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hidePivotFieldList="1" defaultThemeVersion="124226"/>
  <xr:revisionPtr revIDLastSave="0" documentId="13_ncr:1_{7B45FE16-363A-423C-9C1B-F937AD605B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PP" sheetId="18" r:id="rId1"/>
    <sheet name="1" sheetId="13" r:id="rId2"/>
    <sheet name="CHIFFRES LPP" sheetId="1" state="hidden" r:id="rId3"/>
    <sheet name="2" sheetId="17" r:id="rId4"/>
    <sheet name="TSCODE1" sheetId="6" r:id="rId5"/>
    <sheet name="TSCODE2" sheetId="8" r:id="rId6"/>
    <sheet name="TSCODE3" sheetId="9" r:id="rId7"/>
  </sheets>
  <externalReferences>
    <externalReference r:id="rId8"/>
  </externalReferences>
  <definedNames>
    <definedName name="_xlchart.v1.0" hidden="1">'[1]Graph tscode1'!$H$4:$H$16</definedName>
    <definedName name="_xlchart.v1.1" hidden="1">'[1]Graph tscode1'!$I$4:$I$16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7" l="1"/>
  <c r="F92" i="17"/>
  <c r="F93" i="17"/>
  <c r="E93" i="17"/>
  <c r="D93" i="17"/>
  <c r="C93" i="17"/>
  <c r="E92" i="17"/>
  <c r="C92" i="17"/>
  <c r="I38" i="13"/>
  <c r="I37" i="13"/>
  <c r="I36" i="13"/>
  <c r="I35" i="13"/>
  <c r="I34" i="13"/>
  <c r="I33" i="13"/>
  <c r="I32" i="13"/>
  <c r="I19" i="1"/>
  <c r="H19" i="1"/>
  <c r="G19" i="1"/>
  <c r="F19" i="1"/>
  <c r="E19" i="1"/>
  <c r="D19" i="1"/>
  <c r="C19" i="1"/>
  <c r="B1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<sst xmlns="http://schemas.openxmlformats.org/spreadsheetml/2006/main" count="600" uniqueCount="331">
  <si>
    <t>1- Maintien à domicile</t>
  </si>
  <si>
    <t>2- Orthèses, appareil de soutien et prothèses externes</t>
  </si>
  <si>
    <t>3- Produits implantables (en sus des soins en établissements)</t>
  </si>
  <si>
    <t>4- Achats et réparations des fauteils roulants</t>
  </si>
  <si>
    <t>V - Dispositifs médicaux invasifs (non éligibles au titre III)</t>
  </si>
  <si>
    <t>Montant remboursé</t>
  </si>
  <si>
    <t>Montant du dépassement</t>
  </si>
  <si>
    <t>Ticket modérateur</t>
  </si>
  <si>
    <t>Quantité produit</t>
  </si>
  <si>
    <t>Quantité actes</t>
  </si>
  <si>
    <t>Reste à charge</t>
  </si>
  <si>
    <t>TOTAL</t>
  </si>
  <si>
    <t>Quantité de produits</t>
  </si>
  <si>
    <t>Montant remboursable</t>
  </si>
  <si>
    <t>Total</t>
  </si>
  <si>
    <t>Age moyen</t>
  </si>
  <si>
    <t>Dépense*</t>
  </si>
  <si>
    <t>Evolution</t>
  </si>
  <si>
    <t>Nombre d'assurés ayant bénéficié d'un remboursement au titre de la LPP</t>
  </si>
  <si>
    <t>Dépense (montant présenté au remboursement)</t>
  </si>
  <si>
    <t>Remboursable
(base de remboursement)</t>
  </si>
  <si>
    <t>Nombre de bénéficiaires</t>
  </si>
  <si>
    <t>Montant total de la dépense des bénéficiaires</t>
  </si>
  <si>
    <t>Montant total des remboursements</t>
  </si>
  <si>
    <t>Monture adulte classe A</t>
  </si>
  <si>
    <t>Monture enfant classe A</t>
  </si>
  <si>
    <t>Verre classe A</t>
  </si>
  <si>
    <t xml:space="preserve">Montant remboursé </t>
  </si>
  <si>
    <t xml:space="preserve">Nombre d'assurés </t>
  </si>
  <si>
    <t>Nombre d'audioprothèses class 1 remboursées</t>
  </si>
  <si>
    <t>Hors 100% santé</t>
  </si>
  <si>
    <t>100% santé</t>
  </si>
  <si>
    <t>Tableau 2 : Répartition de la dépense totale de la LPP en 2022 (en millions d’euros)</t>
  </si>
  <si>
    <t>Répartition des montants remboursés de PPC selon les différents forfaits</t>
  </si>
  <si>
    <t xml:space="preserve">Evolution 2021-2022 du nombre d'assurés </t>
  </si>
  <si>
    <t xml:space="preserve">Evolution 2021-2022 du montant remboursé </t>
  </si>
  <si>
    <t>Patients télé suivis</t>
  </si>
  <si>
    <t>Patients non télé suivis</t>
  </si>
  <si>
    <t>PPC : Phase initiale</t>
  </si>
  <si>
    <t xml:space="preserve"> Patients pédiatriques</t>
  </si>
  <si>
    <t>Nombre de forfaits hebdomadaires</t>
  </si>
  <si>
    <t>Nombre d'assurés</t>
  </si>
  <si>
    <t>Répartition</t>
  </si>
  <si>
    <t>Moins de 13 semaines</t>
  </si>
  <si>
    <t>13 semaines exactement</t>
  </si>
  <si>
    <t>Plus de 13 semaines</t>
  </si>
  <si>
    <t>Répartition des facturations selon le nombre de forfaits hebdomadaires remboursés</t>
  </si>
  <si>
    <t>Montant des anomalies détectées sur le non-respect des tarif dégressifs</t>
  </si>
  <si>
    <t>Prestations LPP 2022-2021</t>
  </si>
  <si>
    <t>en anomalie</t>
  </si>
  <si>
    <t xml:space="preserve">Nombre de semaines </t>
  </si>
  <si>
    <t>de facturation en anomalie</t>
  </si>
  <si>
    <t xml:space="preserve">Montant </t>
  </si>
  <si>
    <t>en anomalie (€)</t>
  </si>
  <si>
    <t>Aspirateur trachéaux (65 semaines avant tarif dégressif)</t>
  </si>
  <si>
    <t>Aérosolthérapie : location courte (4 semaines avant tarif dégressif)</t>
  </si>
  <si>
    <t>Aérosolthérapie : location longue (65 semaines avant tarif dégressif)</t>
  </si>
  <si>
    <t>1 140 €</t>
  </si>
  <si>
    <t>Déambulateurs (26 semaines avant tarif dégressif)</t>
  </si>
  <si>
    <t>Potence de support (65 semaines avant tarif dégressif)</t>
  </si>
  <si>
    <t>Soulève-malade (32 semaines locations avant tarif dégressif)</t>
  </si>
  <si>
    <t>VHP + de 2 accessoires (52 semaines avant tarif dégressif)</t>
  </si>
  <si>
    <t>VHP 1 accessoire (52 semaines avant tarif dégressif)</t>
  </si>
  <si>
    <t>VHP 2 accessoires (52 semaines avant tarif dégressif)</t>
  </si>
  <si>
    <t>Volumes et remboursements d’audioprothèses de classe I (100 % santé) et II (hors 100% santé)</t>
  </si>
  <si>
    <t>Part du reste à charge dans la dépense globale entre 2019 et 2022</t>
  </si>
  <si>
    <t>Volumes et remboursements d’optique de classe A (100 % santé)</t>
  </si>
  <si>
    <t xml:space="preserve">  </t>
  </si>
  <si>
    <t>Montant dépense</t>
  </si>
  <si>
    <t xml:space="preserve">2.	Evolution des dépenses et remboursements de la LPP  </t>
  </si>
  <si>
    <t xml:space="preserve"> Une répartition inégale des montants remboursables et remboursés</t>
  </si>
  <si>
    <t xml:space="preserve">Focus sur l’appareil respiratoire </t>
  </si>
  <si>
    <t>La pression positive continue</t>
  </si>
  <si>
    <t>Montant remboursé global de la PPC depuis 2016</t>
  </si>
  <si>
    <t>Focus sur les tarifs dégressifs de la LPP</t>
  </si>
  <si>
    <t>Focus sur la réforme du « 100 % Santé »</t>
  </si>
  <si>
    <t xml:space="preserve">Le 100 % santé en audiologie </t>
  </si>
  <si>
    <t>Le 100 % santé en optique</t>
  </si>
  <si>
    <t>Base de remboursement*</t>
  </si>
  <si>
    <t>Remboursement*</t>
  </si>
  <si>
    <t>- 6,4 %</t>
  </si>
  <si>
    <t>Graphique 1 : Taux d’évolution annuel de la dépense et des remboursements depuis 2017</t>
  </si>
  <si>
    <t>Tableau 1 : Historique depuis 2017</t>
  </si>
  <si>
    <t>Tableau 2 :
Répartition de la dépense totale de la LPP en 2022 (en millions d’euros)*</t>
  </si>
  <si>
    <t xml:space="preserve">Titres </t>
  </si>
  <si>
    <t>Dépense 
(montant présenté au remboursement)</t>
  </si>
  <si>
    <t>Montant remboursable 
(base de remboursement)</t>
  </si>
  <si>
    <t>Quantité d'actes</t>
  </si>
  <si>
    <t>Part de la dépense remboursée</t>
  </si>
  <si>
    <t>I- Maintien à domicile</t>
  </si>
  <si>
    <t>II- Orthèses, appareils de soutien et prothèses externes</t>
  </si>
  <si>
    <t>III- Produits implantables (en sus des soins en établissements)</t>
  </si>
  <si>
    <t>IV- Achats et réparations des fauteuils roulants</t>
  </si>
  <si>
    <t>V – Dispositifs médicaux invasifs (non éligibles au titre III)</t>
  </si>
  <si>
    <t>Titre 0 - Inclassable</t>
  </si>
  <si>
    <t>Source : MSA</t>
  </si>
  <si>
    <t>Tableau 3 :
Evolution 2021- 2022</t>
  </si>
  <si>
    <t/>
  </si>
  <si>
    <t>Graphique 2 : Répartition de la dépense totale de la LPP en 2022 (en millions d’euros)</t>
  </si>
  <si>
    <t>R - APPAREIL RESPIRATOIRE</t>
  </si>
  <si>
    <t>T - MAINTIEN À DOMICILE</t>
  </si>
  <si>
    <t>D - DERMATOLOGIE</t>
  </si>
  <si>
    <t>H - MÉTABOLISME</t>
  </si>
  <si>
    <t>S - ORGANES DES SENS ET SPHÈRE ORL</t>
  </si>
  <si>
    <t>O - APPAREILLAGE ORTHEPEDIQUE EXTERNE</t>
  </si>
  <si>
    <t>A - APPAREIL DIGESTIF ET ABDOMEN</t>
  </si>
  <si>
    <t>M - IMPLANTS ORTHOPEDIQUES</t>
  </si>
  <si>
    <t>K - AIDES A LA VIE ET FAUTEUILS ROULANTS (VPH)</t>
  </si>
  <si>
    <t>C - SYSTÈME CARDIO-VASCULAIRE</t>
  </si>
  <si>
    <t>G - APPAREIL GENITO-URINAIRE</t>
  </si>
  <si>
    <t>GAO</t>
  </si>
  <si>
    <t>Autres</t>
  </si>
  <si>
    <t>Graphique 3 : Ventilation du montant remboursable par classe technico-thérapeutique</t>
  </si>
  <si>
    <t>Classe niveau 1</t>
  </si>
  <si>
    <t>Nb de bénéficiaires</t>
  </si>
  <si>
    <t>% bénéficiaires hommes</t>
  </si>
  <si>
    <t>% bénéficiaires en ALD</t>
  </si>
  <si>
    <t>Nb prises en charge au titre d'une ALD</t>
  </si>
  <si>
    <t>Z - Matériels divers</t>
  </si>
  <si>
    <t>E - PROTHÈSES RÉPARATRICES À VISÉE ESTHÉTIQUE</t>
  </si>
  <si>
    <t>N - NEUROLOGIE</t>
  </si>
  <si>
    <t>W - Financier</t>
  </si>
  <si>
    <t>Y - Implants</t>
  </si>
  <si>
    <t xml:space="preserve">   </t>
  </si>
  <si>
    <t>R01 - Appareil d'assistance respiratoire, oxygénothérapie à domicile</t>
  </si>
  <si>
    <t>R02 - Appareil générateur d'aérosol</t>
  </si>
  <si>
    <t>R10 - Oxygénothérapie, prestation seule</t>
  </si>
  <si>
    <t>R20 - Pression positive continue pour apnée du sommeil</t>
  </si>
  <si>
    <t>R30 - Traitements respiratoires, autres prestations</t>
  </si>
  <si>
    <t>R50 - Respiratoire : chambres d'inhalation, stimulateurs, implants et autres</t>
  </si>
  <si>
    <t>T10 - Perfusion, systèmes passifs</t>
  </si>
  <si>
    <t>T20 - Perfusion, systèmes actifs, pompes implantées ou non</t>
  </si>
  <si>
    <t>T30 - Lits médicaux</t>
  </si>
  <si>
    <t>T40 - Matériel anti-escarres, matelas et coussins</t>
  </si>
  <si>
    <t>T90 - Autres prestations pour maintien à domicile</t>
  </si>
  <si>
    <t>D01 - Articles de pansements</t>
  </si>
  <si>
    <t>D10 - Pansements</t>
  </si>
  <si>
    <t>D20 - Dispositifs de contention, bandes</t>
  </si>
  <si>
    <t>D30 - Implants d'expansion ou de comblement</t>
  </si>
  <si>
    <t>H10 - Dispositifs pour autocontrôle du diabète</t>
  </si>
  <si>
    <t>H20 - Dispositifs pour autotraitement du diabète (pompes, seringues, aiguilles)</t>
  </si>
  <si>
    <t>H30 - Dispositifs pour autotraitement et autocontrôle autres que pour diabète</t>
  </si>
  <si>
    <t>A10 - Nutrition orale</t>
  </si>
  <si>
    <t>A20 - Nutrition entérale, poches et prestation</t>
  </si>
  <si>
    <t>A30 - Dispositifs pour stomies digestives</t>
  </si>
  <si>
    <t>A40 - Implants, anneaux gastriques, plaques de réfection de paroi et stents</t>
  </si>
  <si>
    <t>A60 - Exérèse</t>
  </si>
  <si>
    <t>M10 - Implants orthopédiques (coude, épaule, poignet, main et doigt)</t>
  </si>
  <si>
    <t>M20 - Implants orthopédiques du genou</t>
  </si>
  <si>
    <t>M30 - Implants orthopédiques de la hanche</t>
  </si>
  <si>
    <t>M40 - Implants orthopédiques du rachis</t>
  </si>
  <si>
    <t>M50 - Greffons, substituts et implants osseux</t>
  </si>
  <si>
    <t>M60 - Implants orthopédiques autres, dont cheville, crâne, fémur</t>
  </si>
  <si>
    <t>O02 - Orthoprothèses</t>
  </si>
  <si>
    <t>O10 - Dispositifs de maintien, protection et immobilisation</t>
  </si>
  <si>
    <t>O20 - Orthèses de série</t>
  </si>
  <si>
    <t>O30 - Orthoprothèse sur mesure</t>
  </si>
  <si>
    <t>O40 - Podo-orthèses (Chaussures orthopédiques)</t>
  </si>
  <si>
    <t>S10 - Optique, verres et montures</t>
  </si>
  <si>
    <t>S20 - Optique, lentilles et aides visuelles</t>
  </si>
  <si>
    <t>S30 - Ophtalmologie, divers</t>
  </si>
  <si>
    <t>S40 - Audioprothèses</t>
  </si>
  <si>
    <t>S50 - Sphère ORL</t>
  </si>
  <si>
    <t>K01 - Véhicules pour handicapés physiques</t>
  </si>
  <si>
    <t>K10 - Dispositifs d'aide à la vie dont béquilles, déambulateurs</t>
  </si>
  <si>
    <t>K20 - Fauteuils roulants, location et achat</t>
  </si>
  <si>
    <t>K30 - Autres véhicules pour personnes handicapées (poussettes, tricycles)</t>
  </si>
  <si>
    <t>C10 - Implants vasculaires</t>
  </si>
  <si>
    <t>C20 - Stents vasculaires</t>
  </si>
  <si>
    <t>C30 - Stents coronariens</t>
  </si>
  <si>
    <t>C40 - Stimulateurs cardiaques, boîtiers</t>
  </si>
  <si>
    <t>C50 - Défibrillateurs implantables, boîtiers</t>
  </si>
  <si>
    <t>C60 - Sondes défibrillation et stimulation et autres</t>
  </si>
  <si>
    <t>C70 - Dispositif d'assistance circulatoire mécanique (DACM)</t>
  </si>
  <si>
    <t>C80 - Ballons périphériques</t>
  </si>
  <si>
    <t>C90 - Guide de mesure</t>
  </si>
  <si>
    <t>G10 - Dispositifs contraceptifs</t>
  </si>
  <si>
    <t>G20 - Génito-urinaire, implants, dont grains d'iode, électrostimulation</t>
  </si>
  <si>
    <t>G30 - Génito-urinaire, matériel pour incontinence et sondage vésical</t>
  </si>
  <si>
    <t>G40 - Prévention des IST</t>
  </si>
  <si>
    <t>O30B - GAO tronc</t>
  </si>
  <si>
    <t>O30I - GAO MI</t>
  </si>
  <si>
    <t>O30S - GAO MS</t>
  </si>
  <si>
    <t>Z01 - Autres matériels pour traitement à domicile</t>
  </si>
  <si>
    <t>Z02 - Matériels et appareil de contention et de maintien</t>
  </si>
  <si>
    <t>Z03 - Matériels et appareil pour traitement divers</t>
  </si>
  <si>
    <t>E01 - Prothèses externes non orthopédiques</t>
  </si>
  <si>
    <t>E10 - Prothèses mammaires</t>
  </si>
  <si>
    <t>E20 - Postiches</t>
  </si>
  <si>
    <t>E30 - Prothèses oculaires et faciales</t>
  </si>
  <si>
    <t>N10 - Traitement externe de la douleur</t>
  </si>
  <si>
    <t>N20 - Neurostimulateurs implantés</t>
  </si>
  <si>
    <t>N30 - Traitement des AVC</t>
  </si>
  <si>
    <t>W01 - Ecart TIPS indemnisable</t>
  </si>
  <si>
    <t>W02 - Dispositif médical (prise en charge exceptionnelle)</t>
  </si>
  <si>
    <t>Y01 - Implant interne</t>
  </si>
  <si>
    <t>Y02 - Implant mu par électricité</t>
  </si>
  <si>
    <t>A10B - Nutriments pour supplémentation orale</t>
  </si>
  <si>
    <t>A10C - Nutrition, dispositifs divers, dont tire-laits</t>
  </si>
  <si>
    <t>A10A - Aliments sans gluten, solutés de réhydratation et autres</t>
  </si>
  <si>
    <t>A30A - Matériel de stomie digestive</t>
  </si>
  <si>
    <t>A30B - Stomie digestive, divers</t>
  </si>
  <si>
    <t>A20B - Nutrition entérale, prestations</t>
  </si>
  <si>
    <t>A20A - Nutrition entérale, consommables dont poches de nutriments</t>
  </si>
  <si>
    <t>A40A - Implants, anneaux gastriques</t>
  </si>
  <si>
    <t>A60A - Ablation par radiofréquence</t>
  </si>
  <si>
    <t>C10A - Valves cardiaques</t>
  </si>
  <si>
    <t>C10D - Greffons vasculaires et implants intracrâniens</t>
  </si>
  <si>
    <t>C10B - Cardio-vasculaire, plaques d'obturation et patchs</t>
  </si>
  <si>
    <t>C40B - Stimulateurs cardiaques double chambre</t>
  </si>
  <si>
    <t>C40A - Stimulateurs cardiaques simple chambre</t>
  </si>
  <si>
    <t>C40C - Stimulateurs cardiaques triple chambre</t>
  </si>
  <si>
    <t>C60B - Cardio-vasculaire, autres implants, dont ECG</t>
  </si>
  <si>
    <t>C60A - Sondes défibrillation et stimulation</t>
  </si>
  <si>
    <t>C30A - Stents coronariens actifs (médicamenteux)</t>
  </si>
  <si>
    <t>C30B - Stents coronariens inactifs</t>
  </si>
  <si>
    <t>C20A - Stents vasculaires hors endoprothèses aortiques</t>
  </si>
  <si>
    <t>C20B - Endoprothèses aortiques</t>
  </si>
  <si>
    <t>C80A - Ballons actifs périphériques (médicamenteux)</t>
  </si>
  <si>
    <t>C90 - Guide de mesure, FFR</t>
  </si>
  <si>
    <t>C50D - Défibrillateurs implantables , télésurveillance</t>
  </si>
  <si>
    <t>D10A - Pansements primaires ou actifs</t>
  </si>
  <si>
    <t>D10B - Pansements secondaires ou passifs</t>
  </si>
  <si>
    <t>D10D - Sets de pansements</t>
  </si>
  <si>
    <t>D10C - Pansements, dispositifs de fixation et de maintien</t>
  </si>
  <si>
    <t>D20A - Bandes élastiques de contention</t>
  </si>
  <si>
    <t>D20B - Vêtements compressifs sur mesure</t>
  </si>
  <si>
    <t>E10A - Protheses externes mammaires</t>
  </si>
  <si>
    <t>E10B - Implants mammaires</t>
  </si>
  <si>
    <t>G30B - Génito-urinaire, matériel pour sondage vésical</t>
  </si>
  <si>
    <t>G30A - Génito-urinaire, matériel pour incontinence</t>
  </si>
  <si>
    <t>G20B - Génito-urinaire, électrostimulation</t>
  </si>
  <si>
    <t>G20A - Génito-urinaire, implants dont grains d'iode</t>
  </si>
  <si>
    <t>G40 - Préservatif masculin</t>
  </si>
  <si>
    <t>O30VI - Variante optionnelle prothèse de membre inf</t>
  </si>
  <si>
    <t>O30RI - Réparation membre inf</t>
  </si>
  <si>
    <t>O30PI - Prothèse membre inf</t>
  </si>
  <si>
    <t>O30AI - Adjonction membre inf</t>
  </si>
  <si>
    <t>O30OI - Orthèse membre inf</t>
  </si>
  <si>
    <t>O30A - Pied à restitution d'énergie et autres adjonctions</t>
  </si>
  <si>
    <t>O30I - Moulage membre inf</t>
  </si>
  <si>
    <t>O30FI - Forfait de réparation membre inf</t>
  </si>
  <si>
    <t>O30TR - Appareil du tronc</t>
  </si>
  <si>
    <t>O30AT - Adjonction appareil du tronc</t>
  </si>
  <si>
    <t>O30T - Moulage tronc</t>
  </si>
  <si>
    <t>O30RT - Réparation, rechange tronc</t>
  </si>
  <si>
    <t>O30FT - Forfait réparation tronc</t>
  </si>
  <si>
    <t>O30ES - Orthoprothèse mue par énergie électrique</t>
  </si>
  <si>
    <t>O30ADS - Adjonction membre sup</t>
  </si>
  <si>
    <t>O30OS - Orthèse membre sup</t>
  </si>
  <si>
    <t>O30PS - Prothèse membre sup</t>
  </si>
  <si>
    <t>O30RS - Réparation membre sup</t>
  </si>
  <si>
    <t>O30S - Moulage membre sup</t>
  </si>
  <si>
    <t>H10B - Autocontrôle du diabète, consommables</t>
  </si>
  <si>
    <t>H10A - Autocontrôle du diabète, matériel, dont lecteurs de glycémie</t>
  </si>
  <si>
    <t>H20A - Autotraitement du diabète, pompes externes</t>
  </si>
  <si>
    <t>H20D - Matériel d'injection (seringues, stylos, aiguilles)</t>
  </si>
  <si>
    <t>H20C - Autotraitement du diabète, matériel d'injection pour pompes</t>
  </si>
  <si>
    <t>K20A - Fauteuils roulants manuels, location</t>
  </si>
  <si>
    <t>K20B - Fauteuils roulants manuels, achat</t>
  </si>
  <si>
    <t>K20C - Fauteuils roulants électriques</t>
  </si>
  <si>
    <t>K20D - Véhicules divers</t>
  </si>
  <si>
    <t>N30A - Stents retriever, système de thrombo-aspiration</t>
  </si>
  <si>
    <t>O20A - Attelles (correction orthopédique)</t>
  </si>
  <si>
    <t>O20C - Colliers cervicaux + CHST</t>
  </si>
  <si>
    <t>O20B - Semelles</t>
  </si>
  <si>
    <t>O20D - Diverses orthèses (coque+therabite+montage appareil marche)</t>
  </si>
  <si>
    <t>O40 - Orthèses sur mesure</t>
  </si>
  <si>
    <t>O30E - Membre supérieur : orthoprothèses mue par énergie électrique, adjonctions</t>
  </si>
  <si>
    <t>O01 - ORTHESES (PETIT APPAREILLAGE) (CHAP. 1)</t>
  </si>
  <si>
    <t>R20A - Pression positive continue pour apnée du sommeil, prestation seule</t>
  </si>
  <si>
    <t>R20B - Orthèses d'avancée mandibulaire</t>
  </si>
  <si>
    <t>R10A - Oxygénothérapie seule, long terme gazeux</t>
  </si>
  <si>
    <t>R10B - Oxygénothérapie seule, long terme liquide</t>
  </si>
  <si>
    <t>R10C - Oxygénothérapie seule, court terme, seule</t>
  </si>
  <si>
    <t>R30B - Traitements respiratoires, prestations avec oxygène</t>
  </si>
  <si>
    <t>R30A - Traitements respiratoires, autres prestations seules (ventilation)</t>
  </si>
  <si>
    <t>R30C - Traitements respiratoires, autres prestations seules (aerosolthérapie)</t>
  </si>
  <si>
    <t>S40B - Audioprothèses, plus 20 ans</t>
  </si>
  <si>
    <t>S40A - Audioprothèses, moins 20 ans</t>
  </si>
  <si>
    <t>S40C - Audioprothèses, accessoires et entretien</t>
  </si>
  <si>
    <t>S40D - Audioprothèses, télétransmission</t>
  </si>
  <si>
    <t>S10B - Verres multifocaux ou progressifs</t>
  </si>
  <si>
    <t>S10A - Verres unifocaux ou neutres</t>
  </si>
  <si>
    <t>S10D - Montures plus de 18 ans</t>
  </si>
  <si>
    <t>S10C - Montures moins 18 ans</t>
  </si>
  <si>
    <t>S50A - Dispositifs trachéaux, prestation ventilation, prothèses respiratoires et vocales</t>
  </si>
  <si>
    <t>S50C - Implants ORL dont implants cochléaires</t>
  </si>
  <si>
    <t>S50B - Yoyos</t>
  </si>
  <si>
    <t>S20A - Lentilles</t>
  </si>
  <si>
    <t>S20B - Optique divers, dont aides visuelles</t>
  </si>
  <si>
    <t>T30A - Lits médicaux, location</t>
  </si>
  <si>
    <t>T30C - Lits médicaux, accessoires et réparations</t>
  </si>
  <si>
    <t>T30B - Lits médicaux, achat</t>
  </si>
  <si>
    <t>T40A - Matelas, compresseurs et accessoires.</t>
  </si>
  <si>
    <t>T40B - Coussins anti-escarres</t>
  </si>
  <si>
    <t>T20B - Perfusion, pompes externes, sauf insuline, consommables</t>
  </si>
  <si>
    <t>T20A - Perfusion, pompes externes, sauf insuline</t>
  </si>
  <si>
    <t>T20C - Perfusion, pompes implantées</t>
  </si>
  <si>
    <t>T10A - Perfusion, diffuseurs portables et divers</t>
  </si>
  <si>
    <t>GAO - GRAND APPAREILLAGE ORTHOPHEDIQUE</t>
  </si>
  <si>
    <t>O01 - orthèses petit appareillage</t>
  </si>
  <si>
    <t>Classe I</t>
  </si>
  <si>
    <t>Classe II</t>
  </si>
  <si>
    <t>SS</t>
  </si>
  <si>
    <t xml:space="preserve"> </t>
  </si>
  <si>
    <t>DIRECTION DELEGUEE AUX POLITIQUES SOCIALES</t>
  </si>
  <si>
    <t>Directrice de la publication :</t>
  </si>
  <si>
    <t>Collège médical :</t>
  </si>
  <si>
    <t>Nadia JOUBERT</t>
  </si>
  <si>
    <t>Dr Sandrine FARE</t>
  </si>
  <si>
    <t>joubert.nadia@ccmsa.msa.fr</t>
  </si>
  <si>
    <t>fare.sandrine@ccmsa.msa.fr</t>
  </si>
  <si>
    <t>Annie NOURRY</t>
  </si>
  <si>
    <t xml:space="preserve">nourry.annie@ccmsa.msa.fr </t>
  </si>
  <si>
    <t>Tristan HAGUES</t>
  </si>
  <si>
    <t xml:space="preserve">hagues.tristan@ccmsa.msa.fr </t>
  </si>
  <si>
    <t>Octobre 2025</t>
  </si>
  <si>
    <t>Tableau de bord LPP 2022</t>
  </si>
  <si>
    <t>Direction des Statistiques et de la Science des données (DSSD)</t>
  </si>
  <si>
    <t>Département Analyses et prévisions des données de Santé </t>
  </si>
  <si>
    <t xml:space="preserve">Service Etudes et évaluation : </t>
  </si>
  <si>
    <t>aitameur.lubna@ccmsa.msa.fr</t>
  </si>
  <si>
    <t>Lubna AIT AMEUR</t>
  </si>
  <si>
    <t>Montant dépense facturée</t>
  </si>
  <si>
    <t>Evolution annuelle</t>
  </si>
  <si>
    <t xml:space="preserve">Evolution annuelle   </t>
  </si>
  <si>
    <t>Taux de remboursement</t>
  </si>
  <si>
    <t xml:space="preserve">Evolution annuelle </t>
  </si>
  <si>
    <t xml:space="preserve">Evolution annuelle    </t>
  </si>
  <si>
    <t>Z04 - Délivrances de masques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</si>
</sst>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_-* #,##0.0\ _€_-;\-* #,##0.0\ _€_-;_-* &quot;-&quot;??\ _€_-;_-@_-"/>
    <numFmt numFmtId="168" formatCode="#,##0.0"/>
    <numFmt numFmtId="169" formatCode="_-* #,##0_-;\-* #,##0_-;_-* &quot;-&quot;??_-;_-@_-"/>
    <numFmt numFmtId="170" formatCode="#,##0\ &quot;€&quot;"/>
    <numFmt numFmtId="171" formatCode="_-* #,##0.0_-;\-* #,##0.0_-;_-* &quot;-&quot;??_-;_-@_-"/>
    <numFmt numFmtId="172" formatCode="_-* #,##0\ _€_-;\-* #,##0\ _€_-;_-* &quot;-&quot;\ _€_-;_-@_-"/>
    <numFmt numFmtId="173" formatCode="[Red]\+\ 0%;[Blue]\-\ 0%"/>
    <numFmt numFmtId="174" formatCode="_-* #,##0\ &quot;€&quot;_-;\-* #,##0\ &quot;€&quot;_-;_-* &quot;-&quot;??\ &quot;€&quot;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1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8"/>
      <name val="Arial"/>
      <family val="2"/>
    </font>
    <font>
      <sz val="12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12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28C5C"/>
      <name val="Calibri"/>
      <family val="2"/>
    </font>
    <font>
      <sz val="11"/>
      <color rgb="FF000000"/>
      <name val="Calibri"/>
      <family val="2"/>
    </font>
    <font>
      <b/>
      <sz val="9"/>
      <name val="Calibri"/>
      <family val="2"/>
    </font>
    <font>
      <i/>
      <sz val="9"/>
      <color rgb="FF000000"/>
      <name val="Calibri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name val="Calibri"/>
      <family val="2"/>
      <scheme val="minor"/>
    </font>
    <font>
      <sz val="9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4" tint="-0.249977111117893"/>
      <name val="Arial"/>
      <family val="2"/>
    </font>
    <font>
      <b/>
      <sz val="24"/>
      <color rgb="FF0070C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Wingdings"/>
      <charset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.5"/>
      <color theme="0" tint="-0.1499984740745262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5" tint="0.79998168889431442"/>
      </patternFill>
    </fill>
    <fill>
      <patternFill patternType="solid">
        <fgColor theme="9" tint="0.79998168889431442"/>
        <bgColor theme="5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0.14999847407452621"/>
      </patternFill>
    </fill>
    <fill>
      <patternFill patternType="gray0625"/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theme="5" tint="-0.249977111117893"/>
      </patternFill>
    </fill>
    <fill>
      <patternFill patternType="solid">
        <fgColor theme="9" tint="0.39997558519241921"/>
        <bgColor theme="5" tint="0.3999755851924192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5" tint="0.39997558519241921"/>
      </patternFill>
    </fill>
    <fill>
      <patternFill patternType="gray0625">
        <fgColor theme="0" tint="-0.499984740745262"/>
        <bgColor theme="0" tint="-0.34998626667073579"/>
      </patternFill>
    </fill>
    <fill>
      <patternFill patternType="solid">
        <fgColor theme="0" tint="-0.499984740745262"/>
        <bgColor indexed="64"/>
      </patternFill>
    </fill>
    <fill>
      <patternFill patternType="gray0625">
        <bgColor theme="0" tint="-0.499984740745262"/>
      </patternFill>
    </fill>
    <fill>
      <patternFill patternType="gray0625">
        <fgColor auto="1"/>
        <bgColor theme="0" tint="-0.499984740745262"/>
      </patternFill>
    </fill>
    <fill>
      <patternFill patternType="gray0625">
        <fgColor auto="1"/>
        <bgColor theme="0" tint="-0.34998626667073579"/>
      </patternFill>
    </fill>
    <fill>
      <patternFill patternType="gray0625">
        <fgColor auto="1"/>
        <bgColor theme="0" tint="-0.14999847407452621"/>
      </patternFill>
    </fill>
    <fill>
      <patternFill patternType="gray0625">
        <fgColor theme="1"/>
        <bgColor theme="0" tint="-0.34998626667073579"/>
      </patternFill>
    </fill>
    <fill>
      <patternFill patternType="gray0625">
        <fgColor theme="1"/>
        <bgColor theme="0" tint="-0.14999847407452621"/>
      </patternFill>
    </fill>
    <fill>
      <patternFill patternType="gray0625">
        <bgColor theme="0" tint="-0.14996795556505021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/>
      <right/>
      <top style="thin">
        <color theme="5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indexed="64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indexed="64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indexed="64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indexed="64"/>
      </left>
      <right style="thin">
        <color theme="5" tint="-0.249977111117893"/>
      </right>
      <top style="double">
        <color theme="5" tint="-0.249977111117893"/>
      </top>
      <bottom style="thin">
        <color indexed="64"/>
      </bottom>
      <diagonal/>
    </border>
    <border>
      <left/>
      <right/>
      <top style="double">
        <color theme="5" tint="-0.249977111117893"/>
      </top>
      <bottom style="thin">
        <color indexed="64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 style="thin">
        <color indexed="64"/>
      </bottom>
      <diagonal/>
    </border>
    <border>
      <left style="thin">
        <color theme="5" tint="-0.249977111117893"/>
      </left>
      <right style="thin">
        <color indexed="64"/>
      </right>
      <top style="double">
        <color theme="5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 style="thin">
        <color indexed="64"/>
      </right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indexed="64"/>
      </right>
      <top style="double">
        <color theme="5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indexed="64"/>
      </left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indexed="64"/>
      </left>
      <right/>
      <top style="double">
        <color theme="5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5" tint="-0.249977111117893"/>
      </bottom>
      <diagonal/>
    </border>
    <border>
      <left style="thin">
        <color indexed="64"/>
      </left>
      <right style="thin">
        <color theme="5" tint="-0.249977111117893"/>
      </right>
      <top style="thin">
        <color indexed="64"/>
      </top>
      <bottom style="thin">
        <color theme="5" tint="-0.249977111117893"/>
      </bottom>
      <diagonal/>
    </border>
    <border>
      <left/>
      <right/>
      <top style="thin">
        <color indexed="64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indexed="64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indexed="64"/>
      </right>
      <top style="thin">
        <color indexed="64"/>
      </top>
      <bottom style="thin">
        <color theme="5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5" tint="-0.249977111117893"/>
      </bottom>
      <diagonal/>
    </border>
    <border>
      <left style="thin">
        <color indexed="64"/>
      </left>
      <right/>
      <top style="thin">
        <color theme="5" tint="-0.249977111117893"/>
      </top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/>
      <bottom style="thin">
        <color theme="9" tint="0.59999389629810485"/>
      </bottom>
      <diagonal/>
    </border>
    <border>
      <left/>
      <right style="thin">
        <color theme="9" tint="0.59999389629810485"/>
      </right>
      <top/>
      <bottom style="thin">
        <color theme="9" tint="0.59999389629810485"/>
      </bottom>
      <diagonal/>
    </border>
    <border>
      <left/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indexed="64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indexed="64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indexed="64"/>
      </left>
      <right style="thin">
        <color theme="9" tint="0.59999389629810485"/>
      </right>
      <top style="thin">
        <color theme="9" tint="0.59999389629810485"/>
      </top>
      <bottom style="thin">
        <color indexed="64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indexed="64"/>
      </bottom>
      <diagonal/>
    </border>
    <border>
      <left style="thin">
        <color theme="9" tint="0.59999389629810485"/>
      </left>
      <right style="thin">
        <color indexed="64"/>
      </right>
      <top style="thin">
        <color theme="9" tint="0.599993896298104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indexed="64"/>
      </left>
      <right style="thin">
        <color indexed="64"/>
      </right>
      <top style="thin">
        <color theme="9" tint="0.59999389629810485"/>
      </top>
      <bottom style="thin">
        <color indexed="64"/>
      </bottom>
      <diagonal/>
    </border>
    <border>
      <left style="thin">
        <color theme="9" tint="0.59999389629810485"/>
      </left>
      <right/>
      <top/>
      <bottom/>
      <diagonal/>
    </border>
    <border>
      <left style="thin">
        <color indexed="64"/>
      </left>
      <right style="thin">
        <color theme="9" tint="0.59999389629810485"/>
      </right>
      <top/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indexed="64"/>
      </right>
      <top/>
      <bottom style="thin">
        <color theme="9" tint="0.59999389629810485"/>
      </bottom>
      <diagonal/>
    </border>
    <border>
      <left style="thin">
        <color indexed="64"/>
      </left>
      <right style="thin">
        <color indexed="64"/>
      </right>
      <top/>
      <bottom style="thin">
        <color theme="9" tint="0.59999389629810485"/>
      </bottom>
      <diagonal/>
    </border>
    <border>
      <left style="thin">
        <color indexed="64"/>
      </left>
      <right style="thin">
        <color theme="9" tint="0.59999389629810485"/>
      </right>
      <top style="thin">
        <color indexed="64"/>
      </top>
      <bottom style="thin">
        <color indexed="64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indexed="64"/>
      </top>
      <bottom style="thin">
        <color indexed="64"/>
      </bottom>
      <diagonal/>
    </border>
    <border>
      <left style="thin">
        <color theme="9" tint="0.5999938962981048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9" tint="0.59999389629810485"/>
      </bottom>
      <diagonal/>
    </border>
    <border>
      <left style="thin">
        <color indexed="64"/>
      </left>
      <right/>
      <top style="thin">
        <color theme="9" tint="0.59999389629810485"/>
      </top>
      <bottom style="thin">
        <color theme="9" tint="0.59999389629810485"/>
      </bottom>
      <diagonal/>
    </border>
    <border>
      <left style="thin">
        <color indexed="64"/>
      </left>
      <right/>
      <top style="thin">
        <color theme="9" tint="0.59999389629810485"/>
      </top>
      <bottom style="thin">
        <color indexed="64"/>
      </bottom>
      <diagonal/>
    </border>
    <border>
      <left/>
      <right style="thin">
        <color theme="9" tint="0.59999389629810485"/>
      </right>
      <top style="thin">
        <color indexed="64"/>
      </top>
      <bottom style="thin">
        <color indexed="64"/>
      </bottom>
      <diagonal/>
    </border>
    <border>
      <left/>
      <right style="thin">
        <color theme="9" tint="0.59999389629810485"/>
      </right>
      <top style="thin">
        <color theme="9" tint="0.59999389629810485"/>
      </top>
      <bottom style="thin">
        <color indexed="64"/>
      </bottom>
      <diagonal/>
    </border>
    <border>
      <left style="thin">
        <color theme="1"/>
      </left>
      <right style="thin">
        <color theme="9" tint="0.59999389629810485"/>
      </right>
      <top style="thin">
        <color theme="1"/>
      </top>
      <bottom style="thin">
        <color indexed="64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1"/>
      </top>
      <bottom style="thin">
        <color indexed="64"/>
      </bottom>
      <diagonal/>
    </border>
    <border>
      <left style="thin">
        <color theme="9" tint="0.59999389629810485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9" tint="0.59999389629810485"/>
      </right>
      <top/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1"/>
      </right>
      <top/>
      <bottom style="thin">
        <color theme="9" tint="0.59999389629810485"/>
      </bottom>
      <diagonal/>
    </border>
    <border>
      <left style="thin">
        <color theme="1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1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1"/>
      </left>
      <right style="thin">
        <color theme="9" tint="0.59999389629810485"/>
      </right>
      <top style="thin">
        <color theme="9" tint="0.59999389629810485"/>
      </top>
      <bottom style="thin">
        <color theme="1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1"/>
      </bottom>
      <diagonal/>
    </border>
    <border>
      <left style="thin">
        <color theme="9" tint="0.59999389629810485"/>
      </left>
      <right style="thin">
        <color theme="1"/>
      </right>
      <top style="thin">
        <color theme="9" tint="0.59999389629810485"/>
      </top>
      <bottom style="thin">
        <color theme="1"/>
      </bottom>
      <diagonal/>
    </border>
    <border>
      <left style="thin">
        <color theme="1"/>
      </left>
      <right style="thin">
        <color theme="9" tint="0.59999389629810485"/>
      </right>
      <top style="thin">
        <color theme="1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1"/>
      </right>
      <top style="thin">
        <color theme="1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1"/>
      </top>
      <bottom style="thin">
        <color theme="9" tint="0.5999938962981048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9" tint="0.59999389629810485"/>
      </bottom>
      <diagonal/>
    </border>
    <border>
      <left style="thin">
        <color theme="1"/>
      </left>
      <right style="thin">
        <color theme="1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1"/>
      </left>
      <right style="thin">
        <color theme="1"/>
      </right>
      <top style="thin">
        <color theme="9" tint="0.59999389629810485"/>
      </top>
      <bottom/>
      <diagonal/>
    </border>
    <border>
      <left style="thin">
        <color theme="1"/>
      </left>
      <right style="thin">
        <color theme="9" tint="0.59999389629810485"/>
      </right>
      <top style="thin">
        <color theme="9" tint="0.59999389629810485"/>
      </top>
      <bottom/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/>
      <diagonal/>
    </border>
    <border>
      <left style="thin">
        <color theme="9" tint="0.59999389629810485"/>
      </left>
      <right style="thin">
        <color theme="1"/>
      </right>
      <top style="thin">
        <color theme="9" tint="0.59999389629810485"/>
      </top>
      <bottom/>
      <diagonal/>
    </border>
    <border>
      <left style="thin">
        <color theme="1"/>
      </left>
      <right style="thin">
        <color theme="9" tint="0.59999389629810485"/>
      </right>
      <top style="thin">
        <color theme="1"/>
      </top>
      <bottom style="thin">
        <color theme="1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1"/>
      </top>
      <bottom style="thin">
        <color theme="1"/>
      </bottom>
      <diagonal/>
    </border>
    <border>
      <left style="thin">
        <color theme="9" tint="0.59999389629810485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458">
    <xf numFmtId="0" fontId="0" fillId="0" borderId="0" xfId="0"/>
    <xf numFmtId="3" fontId="2" fillId="0" borderId="1" xfId="0" applyNumberFormat="1" applyFont="1" applyFill="1" applyBorder="1" applyAlignment="1">
      <alignment vertical="top" wrapText="1"/>
    </xf>
    <xf numFmtId="0" fontId="3" fillId="0" borderId="1" xfId="0" applyFont="1" applyBorder="1"/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2" xfId="1" applyNumberFormat="1" applyFont="1" applyFill="1" applyBorder="1" applyAlignment="1">
      <alignment horizontal="right" vertical="center" wrapText="1"/>
    </xf>
    <xf numFmtId="165" fontId="2" fillId="0" borderId="3" xfId="1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vertical="top" wrapText="1"/>
    </xf>
    <xf numFmtId="3" fontId="2" fillId="0" borderId="3" xfId="0" applyNumberFormat="1" applyFont="1" applyFill="1" applyBorder="1" applyAlignment="1">
      <alignment vertical="center" wrapText="1"/>
    </xf>
    <xf numFmtId="165" fontId="0" fillId="0" borderId="0" xfId="0" applyNumberFormat="1"/>
    <xf numFmtId="11" fontId="0" fillId="0" borderId="0" xfId="0" applyNumberFormat="1"/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top" wrapText="1"/>
    </xf>
    <xf numFmtId="165" fontId="0" fillId="0" borderId="0" xfId="1" applyNumberFormat="1" applyFont="1"/>
    <xf numFmtId="168" fontId="0" fillId="0" borderId="0" xfId="0" applyNumberFormat="1"/>
    <xf numFmtId="0" fontId="0" fillId="0" borderId="0" xfId="0" applyAlignment="1">
      <alignment wrapText="1"/>
    </xf>
    <xf numFmtId="164" fontId="0" fillId="0" borderId="0" xfId="1" applyFont="1"/>
    <xf numFmtId="0" fontId="7" fillId="0" borderId="0" xfId="0" applyFont="1"/>
    <xf numFmtId="0" fontId="8" fillId="3" borderId="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3" fontId="9" fillId="0" borderId="9" xfId="0" applyNumberFormat="1" applyFont="1" applyBorder="1" applyAlignment="1">
      <alignment horizontal="right" vertical="center"/>
    </xf>
    <xf numFmtId="0" fontId="8" fillId="3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11" fillId="3" borderId="7" xfId="0" applyFont="1" applyFill="1" applyBorder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3" borderId="11" xfId="0" applyFont="1" applyFill="1" applyBorder="1" applyAlignment="1">
      <alignment horizontal="center" vertical="center"/>
    </xf>
    <xf numFmtId="0" fontId="0" fillId="4" borderId="0" xfId="0" applyFill="1"/>
    <xf numFmtId="0" fontId="0" fillId="5" borderId="14" xfId="0" applyFill="1" applyBorder="1"/>
    <xf numFmtId="167" fontId="0" fillId="5" borderId="15" xfId="1" applyNumberFormat="1" applyFont="1" applyFill="1" applyBorder="1"/>
    <xf numFmtId="166" fontId="0" fillId="5" borderId="15" xfId="2" applyNumberFormat="1" applyFont="1" applyFill="1" applyBorder="1"/>
    <xf numFmtId="0" fontId="0" fillId="0" borderId="14" xfId="0" applyBorder="1"/>
    <xf numFmtId="166" fontId="0" fillId="0" borderId="15" xfId="2" applyNumberFormat="1" applyFont="1" applyBorder="1"/>
    <xf numFmtId="0" fontId="0" fillId="5" borderId="13" xfId="0" applyFill="1" applyBorder="1"/>
    <xf numFmtId="166" fontId="0" fillId="5" borderId="16" xfId="2" applyNumberFormat="1" applyFont="1" applyFill="1" applyBorder="1"/>
    <xf numFmtId="0" fontId="14" fillId="0" borderId="0" xfId="0" applyFont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 wrapText="1"/>
    </xf>
    <xf numFmtId="3" fontId="0" fillId="0" borderId="0" xfId="0" applyNumberFormat="1"/>
    <xf numFmtId="0" fontId="9" fillId="3" borderId="10" xfId="0" applyFont="1" applyFill="1" applyBorder="1" applyAlignment="1">
      <alignment vertical="center" wrapText="1"/>
    </xf>
    <xf numFmtId="0" fontId="13" fillId="6" borderId="17" xfId="0" applyFont="1" applyFill="1" applyBorder="1" applyAlignment="1">
      <alignment horizontal="center" wrapText="1"/>
    </xf>
    <xf numFmtId="0" fontId="13" fillId="6" borderId="17" xfId="0" applyFont="1" applyFill="1" applyBorder="1" applyAlignment="1">
      <alignment horizontal="center" vertical="center"/>
    </xf>
    <xf numFmtId="169" fontId="0" fillId="0" borderId="0" xfId="0" applyNumberFormat="1"/>
    <xf numFmtId="0" fontId="13" fillId="6" borderId="18" xfId="0" applyFont="1" applyFill="1" applyBorder="1" applyAlignment="1">
      <alignment horizontal="left"/>
    </xf>
    <xf numFmtId="169" fontId="13" fillId="6" borderId="18" xfId="0" applyNumberFormat="1" applyFont="1" applyFill="1" applyBorder="1"/>
    <xf numFmtId="0" fontId="15" fillId="3" borderId="12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vertical="center"/>
    </xf>
    <xf numFmtId="0" fontId="9" fillId="7" borderId="9" xfId="0" applyFont="1" applyFill="1" applyBorder="1" applyAlignment="1">
      <alignment horizontal="right" vertical="center" indent="1"/>
    </xf>
    <xf numFmtId="6" fontId="9" fillId="0" borderId="9" xfId="0" applyNumberFormat="1" applyFont="1" applyBorder="1" applyAlignment="1">
      <alignment horizontal="right" vertical="center" indent="3"/>
    </xf>
    <xf numFmtId="3" fontId="9" fillId="7" borderId="9" xfId="0" applyNumberFormat="1" applyFont="1" applyFill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3"/>
    </xf>
    <xf numFmtId="3" fontId="8" fillId="7" borderId="9" xfId="0" applyNumberFormat="1" applyFont="1" applyFill="1" applyBorder="1" applyAlignment="1">
      <alignment horizontal="right" vertical="center" indent="1"/>
    </xf>
    <xf numFmtId="6" fontId="8" fillId="0" borderId="9" xfId="0" applyNumberFormat="1" applyFont="1" applyBorder="1" applyAlignment="1">
      <alignment horizontal="right" vertical="center" indent="3"/>
    </xf>
    <xf numFmtId="0" fontId="12" fillId="8" borderId="0" xfId="0" applyFont="1" applyFill="1"/>
    <xf numFmtId="0" fontId="13" fillId="9" borderId="0" xfId="0" applyFont="1" applyFill="1" applyAlignment="1">
      <alignment horizontal="left"/>
    </xf>
    <xf numFmtId="3" fontId="13" fillId="9" borderId="0" xfId="0" applyNumberFormat="1" applyFont="1" applyFill="1"/>
    <xf numFmtId="0" fontId="0" fillId="0" borderId="0" xfId="0" applyAlignment="1">
      <alignment horizontal="left" indent="1"/>
    </xf>
    <xf numFmtId="170" fontId="0" fillId="0" borderId="0" xfId="0" applyNumberFormat="1"/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0" fillId="0" borderId="7" xfId="0" applyBorder="1"/>
    <xf numFmtId="9" fontId="0" fillId="0" borderId="7" xfId="2" applyFont="1" applyBorder="1"/>
    <xf numFmtId="0" fontId="0" fillId="10" borderId="0" xfId="0" applyFill="1"/>
    <xf numFmtId="0" fontId="13" fillId="4" borderId="0" xfId="0" applyFont="1" applyFill="1"/>
    <xf numFmtId="0" fontId="0" fillId="11" borderId="0" xfId="0" applyFill="1"/>
    <xf numFmtId="0" fontId="10" fillId="0" borderId="7" xfId="0" applyFont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0" fillId="0" borderId="9" xfId="0" applyFont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3" fontId="10" fillId="0" borderId="9" xfId="0" applyNumberFormat="1" applyFont="1" applyBorder="1" applyAlignment="1">
      <alignment horizontal="right" vertical="center" wrapText="1"/>
    </xf>
    <xf numFmtId="166" fontId="17" fillId="3" borderId="9" xfId="0" applyNumberFormat="1" applyFont="1" applyFill="1" applyBorder="1" applyAlignment="1">
      <alignment horizontal="right" vertical="center" wrapText="1"/>
    </xf>
    <xf numFmtId="169" fontId="0" fillId="0" borderId="0" xfId="1" applyNumberFormat="1" applyFont="1"/>
    <xf numFmtId="171" fontId="0" fillId="0" borderId="0" xfId="0" applyNumberFormat="1"/>
    <xf numFmtId="9" fontId="0" fillId="0" borderId="0" xfId="2" applyFont="1" applyAlignment="1">
      <alignment horizontal="right" indent="1"/>
    </xf>
    <xf numFmtId="0" fontId="18" fillId="0" borderId="0" xfId="0" applyFont="1" applyAlignment="1">
      <alignment horizontal="center"/>
    </xf>
    <xf numFmtId="0" fontId="13" fillId="13" borderId="17" xfId="0" applyFont="1" applyFill="1" applyBorder="1" applyAlignment="1">
      <alignment horizontal="center" vertical="center" wrapText="1"/>
    </xf>
    <xf numFmtId="9" fontId="13" fillId="13" borderId="18" xfId="2" applyFont="1" applyFill="1" applyBorder="1" applyAlignment="1">
      <alignment horizontal="right" indent="1"/>
    </xf>
    <xf numFmtId="0" fontId="13" fillId="12" borderId="0" xfId="0" applyFont="1" applyFill="1" applyAlignment="1">
      <alignment horizontal="left"/>
    </xf>
    <xf numFmtId="171" fontId="13" fillId="12" borderId="0" xfId="0" applyNumberFormat="1" applyFont="1" applyFill="1"/>
    <xf numFmtId="168" fontId="13" fillId="12" borderId="0" xfId="0" applyNumberFormat="1" applyFont="1" applyFill="1"/>
    <xf numFmtId="169" fontId="13" fillId="12" borderId="0" xfId="0" applyNumberFormat="1" applyFont="1" applyFill="1"/>
    <xf numFmtId="0" fontId="13" fillId="12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171" fontId="0" fillId="4" borderId="0" xfId="0" applyNumberFormat="1" applyFill="1"/>
    <xf numFmtId="171" fontId="13" fillId="4" borderId="0" xfId="0" applyNumberFormat="1" applyFont="1" applyFill="1"/>
    <xf numFmtId="166" fontId="0" fillId="0" borderId="0" xfId="2" applyNumberFormat="1" applyFont="1" applyAlignment="1">
      <alignment horizontal="right" indent="1"/>
    </xf>
    <xf numFmtId="9" fontId="19" fillId="0" borderId="0" xfId="2" applyFont="1" applyAlignment="1">
      <alignment horizontal="right" indent="1"/>
    </xf>
    <xf numFmtId="0" fontId="13" fillId="13" borderId="18" xfId="0" applyFont="1" applyFill="1" applyBorder="1" applyAlignment="1">
      <alignment horizontal="left"/>
    </xf>
    <xf numFmtId="166" fontId="13" fillId="13" borderId="18" xfId="2" applyNumberFormat="1" applyFont="1" applyFill="1" applyBorder="1" applyAlignment="1">
      <alignment horizontal="right" indent="1"/>
    </xf>
    <xf numFmtId="0" fontId="13" fillId="4" borderId="17" xfId="0" applyFont="1" applyFill="1" applyBorder="1" applyAlignment="1">
      <alignment horizontal="center" vertical="center" wrapText="1"/>
    </xf>
    <xf numFmtId="166" fontId="0" fillId="4" borderId="0" xfId="2" applyNumberFormat="1" applyFont="1" applyFill="1" applyAlignment="1">
      <alignment horizontal="right" indent="1"/>
    </xf>
    <xf numFmtId="9" fontId="19" fillId="4" borderId="0" xfId="2" applyFont="1" applyFill="1" applyAlignment="1">
      <alignment horizontal="right" indent="1"/>
    </xf>
    <xf numFmtId="166" fontId="13" fillId="4" borderId="18" xfId="2" applyNumberFormat="1" applyFont="1" applyFill="1" applyBorder="1" applyAlignment="1">
      <alignment horizontal="right" indent="1"/>
    </xf>
    <xf numFmtId="0" fontId="13" fillId="14" borderId="17" xfId="0" applyFont="1" applyFill="1" applyBorder="1" applyAlignment="1">
      <alignment horizontal="center" vertical="center" wrapText="1"/>
    </xf>
    <xf numFmtId="0" fontId="13" fillId="14" borderId="18" xfId="0" applyFont="1" applyFill="1" applyBorder="1" applyAlignment="1">
      <alignment horizontal="left"/>
    </xf>
    <xf numFmtId="171" fontId="13" fillId="14" borderId="18" xfId="0" applyNumberFormat="1" applyFont="1" applyFill="1" applyBorder="1"/>
    <xf numFmtId="9" fontId="0" fillId="0" borderId="0" xfId="2" applyFont="1"/>
    <xf numFmtId="0" fontId="20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9" fontId="0" fillId="0" borderId="1" xfId="2" applyFont="1" applyBorder="1"/>
    <xf numFmtId="0" fontId="22" fillId="0" borderId="38" xfId="0" applyFont="1" applyBorder="1" applyAlignment="1">
      <alignment horizontal="left" wrapText="1"/>
    </xf>
    <xf numFmtId="3" fontId="23" fillId="0" borderId="39" xfId="0" applyNumberFormat="1" applyFont="1" applyBorder="1" applyAlignment="1">
      <alignment horizontal="center" shrinkToFit="1"/>
    </xf>
    <xf numFmtId="1" fontId="23" fillId="0" borderId="40" xfId="0" applyNumberFormat="1" applyFont="1" applyBorder="1" applyAlignment="1">
      <alignment horizontal="center" shrinkToFit="1"/>
    </xf>
    <xf numFmtId="9" fontId="23" fillId="0" borderId="41" xfId="0" applyNumberFormat="1" applyFont="1" applyBorder="1" applyAlignment="1">
      <alignment horizontal="center" shrinkToFit="1"/>
    </xf>
    <xf numFmtId="9" fontId="23" fillId="0" borderId="40" xfId="0" applyNumberFormat="1" applyFont="1" applyBorder="1" applyAlignment="1">
      <alignment horizontal="center" shrinkToFit="1"/>
    </xf>
    <xf numFmtId="3" fontId="23" fillId="0" borderId="41" xfId="0" applyNumberFormat="1" applyFont="1" applyBorder="1" applyAlignment="1">
      <alignment horizontal="center" shrinkToFit="1"/>
    </xf>
    <xf numFmtId="3" fontId="23" fillId="0" borderId="38" xfId="0" applyNumberFormat="1" applyFont="1" applyBorder="1" applyAlignment="1">
      <alignment horizontal="center" shrinkToFit="1"/>
    </xf>
    <xf numFmtId="173" fontId="23" fillId="0" borderId="42" xfId="0" applyNumberFormat="1" applyFont="1" applyBorder="1" applyAlignment="1">
      <alignment horizontal="center" shrinkToFit="1"/>
    </xf>
    <xf numFmtId="173" fontId="23" fillId="0" borderId="40" xfId="0" applyNumberFormat="1" applyFont="1" applyBorder="1" applyAlignment="1">
      <alignment horizontal="center" shrinkToFit="1"/>
    </xf>
    <xf numFmtId="9" fontId="23" fillId="0" borderId="42" xfId="0" applyNumberFormat="1" applyFont="1" applyBorder="1" applyAlignment="1">
      <alignment horizontal="center" shrinkToFit="1"/>
    </xf>
    <xf numFmtId="0" fontId="22" fillId="0" borderId="35" xfId="0" applyFont="1" applyBorder="1" applyAlignment="1">
      <alignment horizontal="left" wrapText="1"/>
    </xf>
    <xf numFmtId="3" fontId="23" fillId="0" borderId="24" xfId="0" applyNumberFormat="1" applyFont="1" applyBorder="1" applyAlignment="1">
      <alignment horizontal="center" shrinkToFit="1"/>
    </xf>
    <xf numFmtId="1" fontId="23" fillId="0" borderId="25" xfId="0" applyNumberFormat="1" applyFont="1" applyBorder="1" applyAlignment="1">
      <alignment horizontal="center" shrinkToFit="1"/>
    </xf>
    <xf numFmtId="9" fontId="23" fillId="0" borderId="26" xfId="0" applyNumberFormat="1" applyFont="1" applyBorder="1" applyAlignment="1">
      <alignment horizontal="center" shrinkToFit="1"/>
    </xf>
    <xf numFmtId="9" fontId="23" fillId="0" borderId="25" xfId="0" applyNumberFormat="1" applyFont="1" applyBorder="1" applyAlignment="1">
      <alignment horizontal="center" shrinkToFit="1"/>
    </xf>
    <xf numFmtId="3" fontId="23" fillId="0" borderId="26" xfId="0" applyNumberFormat="1" applyFont="1" applyBorder="1" applyAlignment="1">
      <alignment horizontal="center" shrinkToFit="1"/>
    </xf>
    <xf numFmtId="3" fontId="23" fillId="0" borderId="35" xfId="0" applyNumberFormat="1" applyFont="1" applyBorder="1" applyAlignment="1">
      <alignment horizontal="center" shrinkToFit="1"/>
    </xf>
    <xf numFmtId="173" fontId="23" fillId="0" borderId="27" xfId="0" applyNumberFormat="1" applyFont="1" applyBorder="1" applyAlignment="1">
      <alignment horizontal="center" shrinkToFit="1"/>
    </xf>
    <xf numFmtId="173" fontId="23" fillId="0" borderId="25" xfId="0" applyNumberFormat="1" applyFont="1" applyBorder="1" applyAlignment="1">
      <alignment horizontal="center" shrinkToFit="1"/>
    </xf>
    <xf numFmtId="9" fontId="23" fillId="0" borderId="27" xfId="0" applyNumberFormat="1" applyFont="1" applyBorder="1" applyAlignment="1">
      <alignment horizontal="center" shrinkToFit="1"/>
    </xf>
    <xf numFmtId="0" fontId="22" fillId="0" borderId="36" xfId="0" applyFont="1" applyBorder="1" applyAlignment="1">
      <alignment horizontal="left" wrapText="1"/>
    </xf>
    <xf numFmtId="3" fontId="23" fillId="0" borderId="20" xfId="0" applyNumberFormat="1" applyFont="1" applyBorder="1" applyAlignment="1">
      <alignment horizontal="center" shrinkToFit="1"/>
    </xf>
    <xf numFmtId="1" fontId="23" fillId="0" borderId="21" xfId="0" applyNumberFormat="1" applyFont="1" applyBorder="1" applyAlignment="1">
      <alignment horizontal="center" shrinkToFit="1"/>
    </xf>
    <xf numFmtId="9" fontId="23" fillId="0" borderId="22" xfId="0" applyNumberFormat="1" applyFont="1" applyBorder="1" applyAlignment="1">
      <alignment horizontal="center" shrinkToFit="1"/>
    </xf>
    <xf numFmtId="9" fontId="23" fillId="0" borderId="21" xfId="0" applyNumberFormat="1" applyFont="1" applyBorder="1" applyAlignment="1">
      <alignment horizontal="center" shrinkToFit="1"/>
    </xf>
    <xf numFmtId="3" fontId="23" fillId="0" borderId="22" xfId="0" applyNumberFormat="1" applyFont="1" applyBorder="1" applyAlignment="1">
      <alignment horizontal="center" shrinkToFit="1"/>
    </xf>
    <xf numFmtId="3" fontId="23" fillId="0" borderId="36" xfId="0" applyNumberFormat="1" applyFont="1" applyBorder="1" applyAlignment="1">
      <alignment horizontal="center" shrinkToFit="1"/>
    </xf>
    <xf numFmtId="173" fontId="23" fillId="0" borderId="23" xfId="0" applyNumberFormat="1" applyFont="1" applyBorder="1" applyAlignment="1">
      <alignment horizontal="center" shrinkToFit="1"/>
    </xf>
    <xf numFmtId="173" fontId="23" fillId="0" borderId="21" xfId="0" applyNumberFormat="1" applyFont="1" applyBorder="1" applyAlignment="1">
      <alignment horizontal="center" shrinkToFit="1"/>
    </xf>
    <xf numFmtId="9" fontId="23" fillId="0" borderId="23" xfId="0" applyNumberFormat="1" applyFont="1" applyBorder="1" applyAlignment="1">
      <alignment horizontal="center" shrinkToFit="1"/>
    </xf>
    <xf numFmtId="0" fontId="22" fillId="15" borderId="36" xfId="0" applyFont="1" applyFill="1" applyBorder="1" applyAlignment="1">
      <alignment horizontal="left" wrapText="1"/>
    </xf>
    <xf numFmtId="3" fontId="23" fillId="15" borderId="20" xfId="0" applyNumberFormat="1" applyFont="1" applyFill="1" applyBorder="1" applyAlignment="1">
      <alignment horizontal="center" shrinkToFit="1"/>
    </xf>
    <xf numFmtId="1" fontId="23" fillId="15" borderId="21" xfId="0" applyNumberFormat="1" applyFont="1" applyFill="1" applyBorder="1" applyAlignment="1">
      <alignment horizontal="center" shrinkToFit="1"/>
    </xf>
    <xf numFmtId="9" fontId="23" fillId="15" borderId="22" xfId="0" applyNumberFormat="1" applyFont="1" applyFill="1" applyBorder="1" applyAlignment="1">
      <alignment horizontal="center" shrinkToFit="1"/>
    </xf>
    <xf numFmtId="9" fontId="23" fillId="15" borderId="21" xfId="0" applyNumberFormat="1" applyFont="1" applyFill="1" applyBorder="1" applyAlignment="1">
      <alignment horizontal="center" shrinkToFit="1"/>
    </xf>
    <xf numFmtId="3" fontId="23" fillId="15" borderId="22" xfId="0" applyNumberFormat="1" applyFont="1" applyFill="1" applyBorder="1" applyAlignment="1">
      <alignment horizontal="center" shrinkToFit="1"/>
    </xf>
    <xf numFmtId="172" fontId="23" fillId="15" borderId="36" xfId="0" applyNumberFormat="1" applyFont="1" applyFill="1" applyBorder="1" applyAlignment="1">
      <alignment horizontal="center" shrinkToFit="1"/>
    </xf>
    <xf numFmtId="172" fontId="23" fillId="15" borderId="33" xfId="0" applyNumberFormat="1" applyFont="1" applyFill="1" applyBorder="1" applyAlignment="1">
      <alignment horizontal="center" shrinkToFit="1"/>
    </xf>
    <xf numFmtId="172" fontId="23" fillId="15" borderId="22" xfId="0" applyNumberFormat="1" applyFont="1" applyFill="1" applyBorder="1" applyAlignment="1">
      <alignment horizontal="center" shrinkToFit="1"/>
    </xf>
    <xf numFmtId="9" fontId="23" fillId="15" borderId="23" xfId="0" applyNumberFormat="1" applyFont="1" applyFill="1" applyBorder="1" applyAlignment="1">
      <alignment horizontal="center" shrinkToFit="1"/>
    </xf>
    <xf numFmtId="172" fontId="23" fillId="15" borderId="21" xfId="0" applyNumberFormat="1" applyFont="1" applyFill="1" applyBorder="1" applyAlignment="1">
      <alignment horizontal="center" shrinkToFit="1"/>
    </xf>
    <xf numFmtId="172" fontId="23" fillId="15" borderId="23" xfId="0" applyNumberFormat="1" applyFont="1" applyFill="1" applyBorder="1" applyAlignment="1">
      <alignment horizontal="center" shrinkToFit="1"/>
    </xf>
    <xf numFmtId="0" fontId="22" fillId="15" borderId="35" xfId="0" applyFont="1" applyFill="1" applyBorder="1" applyAlignment="1">
      <alignment horizontal="left" wrapText="1"/>
    </xf>
    <xf numFmtId="3" fontId="23" fillId="15" borderId="24" xfId="0" applyNumberFormat="1" applyFont="1" applyFill="1" applyBorder="1" applyAlignment="1">
      <alignment horizontal="center" shrinkToFit="1"/>
    </xf>
    <xf numFmtId="1" fontId="23" fillId="15" borderId="25" xfId="0" applyNumberFormat="1" applyFont="1" applyFill="1" applyBorder="1" applyAlignment="1">
      <alignment horizontal="center" shrinkToFit="1"/>
    </xf>
    <xf numFmtId="9" fontId="23" fillId="15" borderId="26" xfId="0" applyNumberFormat="1" applyFont="1" applyFill="1" applyBorder="1" applyAlignment="1">
      <alignment horizontal="center" shrinkToFit="1"/>
    </xf>
    <xf numFmtId="9" fontId="23" fillId="15" borderId="25" xfId="0" applyNumberFormat="1" applyFont="1" applyFill="1" applyBorder="1" applyAlignment="1">
      <alignment horizontal="center" shrinkToFit="1"/>
    </xf>
    <xf numFmtId="3" fontId="23" fillId="15" borderId="26" xfId="0" applyNumberFormat="1" applyFont="1" applyFill="1" applyBorder="1" applyAlignment="1">
      <alignment horizontal="center" shrinkToFit="1"/>
    </xf>
    <xf numFmtId="172" fontId="23" fillId="15" borderId="35" xfId="0" applyNumberFormat="1" applyFont="1" applyFill="1" applyBorder="1" applyAlignment="1">
      <alignment horizontal="center" shrinkToFit="1"/>
    </xf>
    <xf numFmtId="172" fontId="23" fillId="15" borderId="32" xfId="0" applyNumberFormat="1" applyFont="1" applyFill="1" applyBorder="1" applyAlignment="1">
      <alignment horizontal="center" shrinkToFit="1"/>
    </xf>
    <xf numFmtId="172" fontId="23" fillId="15" borderId="26" xfId="0" applyNumberFormat="1" applyFont="1" applyFill="1" applyBorder="1" applyAlignment="1">
      <alignment horizontal="center" shrinkToFit="1"/>
    </xf>
    <xf numFmtId="9" fontId="23" fillId="15" borderId="27" xfId="0" applyNumberFormat="1" applyFont="1" applyFill="1" applyBorder="1" applyAlignment="1">
      <alignment horizontal="center" shrinkToFit="1"/>
    </xf>
    <xf numFmtId="172" fontId="23" fillId="15" borderId="25" xfId="0" applyNumberFormat="1" applyFont="1" applyFill="1" applyBorder="1" applyAlignment="1">
      <alignment horizontal="center" shrinkToFit="1"/>
    </xf>
    <xf numFmtId="172" fontId="23" fillId="15" borderId="27" xfId="0" applyNumberFormat="1" applyFont="1" applyFill="1" applyBorder="1" applyAlignment="1">
      <alignment horizontal="center" shrinkToFit="1"/>
    </xf>
    <xf numFmtId="0" fontId="22" fillId="15" borderId="44" xfId="0" applyFont="1" applyFill="1" applyBorder="1" applyAlignment="1">
      <alignment horizontal="left" wrapText="1"/>
    </xf>
    <xf numFmtId="0" fontId="26" fillId="0" borderId="4" xfId="0" applyFont="1" applyBorder="1" applyAlignment="1">
      <alignment horizontal="left" wrapText="1"/>
    </xf>
    <xf numFmtId="3" fontId="25" fillId="17" borderId="28" xfId="0" applyNumberFormat="1" applyFont="1" applyFill="1" applyBorder="1" applyAlignment="1">
      <alignment horizontal="center" shrinkToFit="1"/>
    </xf>
    <xf numFmtId="1" fontId="20" fillId="0" borderId="29" xfId="0" applyNumberFormat="1" applyFont="1" applyBorder="1" applyAlignment="1">
      <alignment horizontal="center" shrinkToFit="1"/>
    </xf>
    <xf numFmtId="9" fontId="20" fillId="0" borderId="30" xfId="0" applyNumberFormat="1" applyFont="1" applyBorder="1" applyAlignment="1">
      <alignment horizontal="center" shrinkToFit="1"/>
    </xf>
    <xf numFmtId="9" fontId="20" fillId="0" borderId="29" xfId="0" applyNumberFormat="1" applyFont="1" applyBorder="1" applyAlignment="1">
      <alignment horizontal="center" shrinkToFit="1"/>
    </xf>
    <xf numFmtId="3" fontId="20" fillId="0" borderId="30" xfId="0" applyNumberFormat="1" applyFont="1" applyBorder="1" applyAlignment="1">
      <alignment horizontal="center" shrinkToFit="1"/>
    </xf>
    <xf numFmtId="3" fontId="20" fillId="0" borderId="37" xfId="0" applyNumberFormat="1" applyFont="1" applyBorder="1" applyAlignment="1">
      <alignment horizontal="center" shrinkToFit="1"/>
    </xf>
    <xf numFmtId="173" fontId="20" fillId="0" borderId="31" xfId="0" applyNumberFormat="1" applyFont="1" applyBorder="1" applyAlignment="1">
      <alignment horizontal="center" shrinkToFit="1"/>
    </xf>
    <xf numFmtId="173" fontId="20" fillId="0" borderId="29" xfId="0" applyNumberFormat="1" applyFont="1" applyBorder="1" applyAlignment="1">
      <alignment horizontal="center" shrinkToFit="1"/>
    </xf>
    <xf numFmtId="9" fontId="20" fillId="0" borderId="31" xfId="0" applyNumberFormat="1" applyFont="1" applyBorder="1" applyAlignment="1">
      <alignment horizontal="center" shrinkToFi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5" fillId="19" borderId="4" xfId="0" applyFont="1" applyFill="1" applyBorder="1" applyAlignment="1">
      <alignment horizontal="center" vertical="center" wrapText="1"/>
    </xf>
    <xf numFmtId="0" fontId="25" fillId="19" borderId="6" xfId="0" applyFont="1" applyFill="1" applyBorder="1" applyAlignment="1">
      <alignment horizontal="center" vertical="center" wrapText="1"/>
    </xf>
    <xf numFmtId="0" fontId="25" fillId="19" borderId="5" xfId="0" applyFont="1" applyFill="1" applyBorder="1" applyAlignment="1">
      <alignment horizontal="center" vertical="center" wrapText="1"/>
    </xf>
    <xf numFmtId="172" fontId="23" fillId="18" borderId="38" xfId="0" applyNumberFormat="1" applyFont="1" applyFill="1" applyBorder="1" applyAlignment="1">
      <alignment horizontal="center" shrinkToFit="1"/>
    </xf>
    <xf numFmtId="172" fontId="23" fillId="18" borderId="35" xfId="0" applyNumberFormat="1" applyFont="1" applyFill="1" applyBorder="1" applyAlignment="1">
      <alignment horizontal="center" shrinkToFit="1"/>
    </xf>
    <xf numFmtId="172" fontId="23" fillId="18" borderId="36" xfId="0" applyNumberFormat="1" applyFont="1" applyFill="1" applyBorder="1" applyAlignment="1">
      <alignment horizontal="center" shrinkToFit="1"/>
    </xf>
    <xf numFmtId="172" fontId="20" fillId="18" borderId="37" xfId="0" applyNumberFormat="1" applyFont="1" applyFill="1" applyBorder="1" applyAlignment="1">
      <alignment horizontal="center" shrinkToFit="1"/>
    </xf>
    <xf numFmtId="172" fontId="23" fillId="18" borderId="43" xfId="0" applyNumberFormat="1" applyFont="1" applyFill="1" applyBorder="1" applyAlignment="1">
      <alignment horizontal="center" shrinkToFit="1"/>
    </xf>
    <xf numFmtId="172" fontId="23" fillId="18" borderId="41" xfId="0" applyNumberFormat="1" applyFont="1" applyFill="1" applyBorder="1" applyAlignment="1">
      <alignment horizontal="center" shrinkToFit="1"/>
    </xf>
    <xf numFmtId="172" fontId="23" fillId="18" borderId="32" xfId="0" applyNumberFormat="1" applyFont="1" applyFill="1" applyBorder="1" applyAlignment="1">
      <alignment horizontal="center" shrinkToFit="1"/>
    </xf>
    <xf numFmtId="172" fontId="23" fillId="18" borderId="26" xfId="0" applyNumberFormat="1" applyFont="1" applyFill="1" applyBorder="1" applyAlignment="1">
      <alignment horizontal="center" shrinkToFit="1"/>
    </xf>
    <xf numFmtId="172" fontId="23" fillId="18" borderId="33" xfId="0" applyNumberFormat="1" applyFont="1" applyFill="1" applyBorder="1" applyAlignment="1">
      <alignment horizontal="center" shrinkToFit="1"/>
    </xf>
    <xf numFmtId="172" fontId="23" fillId="18" borderId="22" xfId="0" applyNumberFormat="1" applyFont="1" applyFill="1" applyBorder="1" applyAlignment="1">
      <alignment horizontal="center" shrinkToFit="1"/>
    </xf>
    <xf numFmtId="172" fontId="20" fillId="18" borderId="34" xfId="0" applyNumberFormat="1" applyFont="1" applyFill="1" applyBorder="1" applyAlignment="1">
      <alignment horizontal="center" shrinkToFit="1"/>
    </xf>
    <xf numFmtId="172" fontId="20" fillId="18" borderId="30" xfId="0" applyNumberFormat="1" applyFont="1" applyFill="1" applyBorder="1" applyAlignment="1">
      <alignment horizontal="center" shrinkToFit="1"/>
    </xf>
    <xf numFmtId="172" fontId="23" fillId="18" borderId="40" xfId="0" applyNumberFormat="1" applyFont="1" applyFill="1" applyBorder="1" applyAlignment="1">
      <alignment horizontal="center" shrinkToFit="1"/>
    </xf>
    <xf numFmtId="172" fontId="23" fillId="18" borderId="42" xfId="0" applyNumberFormat="1" applyFont="1" applyFill="1" applyBorder="1" applyAlignment="1">
      <alignment horizontal="center" shrinkToFit="1"/>
    </xf>
    <xf numFmtId="172" fontId="23" fillId="18" borderId="25" xfId="0" applyNumberFormat="1" applyFont="1" applyFill="1" applyBorder="1" applyAlignment="1">
      <alignment horizontal="center" shrinkToFit="1"/>
    </xf>
    <xf numFmtId="172" fontId="23" fillId="18" borderId="27" xfId="0" applyNumberFormat="1" applyFont="1" applyFill="1" applyBorder="1" applyAlignment="1">
      <alignment horizontal="center" shrinkToFit="1"/>
    </xf>
    <xf numFmtId="172" fontId="23" fillId="18" borderId="21" xfId="0" applyNumberFormat="1" applyFont="1" applyFill="1" applyBorder="1" applyAlignment="1">
      <alignment horizontal="center" shrinkToFit="1"/>
    </xf>
    <xf numFmtId="172" fontId="23" fillId="18" borderId="23" xfId="0" applyNumberFormat="1" applyFont="1" applyFill="1" applyBorder="1" applyAlignment="1">
      <alignment horizontal="center" shrinkToFit="1"/>
    </xf>
    <xf numFmtId="172" fontId="20" fillId="18" borderId="29" xfId="0" applyNumberFormat="1" applyFont="1" applyFill="1" applyBorder="1" applyAlignment="1">
      <alignment horizontal="center" shrinkToFit="1"/>
    </xf>
    <xf numFmtId="172" fontId="20" fillId="18" borderId="31" xfId="0" applyNumberFormat="1" applyFont="1" applyFill="1" applyBorder="1" applyAlignment="1">
      <alignment horizontal="center" shrinkToFit="1"/>
    </xf>
    <xf numFmtId="0" fontId="0" fillId="15" borderId="0" xfId="0" applyFill="1"/>
    <xf numFmtId="0" fontId="28" fillId="4" borderId="0" xfId="0" applyFont="1" applyFill="1"/>
    <xf numFmtId="0" fontId="0" fillId="3" borderId="7" xfId="0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3" fontId="9" fillId="0" borderId="9" xfId="0" applyNumberFormat="1" applyFont="1" applyBorder="1" applyAlignment="1">
      <alignment horizontal="right" vertical="center" indent="1"/>
    </xf>
    <xf numFmtId="174" fontId="9" fillId="0" borderId="9" xfId="6" applyNumberFormat="1" applyFont="1" applyBorder="1" applyAlignment="1">
      <alignment horizontal="right" vertical="center"/>
    </xf>
    <xf numFmtId="166" fontId="9" fillId="0" borderId="9" xfId="0" applyNumberFormat="1" applyFont="1" applyBorder="1" applyAlignment="1">
      <alignment horizontal="right" vertical="center"/>
    </xf>
    <xf numFmtId="167" fontId="9" fillId="0" borderId="9" xfId="1" applyNumberFormat="1" applyFont="1" applyBorder="1" applyAlignment="1">
      <alignment horizontal="right" vertical="center"/>
    </xf>
    <xf numFmtId="166" fontId="0" fillId="0" borderId="0" xfId="0" applyNumberFormat="1"/>
    <xf numFmtId="166" fontId="13" fillId="6" borderId="18" xfId="0" applyNumberFormat="1" applyFont="1" applyFill="1" applyBorder="1"/>
    <xf numFmtId="0" fontId="0" fillId="0" borderId="45" xfId="0" applyBorder="1"/>
    <xf numFmtId="0" fontId="0" fillId="0" borderId="46" xfId="0" applyBorder="1"/>
    <xf numFmtId="0" fontId="32" fillId="0" borderId="47" xfId="0" quotePrefix="1" applyFont="1" applyBorder="1" applyAlignment="1">
      <alignment horizontal="right"/>
    </xf>
    <xf numFmtId="0" fontId="0" fillId="22" borderId="0" xfId="0" applyFill="1"/>
    <xf numFmtId="0" fontId="0" fillId="0" borderId="48" xfId="0" applyBorder="1"/>
    <xf numFmtId="0" fontId="0" fillId="0" borderId="49" xfId="0" applyBorder="1"/>
    <xf numFmtId="0" fontId="34" fillId="0" borderId="0" xfId="0" applyFont="1" applyAlignment="1">
      <alignment vertical="center"/>
    </xf>
    <xf numFmtId="0" fontId="35" fillId="0" borderId="48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1" fillId="0" borderId="48" xfId="7" applyBorder="1" applyAlignment="1" applyProtection="1">
      <alignment vertical="center"/>
    </xf>
    <xf numFmtId="0" fontId="31" fillId="0" borderId="0" xfId="7" applyBorder="1" applyAlignment="1" applyProtection="1">
      <alignment vertical="center"/>
    </xf>
    <xf numFmtId="0" fontId="38" fillId="0" borderId="49" xfId="0" applyFont="1" applyBorder="1" applyAlignment="1">
      <alignment vertical="center"/>
    </xf>
    <xf numFmtId="0" fontId="34" fillId="0" borderId="0" xfId="0" applyFont="1" applyAlignment="1">
      <alignment horizontal="left" vertical="center" indent="7"/>
    </xf>
    <xf numFmtId="0" fontId="36" fillId="0" borderId="48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1" fillId="0" borderId="50" xfId="7" applyBorder="1" applyAlignment="1" applyProtection="1"/>
    <xf numFmtId="0" fontId="0" fillId="0" borderId="51" xfId="0" applyBorder="1"/>
    <xf numFmtId="0" fontId="0" fillId="0" borderId="52" xfId="0" applyBorder="1"/>
    <xf numFmtId="0" fontId="39" fillId="0" borderId="0" xfId="0" applyFont="1"/>
    <xf numFmtId="0" fontId="3" fillId="0" borderId="48" xfId="0" applyFont="1" applyBorder="1" applyAlignment="1">
      <alignment vertical="center"/>
    </xf>
    <xf numFmtId="0" fontId="40" fillId="0" borderId="0" xfId="0" applyFont="1"/>
    <xf numFmtId="0" fontId="31" fillId="0" borderId="0" xfId="7"/>
    <xf numFmtId="3" fontId="41" fillId="16" borderId="35" xfId="0" applyNumberFormat="1" applyFont="1" applyFill="1" applyBorder="1" applyAlignment="1">
      <alignment horizontal="center" shrinkToFit="1"/>
    </xf>
    <xf numFmtId="3" fontId="41" fillId="16" borderId="36" xfId="0" applyNumberFormat="1" applyFont="1" applyFill="1" applyBorder="1" applyAlignment="1">
      <alignment horizontal="center" shrinkToFit="1"/>
    </xf>
    <xf numFmtId="0" fontId="28" fillId="23" borderId="0" xfId="0" applyFont="1" applyFill="1"/>
    <xf numFmtId="0" fontId="0" fillId="0" borderId="0" xfId="0" applyBorder="1"/>
    <xf numFmtId="0" fontId="0" fillId="0" borderId="0" xfId="0" applyFill="1" applyBorder="1"/>
    <xf numFmtId="0" fontId="28" fillId="0" borderId="0" xfId="0" applyFont="1" applyFill="1"/>
    <xf numFmtId="1" fontId="24" fillId="15" borderId="53" xfId="0" applyNumberFormat="1" applyFont="1" applyFill="1" applyBorder="1" applyAlignment="1">
      <alignment horizontal="right" vertical="center" indent="1"/>
    </xf>
    <xf numFmtId="9" fontId="24" fillId="15" borderId="53" xfId="0" applyNumberFormat="1" applyFont="1" applyFill="1" applyBorder="1" applyAlignment="1">
      <alignment horizontal="right" vertical="center" indent="1"/>
    </xf>
    <xf numFmtId="3" fontId="24" fillId="16" borderId="53" xfId="0" applyNumberFormat="1" applyFont="1" applyFill="1" applyBorder="1" applyAlignment="1">
      <alignment horizontal="right" vertical="center" indent="1"/>
    </xf>
    <xf numFmtId="1" fontId="24" fillId="0" borderId="53" xfId="0" applyNumberFormat="1" applyFont="1" applyBorder="1" applyAlignment="1">
      <alignment horizontal="right" vertical="center" indent="1"/>
    </xf>
    <xf numFmtId="9" fontId="24" fillId="0" borderId="53" xfId="0" applyNumberFormat="1" applyFont="1" applyBorder="1" applyAlignment="1">
      <alignment horizontal="right" vertical="center" indent="1"/>
    </xf>
    <xf numFmtId="173" fontId="24" fillId="0" borderId="53" xfId="0" applyNumberFormat="1" applyFont="1" applyBorder="1" applyAlignment="1">
      <alignment horizontal="right" vertical="center" indent="1"/>
    </xf>
    <xf numFmtId="1" fontId="29" fillId="20" borderId="53" xfId="0" applyNumberFormat="1" applyFont="1" applyFill="1" applyBorder="1" applyAlignment="1">
      <alignment horizontal="right" vertical="center" indent="1"/>
    </xf>
    <xf numFmtId="9" fontId="29" fillId="20" borderId="53" xfId="0" applyNumberFormat="1" applyFont="1" applyFill="1" applyBorder="1" applyAlignment="1">
      <alignment horizontal="right" vertical="center" indent="1"/>
    </xf>
    <xf numFmtId="173" fontId="29" fillId="20" borderId="53" xfId="0" applyNumberFormat="1" applyFont="1" applyFill="1" applyBorder="1" applyAlignment="1">
      <alignment horizontal="right" vertical="center" indent="1"/>
    </xf>
    <xf numFmtId="1" fontId="29" fillId="24" borderId="53" xfId="0" applyNumberFormat="1" applyFont="1" applyFill="1" applyBorder="1" applyAlignment="1">
      <alignment horizontal="right" vertical="center" indent="1"/>
    </xf>
    <xf numFmtId="9" fontId="29" fillId="24" borderId="53" xfId="0" applyNumberFormat="1" applyFont="1" applyFill="1" applyBorder="1" applyAlignment="1">
      <alignment horizontal="right" vertical="center" indent="1"/>
    </xf>
    <xf numFmtId="3" fontId="29" fillId="25" borderId="53" xfId="0" applyNumberFormat="1" applyFont="1" applyFill="1" applyBorder="1" applyAlignment="1">
      <alignment horizontal="right" vertical="center" indent="1"/>
    </xf>
    <xf numFmtId="3" fontId="24" fillId="16" borderId="56" xfId="0" applyNumberFormat="1" applyFont="1" applyFill="1" applyBorder="1" applyAlignment="1">
      <alignment horizontal="right" vertical="center" indent="1"/>
    </xf>
    <xf numFmtId="3" fontId="24" fillId="0" borderId="56" xfId="0" applyNumberFormat="1" applyFont="1" applyBorder="1" applyAlignment="1">
      <alignment horizontal="right" vertical="center" indent="1"/>
    </xf>
    <xf numFmtId="3" fontId="29" fillId="20" borderId="56" xfId="0" applyNumberFormat="1" applyFont="1" applyFill="1" applyBorder="1" applyAlignment="1">
      <alignment horizontal="right" vertical="center" indent="1"/>
    </xf>
    <xf numFmtId="3" fontId="29" fillId="25" borderId="56" xfId="0" applyNumberFormat="1" applyFont="1" applyFill="1" applyBorder="1" applyAlignment="1">
      <alignment horizontal="right" vertical="center" indent="1"/>
    </xf>
    <xf numFmtId="3" fontId="24" fillId="15" borderId="58" xfId="0" applyNumberFormat="1" applyFont="1" applyFill="1" applyBorder="1" applyAlignment="1">
      <alignment horizontal="right" vertical="center" indent="1"/>
    </xf>
    <xf numFmtId="3" fontId="24" fillId="0" borderId="58" xfId="0" applyNumberFormat="1" applyFont="1" applyBorder="1" applyAlignment="1">
      <alignment horizontal="right" vertical="center" indent="1"/>
    </xf>
    <xf numFmtId="3" fontId="29" fillId="20" borderId="58" xfId="0" applyNumberFormat="1" applyFont="1" applyFill="1" applyBorder="1" applyAlignment="1">
      <alignment horizontal="right" vertical="center" indent="1"/>
    </xf>
    <xf numFmtId="3" fontId="29" fillId="24" borderId="58" xfId="0" applyNumberFormat="1" applyFont="1" applyFill="1" applyBorder="1" applyAlignment="1">
      <alignment horizontal="right" vertical="center" indent="1"/>
    </xf>
    <xf numFmtId="3" fontId="26" fillId="0" borderId="61" xfId="0" applyNumberFormat="1" applyFont="1" applyBorder="1" applyAlignment="1">
      <alignment horizontal="right" vertical="center" indent="1"/>
    </xf>
    <xf numFmtId="172" fontId="24" fillId="15" borderId="57" xfId="0" applyNumberFormat="1" applyFont="1" applyFill="1" applyBorder="1" applyAlignment="1">
      <alignment horizontal="right" vertical="center" indent="1"/>
    </xf>
    <xf numFmtId="3" fontId="24" fillId="16" borderId="58" xfId="0" applyNumberFormat="1" applyFont="1" applyFill="1" applyBorder="1" applyAlignment="1">
      <alignment horizontal="right" vertical="center" indent="1"/>
    </xf>
    <xf numFmtId="172" fontId="24" fillId="18" borderId="57" xfId="0" applyNumberFormat="1" applyFont="1" applyFill="1" applyBorder="1" applyAlignment="1">
      <alignment horizontal="right" vertical="center" indent="1"/>
    </xf>
    <xf numFmtId="173" fontId="24" fillId="0" borderId="58" xfId="0" applyNumberFormat="1" applyFont="1" applyBorder="1" applyAlignment="1">
      <alignment horizontal="right" vertical="center" indent="1"/>
    </xf>
    <xf numFmtId="172" fontId="29" fillId="4" borderId="57" xfId="0" applyNumberFormat="1" applyFont="1" applyFill="1" applyBorder="1" applyAlignment="1">
      <alignment horizontal="right" vertical="center" indent="1"/>
    </xf>
    <xf numFmtId="173" fontId="29" fillId="20" borderId="58" xfId="0" applyNumberFormat="1" applyFont="1" applyFill="1" applyBorder="1" applyAlignment="1">
      <alignment horizontal="right" vertical="center" indent="1"/>
    </xf>
    <xf numFmtId="172" fontId="29" fillId="23" borderId="57" xfId="0" applyNumberFormat="1" applyFont="1" applyFill="1" applyBorder="1" applyAlignment="1">
      <alignment horizontal="right" vertical="center" indent="1"/>
    </xf>
    <xf numFmtId="3" fontId="29" fillId="25" borderId="58" xfId="0" applyNumberFormat="1" applyFont="1" applyFill="1" applyBorder="1" applyAlignment="1">
      <alignment horizontal="right" vertical="center" indent="1"/>
    </xf>
    <xf numFmtId="172" fontId="26" fillId="18" borderId="59" xfId="0" applyNumberFormat="1" applyFont="1" applyFill="1" applyBorder="1" applyAlignment="1">
      <alignment horizontal="right" vertical="center" indent="1"/>
    </xf>
    <xf numFmtId="173" fontId="26" fillId="0" borderId="61" xfId="0" applyNumberFormat="1" applyFont="1" applyBorder="1" applyAlignment="1">
      <alignment horizontal="right" vertical="center" indent="1"/>
    </xf>
    <xf numFmtId="3" fontId="24" fillId="15" borderId="62" xfId="0" applyNumberFormat="1" applyFont="1" applyFill="1" applyBorder="1" applyAlignment="1">
      <alignment horizontal="right" vertical="center" indent="1"/>
    </xf>
    <xf numFmtId="3" fontId="24" fillId="18" borderId="62" xfId="0" applyNumberFormat="1" applyFont="1" applyFill="1" applyBorder="1" applyAlignment="1">
      <alignment horizontal="right" vertical="center" indent="1"/>
    </xf>
    <xf numFmtId="3" fontId="29" fillId="4" borderId="62" xfId="0" applyNumberFormat="1" applyFont="1" applyFill="1" applyBorder="1" applyAlignment="1">
      <alignment horizontal="right" vertical="center" indent="1"/>
    </xf>
    <xf numFmtId="3" fontId="29" fillId="23" borderId="62" xfId="0" applyNumberFormat="1" applyFont="1" applyFill="1" applyBorder="1" applyAlignment="1">
      <alignment horizontal="right" vertical="center" indent="1"/>
    </xf>
    <xf numFmtId="3" fontId="26" fillId="18" borderId="63" xfId="0" applyNumberFormat="1" applyFont="1" applyFill="1" applyBorder="1" applyAlignment="1">
      <alignment horizontal="right" vertical="center" indent="1"/>
    </xf>
    <xf numFmtId="3" fontId="24" fillId="15" borderId="57" xfId="0" applyNumberFormat="1" applyFont="1" applyFill="1" applyBorder="1" applyAlignment="1">
      <alignment horizontal="right" vertical="center" indent="1"/>
    </xf>
    <xf numFmtId="9" fontId="24" fillId="15" borderId="58" xfId="0" applyNumberFormat="1" applyFont="1" applyFill="1" applyBorder="1" applyAlignment="1">
      <alignment horizontal="right" vertical="center" indent="1"/>
    </xf>
    <xf numFmtId="3" fontId="24" fillId="18" borderId="57" xfId="0" applyNumberFormat="1" applyFont="1" applyFill="1" applyBorder="1" applyAlignment="1">
      <alignment horizontal="right" vertical="center" indent="1"/>
    </xf>
    <xf numFmtId="9" fontId="24" fillId="0" borderId="58" xfId="0" applyNumberFormat="1" applyFont="1" applyBorder="1" applyAlignment="1">
      <alignment horizontal="right" vertical="center" indent="1"/>
    </xf>
    <xf numFmtId="3" fontId="29" fillId="4" borderId="57" xfId="0" applyNumberFormat="1" applyFont="1" applyFill="1" applyBorder="1" applyAlignment="1">
      <alignment horizontal="right" vertical="center" indent="1"/>
    </xf>
    <xf numFmtId="9" fontId="29" fillId="20" borderId="58" xfId="0" applyNumberFormat="1" applyFont="1" applyFill="1" applyBorder="1" applyAlignment="1">
      <alignment horizontal="right" vertical="center" indent="1"/>
    </xf>
    <xf numFmtId="3" fontId="29" fillId="23" borderId="57" xfId="0" applyNumberFormat="1" applyFont="1" applyFill="1" applyBorder="1" applyAlignment="1">
      <alignment horizontal="right" vertical="center" indent="1"/>
    </xf>
    <xf numFmtId="9" fontId="29" fillId="24" borderId="58" xfId="0" applyNumberFormat="1" applyFont="1" applyFill="1" applyBorder="1" applyAlignment="1">
      <alignment horizontal="right" vertical="center" indent="1"/>
    </xf>
    <xf numFmtId="3" fontId="26" fillId="18" borderId="59" xfId="0" applyNumberFormat="1" applyFont="1" applyFill="1" applyBorder="1" applyAlignment="1">
      <alignment horizontal="right" vertical="center" indent="1"/>
    </xf>
    <xf numFmtId="173" fontId="26" fillId="0" borderId="60" xfId="0" applyNumberFormat="1" applyFont="1" applyBorder="1" applyAlignment="1">
      <alignment horizontal="right" vertical="center" indent="1"/>
    </xf>
    <xf numFmtId="9" fontId="26" fillId="0" borderId="61" xfId="0" applyNumberFormat="1" applyFont="1" applyBorder="1" applyAlignment="1">
      <alignment horizontal="right" vertical="center" indent="1"/>
    </xf>
    <xf numFmtId="172" fontId="24" fillId="15" borderId="58" xfId="0" applyNumberFormat="1" applyFont="1" applyFill="1" applyBorder="1" applyAlignment="1">
      <alignment horizontal="right" vertical="center" indent="1"/>
    </xf>
    <xf numFmtId="172" fontId="24" fillId="18" borderId="58" xfId="0" applyNumberFormat="1" applyFont="1" applyFill="1" applyBorder="1" applyAlignment="1">
      <alignment horizontal="right" vertical="center" indent="1"/>
    </xf>
    <xf numFmtId="172" fontId="29" fillId="4" borderId="58" xfId="0" applyNumberFormat="1" applyFont="1" applyFill="1" applyBorder="1" applyAlignment="1">
      <alignment horizontal="right" vertical="center" indent="1"/>
    </xf>
    <xf numFmtId="172" fontId="29" fillId="23" borderId="58" xfId="0" applyNumberFormat="1" applyFont="1" applyFill="1" applyBorder="1" applyAlignment="1">
      <alignment horizontal="right" vertical="center" indent="1"/>
    </xf>
    <xf numFmtId="172" fontId="26" fillId="18" borderId="61" xfId="0" applyNumberFormat="1" applyFont="1" applyFill="1" applyBorder="1" applyAlignment="1">
      <alignment horizontal="right" vertical="center" indent="1"/>
    </xf>
    <xf numFmtId="0" fontId="42" fillId="2" borderId="64" xfId="0" applyFont="1" applyFill="1" applyBorder="1" applyAlignment="1">
      <alignment horizontal="center" vertical="center" wrapText="1"/>
    </xf>
    <xf numFmtId="1" fontId="24" fillId="4" borderId="54" xfId="0" applyNumberFormat="1" applyFont="1" applyFill="1" applyBorder="1" applyAlignment="1">
      <alignment horizontal="right" vertical="center" indent="1"/>
    </xf>
    <xf numFmtId="9" fontId="24" fillId="4" borderId="54" xfId="0" applyNumberFormat="1" applyFont="1" applyFill="1" applyBorder="1" applyAlignment="1">
      <alignment horizontal="right" vertical="center" indent="1"/>
    </xf>
    <xf numFmtId="3" fontId="24" fillId="4" borderId="66" xfId="0" applyNumberFormat="1" applyFont="1" applyFill="1" applyBorder="1" applyAlignment="1">
      <alignment horizontal="right" vertical="center" indent="1"/>
    </xf>
    <xf numFmtId="3" fontId="24" fillId="4" borderId="65" xfId="0" applyNumberFormat="1" applyFont="1" applyFill="1" applyBorder="1" applyAlignment="1">
      <alignment horizontal="right" vertical="center" indent="1"/>
    </xf>
    <xf numFmtId="172" fontId="24" fillId="4" borderId="65" xfId="0" applyNumberFormat="1" applyFont="1" applyFill="1" applyBorder="1" applyAlignment="1">
      <alignment horizontal="right" vertical="center" indent="1"/>
    </xf>
    <xf numFmtId="173" fontId="24" fillId="4" borderId="66" xfId="0" applyNumberFormat="1" applyFont="1" applyFill="1" applyBorder="1" applyAlignment="1">
      <alignment horizontal="right" vertical="center" indent="1"/>
    </xf>
    <xf numFmtId="3" fontId="24" fillId="4" borderId="67" xfId="0" applyNumberFormat="1" applyFont="1" applyFill="1" applyBorder="1" applyAlignment="1">
      <alignment horizontal="right" vertical="center" indent="1"/>
    </xf>
    <xf numFmtId="173" fontId="24" fillId="4" borderId="54" xfId="0" applyNumberFormat="1" applyFont="1" applyFill="1" applyBorder="1" applyAlignment="1">
      <alignment horizontal="right" vertical="center" indent="1"/>
    </xf>
    <xf numFmtId="9" fontId="24" fillId="4" borderId="66" xfId="0" applyNumberFormat="1" applyFont="1" applyFill="1" applyBorder="1" applyAlignment="1">
      <alignment horizontal="right" vertical="center" indent="1"/>
    </xf>
    <xf numFmtId="172" fontId="24" fillId="4" borderId="66" xfId="0" applyNumberFormat="1" applyFont="1" applyFill="1" applyBorder="1" applyAlignment="1">
      <alignment horizontal="right" vertical="center" indent="1"/>
    </xf>
    <xf numFmtId="0" fontId="27" fillId="19" borderId="68" xfId="0" applyFont="1" applyFill="1" applyBorder="1" applyAlignment="1">
      <alignment horizontal="center" vertical="center" wrapText="1"/>
    </xf>
    <xf numFmtId="0" fontId="27" fillId="19" borderId="70" xfId="0" applyFont="1" applyFill="1" applyBorder="1" applyAlignment="1">
      <alignment horizontal="center" vertical="center" wrapText="1"/>
    </xf>
    <xf numFmtId="0" fontId="27" fillId="19" borderId="1" xfId="0" applyFont="1" applyFill="1" applyBorder="1" applyAlignment="1">
      <alignment horizontal="center" vertical="center" wrapText="1"/>
    </xf>
    <xf numFmtId="0" fontId="27" fillId="19" borderId="69" xfId="0" applyFont="1" applyFill="1" applyBorder="1" applyAlignment="1">
      <alignment horizontal="center" vertical="center" wrapText="1"/>
    </xf>
    <xf numFmtId="0" fontId="24" fillId="4" borderId="72" xfId="0" applyFont="1" applyFill="1" applyBorder="1" applyAlignment="1">
      <alignment horizontal="left" wrapText="1"/>
    </xf>
    <xf numFmtId="0" fontId="24" fillId="15" borderId="73" xfId="0" applyFont="1" applyFill="1" applyBorder="1" applyAlignment="1">
      <alignment horizontal="left" wrapText="1" indent="1"/>
    </xf>
    <xf numFmtId="0" fontId="24" fillId="0" borderId="73" xfId="0" applyFont="1" applyBorder="1" applyAlignment="1">
      <alignment horizontal="left" wrapText="1" indent="1"/>
    </xf>
    <xf numFmtId="0" fontId="29" fillId="20" borderId="73" xfId="0" applyFont="1" applyFill="1" applyBorder="1" applyAlignment="1">
      <alignment horizontal="left" wrapText="1"/>
    </xf>
    <xf numFmtId="0" fontId="24" fillId="0" borderId="73" xfId="0" applyFont="1" applyBorder="1" applyAlignment="1">
      <alignment horizontal="left" indent="1"/>
    </xf>
    <xf numFmtId="0" fontId="29" fillId="24" borderId="73" xfId="0" applyFont="1" applyFill="1" applyBorder="1" applyAlignment="1">
      <alignment horizontal="left" wrapText="1"/>
    </xf>
    <xf numFmtId="0" fontId="26" fillId="0" borderId="74" xfId="0" applyFont="1" applyBorder="1" applyAlignment="1">
      <alignment horizontal="left" wrapText="1"/>
    </xf>
    <xf numFmtId="0" fontId="27" fillId="19" borderId="75" xfId="0" applyFont="1" applyFill="1" applyBorder="1" applyAlignment="1">
      <alignment horizontal="center" vertical="center" wrapText="1"/>
    </xf>
    <xf numFmtId="3" fontId="24" fillId="4" borderId="55" xfId="0" applyNumberFormat="1" applyFont="1" applyFill="1" applyBorder="1" applyAlignment="1">
      <alignment horizontal="right" vertical="center" indent="1"/>
    </xf>
    <xf numFmtId="3" fontId="26" fillId="0" borderId="76" xfId="0" applyNumberFormat="1" applyFont="1" applyBorder="1" applyAlignment="1">
      <alignment horizontal="right" vertical="center" indent="1"/>
    </xf>
    <xf numFmtId="0" fontId="42" fillId="4" borderId="77" xfId="0" applyFont="1" applyFill="1" applyBorder="1" applyAlignment="1">
      <alignment horizontal="center" vertical="center" wrapText="1"/>
    </xf>
    <xf numFmtId="0" fontId="42" fillId="4" borderId="78" xfId="0" applyFont="1" applyFill="1" applyBorder="1" applyAlignment="1">
      <alignment horizontal="center" vertical="center" wrapText="1"/>
    </xf>
    <xf numFmtId="0" fontId="42" fillId="4" borderId="79" xfId="0" applyFont="1" applyFill="1" applyBorder="1" applyAlignment="1">
      <alignment horizontal="center" vertical="center" wrapText="1"/>
    </xf>
    <xf numFmtId="3" fontId="24" fillId="4" borderId="80" xfId="0" applyNumberFormat="1" applyFont="1" applyFill="1" applyBorder="1" applyAlignment="1">
      <alignment horizontal="right" vertical="center" wrapText="1" indent="1"/>
    </xf>
    <xf numFmtId="3" fontId="24" fillId="4" borderId="81" xfId="0" applyNumberFormat="1" applyFont="1" applyFill="1" applyBorder="1" applyAlignment="1">
      <alignment horizontal="right" vertical="center" indent="1"/>
    </xf>
    <xf numFmtId="3" fontId="24" fillId="15" borderId="82" xfId="0" applyNumberFormat="1" applyFont="1" applyFill="1" applyBorder="1" applyAlignment="1">
      <alignment horizontal="right" vertical="center" wrapText="1" indent="1"/>
    </xf>
    <xf numFmtId="3" fontId="24" fillId="15" borderId="83" xfId="0" applyNumberFormat="1" applyFont="1" applyFill="1" applyBorder="1" applyAlignment="1">
      <alignment horizontal="right" vertical="center" indent="1"/>
    </xf>
    <xf numFmtId="3" fontId="24" fillId="0" borderId="82" xfId="0" applyNumberFormat="1" applyFont="1" applyBorder="1" applyAlignment="1">
      <alignment horizontal="right" vertical="center" wrapText="1" indent="1"/>
    </xf>
    <xf numFmtId="3" fontId="24" fillId="0" borderId="83" xfId="0" applyNumberFormat="1" applyFont="1" applyBorder="1" applyAlignment="1">
      <alignment horizontal="right" vertical="center" indent="1"/>
    </xf>
    <xf numFmtId="3" fontId="29" fillId="20" borderId="82" xfId="0" applyNumberFormat="1" applyFont="1" applyFill="1" applyBorder="1" applyAlignment="1">
      <alignment horizontal="right" vertical="center" wrapText="1" indent="1"/>
    </xf>
    <xf numFmtId="3" fontId="29" fillId="20" borderId="83" xfId="0" applyNumberFormat="1" applyFont="1" applyFill="1" applyBorder="1" applyAlignment="1">
      <alignment horizontal="right" vertical="center" indent="1"/>
    </xf>
    <xf numFmtId="3" fontId="29" fillId="24" borderId="82" xfId="0" applyNumberFormat="1" applyFont="1" applyFill="1" applyBorder="1" applyAlignment="1">
      <alignment horizontal="right" vertical="center" wrapText="1" indent="1"/>
    </xf>
    <xf numFmtId="3" fontId="29" fillId="24" borderId="83" xfId="0" applyNumberFormat="1" applyFont="1" applyFill="1" applyBorder="1" applyAlignment="1">
      <alignment horizontal="right" vertical="center" indent="1"/>
    </xf>
    <xf numFmtId="3" fontId="27" fillId="0" borderId="84" xfId="0" applyNumberFormat="1" applyFont="1" applyBorder="1" applyAlignment="1">
      <alignment horizontal="right" vertical="center" wrapText="1" indent="1"/>
    </xf>
    <xf numFmtId="1" fontId="26" fillId="0" borderId="85" xfId="0" applyNumberFormat="1" applyFont="1" applyBorder="1" applyAlignment="1">
      <alignment horizontal="right" vertical="center" indent="1"/>
    </xf>
    <xf numFmtId="9" fontId="26" fillId="0" borderId="85" xfId="0" applyNumberFormat="1" applyFont="1" applyBorder="1" applyAlignment="1">
      <alignment horizontal="right" vertical="center" indent="1"/>
    </xf>
    <xf numFmtId="3" fontId="26" fillId="0" borderId="86" xfId="0" applyNumberFormat="1" applyFont="1" applyBorder="1" applyAlignment="1">
      <alignment horizontal="right" vertical="center" indent="1"/>
    </xf>
    <xf numFmtId="3" fontId="29" fillId="31" borderId="53" xfId="0" applyNumberFormat="1" applyFont="1" applyFill="1" applyBorder="1" applyAlignment="1">
      <alignment horizontal="right" vertical="center" indent="1"/>
    </xf>
    <xf numFmtId="3" fontId="24" fillId="32" borderId="53" xfId="0" applyNumberFormat="1" applyFont="1" applyFill="1" applyBorder="1" applyAlignment="1">
      <alignment horizontal="right" vertical="center" indent="1"/>
    </xf>
    <xf numFmtId="0" fontId="24" fillId="0" borderId="0" xfId="0" applyFont="1" applyBorder="1"/>
    <xf numFmtId="0" fontId="42" fillId="2" borderId="0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29" fillId="23" borderId="0" xfId="0" applyFont="1" applyFill="1" applyBorder="1"/>
    <xf numFmtId="0" fontId="24" fillId="0" borderId="0" xfId="0" applyFont="1" applyFill="1" applyBorder="1"/>
    <xf numFmtId="0" fontId="24" fillId="15" borderId="0" xfId="0" applyFont="1" applyFill="1" applyBorder="1"/>
    <xf numFmtId="0" fontId="24" fillId="10" borderId="0" xfId="0" applyFont="1" applyFill="1" applyBorder="1"/>
    <xf numFmtId="0" fontId="24" fillId="26" borderId="0" xfId="0" applyFont="1" applyFill="1" applyBorder="1"/>
    <xf numFmtId="0" fontId="26" fillId="0" borderId="0" xfId="0" applyFont="1" applyBorder="1"/>
    <xf numFmtId="1" fontId="24" fillId="10" borderId="53" xfId="0" applyNumberFormat="1" applyFont="1" applyFill="1" applyBorder="1" applyAlignment="1">
      <alignment horizontal="right" vertical="center" indent="1"/>
    </xf>
    <xf numFmtId="9" fontId="24" fillId="10" borderId="53" xfId="0" applyNumberFormat="1" applyFont="1" applyFill="1" applyBorder="1" applyAlignment="1">
      <alignment horizontal="right" vertical="center" indent="1"/>
    </xf>
    <xf numFmtId="173" fontId="24" fillId="10" borderId="53" xfId="0" applyNumberFormat="1" applyFont="1" applyFill="1" applyBorder="1" applyAlignment="1">
      <alignment horizontal="right" vertical="center" indent="1"/>
    </xf>
    <xf numFmtId="1" fontId="24" fillId="26" borderId="53" xfId="0" applyNumberFormat="1" applyFont="1" applyFill="1" applyBorder="1" applyAlignment="1">
      <alignment horizontal="right" vertical="center" indent="1"/>
    </xf>
    <xf numFmtId="9" fontId="24" fillId="26" borderId="53" xfId="0" applyNumberFormat="1" applyFont="1" applyFill="1" applyBorder="1" applyAlignment="1">
      <alignment horizontal="right" vertical="center" indent="1"/>
    </xf>
    <xf numFmtId="173" fontId="24" fillId="27" borderId="53" xfId="0" applyNumberFormat="1" applyFont="1" applyFill="1" applyBorder="1" applyAlignment="1">
      <alignment horizontal="right" vertical="center" indent="1"/>
    </xf>
    <xf numFmtId="0" fontId="27" fillId="21" borderId="87" xfId="0" applyFont="1" applyFill="1" applyBorder="1" applyAlignment="1">
      <alignment horizontal="center" vertical="center" wrapText="1"/>
    </xf>
    <xf numFmtId="0" fontId="27" fillId="21" borderId="88" xfId="0" applyFont="1" applyFill="1" applyBorder="1" applyAlignment="1">
      <alignment horizontal="center" vertical="center" wrapText="1"/>
    </xf>
    <xf numFmtId="172" fontId="24" fillId="18" borderId="82" xfId="0" applyNumberFormat="1" applyFont="1" applyFill="1" applyBorder="1" applyAlignment="1">
      <alignment horizontal="right" vertical="center" indent="1"/>
    </xf>
    <xf numFmtId="172" fontId="24" fillId="18" borderId="83" xfId="0" applyNumberFormat="1" applyFont="1" applyFill="1" applyBorder="1" applyAlignment="1">
      <alignment horizontal="right" vertical="center" indent="1"/>
    </xf>
    <xf numFmtId="172" fontId="29" fillId="23" borderId="82" xfId="0" applyNumberFormat="1" applyFont="1" applyFill="1" applyBorder="1" applyAlignment="1">
      <alignment horizontal="right" vertical="center" indent="1"/>
    </xf>
    <xf numFmtId="172" fontId="29" fillId="23" borderId="83" xfId="0" applyNumberFormat="1" applyFont="1" applyFill="1" applyBorder="1" applyAlignment="1">
      <alignment horizontal="right" vertical="center" indent="1"/>
    </xf>
    <xf numFmtId="172" fontId="24" fillId="15" borderId="82" xfId="0" applyNumberFormat="1" applyFont="1" applyFill="1" applyBorder="1" applyAlignment="1">
      <alignment horizontal="right" vertical="center" indent="1"/>
    </xf>
    <xf numFmtId="172" fontId="24" fillId="15" borderId="83" xfId="0" applyNumberFormat="1" applyFont="1" applyFill="1" applyBorder="1" applyAlignment="1">
      <alignment horizontal="right" vertical="center" indent="1"/>
    </xf>
    <xf numFmtId="172" fontId="24" fillId="26" borderId="82" xfId="0" applyNumberFormat="1" applyFont="1" applyFill="1" applyBorder="1" applyAlignment="1">
      <alignment horizontal="right" vertical="center" indent="1"/>
    </xf>
    <xf numFmtId="172" fontId="24" fillId="26" borderId="83" xfId="0" applyNumberFormat="1" applyFont="1" applyFill="1" applyBorder="1" applyAlignment="1">
      <alignment horizontal="right" vertical="center" indent="1"/>
    </xf>
    <xf numFmtId="0" fontId="27" fillId="21" borderId="89" xfId="0" applyFont="1" applyFill="1" applyBorder="1" applyAlignment="1">
      <alignment horizontal="center" vertical="center" wrapText="1"/>
    </xf>
    <xf numFmtId="3" fontId="24" fillId="18" borderId="82" xfId="0" applyNumberFormat="1" applyFont="1" applyFill="1" applyBorder="1" applyAlignment="1">
      <alignment horizontal="right" vertical="center" indent="1"/>
    </xf>
    <xf numFmtId="9" fontId="24" fillId="10" borderId="83" xfId="0" applyNumberFormat="1" applyFont="1" applyFill="1" applyBorder="1" applyAlignment="1">
      <alignment horizontal="right" vertical="center" indent="1"/>
    </xf>
    <xf numFmtId="9" fontId="24" fillId="0" borderId="83" xfId="0" applyNumberFormat="1" applyFont="1" applyBorder="1" applyAlignment="1">
      <alignment horizontal="right" vertical="center" indent="1"/>
    </xf>
    <xf numFmtId="3" fontId="29" fillId="23" borderId="82" xfId="0" applyNumberFormat="1" applyFont="1" applyFill="1" applyBorder="1" applyAlignment="1">
      <alignment horizontal="right" vertical="center" indent="1"/>
    </xf>
    <xf numFmtId="9" fontId="29" fillId="24" borderId="83" xfId="0" applyNumberFormat="1" applyFont="1" applyFill="1" applyBorder="1" applyAlignment="1">
      <alignment horizontal="right" vertical="center" indent="1"/>
    </xf>
    <xf numFmtId="3" fontId="24" fillId="15" borderId="82" xfId="0" applyNumberFormat="1" applyFont="1" applyFill="1" applyBorder="1" applyAlignment="1">
      <alignment horizontal="right" vertical="center" indent="1"/>
    </xf>
    <xf numFmtId="9" fontId="24" fillId="15" borderId="83" xfId="0" applyNumberFormat="1" applyFont="1" applyFill="1" applyBorder="1" applyAlignment="1">
      <alignment horizontal="right" vertical="center" indent="1"/>
    </xf>
    <xf numFmtId="3" fontId="24" fillId="26" borderId="82" xfId="0" applyNumberFormat="1" applyFont="1" applyFill="1" applyBorder="1" applyAlignment="1">
      <alignment horizontal="right" vertical="center" indent="1"/>
    </xf>
    <xf numFmtId="9" fontId="24" fillId="26" borderId="83" xfId="0" applyNumberFormat="1" applyFont="1" applyFill="1" applyBorder="1" applyAlignment="1">
      <alignment horizontal="right" vertical="center" indent="1"/>
    </xf>
    <xf numFmtId="0" fontId="27" fillId="21" borderId="90" xfId="0" applyFont="1" applyFill="1" applyBorder="1" applyAlignment="1">
      <alignment horizontal="center" vertical="center" wrapText="1"/>
    </xf>
    <xf numFmtId="3" fontId="24" fillId="18" borderId="91" xfId="0" applyNumberFormat="1" applyFont="1" applyFill="1" applyBorder="1" applyAlignment="1">
      <alignment horizontal="right" vertical="center" indent="1"/>
    </xf>
    <xf numFmtId="3" fontId="29" fillId="23" borderId="91" xfId="0" applyNumberFormat="1" applyFont="1" applyFill="1" applyBorder="1" applyAlignment="1">
      <alignment horizontal="right" vertical="center" indent="1"/>
    </xf>
    <xf numFmtId="3" fontId="24" fillId="15" borderId="91" xfId="0" applyNumberFormat="1" applyFont="1" applyFill="1" applyBorder="1" applyAlignment="1">
      <alignment horizontal="right" vertical="center" indent="1"/>
    </xf>
    <xf numFmtId="3" fontId="24" fillId="26" borderId="91" xfId="0" applyNumberFormat="1" applyFont="1" applyFill="1" applyBorder="1" applyAlignment="1">
      <alignment horizontal="right" vertical="center" indent="1"/>
    </xf>
    <xf numFmtId="173" fontId="24" fillId="10" borderId="83" xfId="0" applyNumberFormat="1" applyFont="1" applyFill="1" applyBorder="1" applyAlignment="1">
      <alignment horizontal="right" vertical="center" indent="1"/>
    </xf>
    <xf numFmtId="173" fontId="24" fillId="0" borderId="83" xfId="0" applyNumberFormat="1" applyFont="1" applyBorder="1" applyAlignment="1">
      <alignment horizontal="right" vertical="center" indent="1"/>
    </xf>
    <xf numFmtId="3" fontId="29" fillId="31" borderId="83" xfId="0" applyNumberFormat="1" applyFont="1" applyFill="1" applyBorder="1" applyAlignment="1">
      <alignment horizontal="right" vertical="center" indent="1"/>
    </xf>
    <xf numFmtId="3" fontId="24" fillId="32" borderId="83" xfId="0" applyNumberFormat="1" applyFont="1" applyFill="1" applyBorder="1" applyAlignment="1">
      <alignment horizontal="right" vertical="center" indent="1"/>
    </xf>
    <xf numFmtId="173" fontId="24" fillId="27" borderId="83" xfId="0" applyNumberFormat="1" applyFont="1" applyFill="1" applyBorder="1" applyAlignment="1">
      <alignment horizontal="right" vertical="center" indent="1"/>
    </xf>
    <xf numFmtId="3" fontId="29" fillId="25" borderId="83" xfId="0" applyNumberFormat="1" applyFont="1" applyFill="1" applyBorder="1" applyAlignment="1">
      <alignment horizontal="right" vertical="center" indent="1"/>
    </xf>
    <xf numFmtId="3" fontId="24" fillId="16" borderId="83" xfId="0" applyNumberFormat="1" applyFont="1" applyFill="1" applyBorder="1" applyAlignment="1">
      <alignment horizontal="right" vertical="center" indent="1"/>
    </xf>
    <xf numFmtId="3" fontId="24" fillId="10" borderId="82" xfId="0" applyNumberFormat="1" applyFont="1" applyFill="1" applyBorder="1" applyAlignment="1">
      <alignment horizontal="right" vertical="center" indent="1"/>
    </xf>
    <xf numFmtId="3" fontId="24" fillId="10" borderId="83" xfId="0" applyNumberFormat="1" applyFont="1" applyFill="1" applyBorder="1" applyAlignment="1">
      <alignment horizontal="right" vertical="center" indent="1"/>
    </xf>
    <xf numFmtId="3" fontId="24" fillId="0" borderId="82" xfId="0" applyNumberFormat="1" applyFont="1" applyBorder="1" applyAlignment="1">
      <alignment horizontal="right" vertical="center" indent="1"/>
    </xf>
    <xf numFmtId="3" fontId="29" fillId="31" borderId="82" xfId="0" applyNumberFormat="1" applyFont="1" applyFill="1" applyBorder="1" applyAlignment="1">
      <alignment horizontal="right" vertical="center" indent="1"/>
    </xf>
    <xf numFmtId="3" fontId="24" fillId="32" borderId="82" xfId="0" applyNumberFormat="1" applyFont="1" applyFill="1" applyBorder="1" applyAlignment="1">
      <alignment horizontal="right" vertical="center" indent="1"/>
    </xf>
    <xf numFmtId="3" fontId="24" fillId="28" borderId="82" xfId="0" applyNumberFormat="1" applyFont="1" applyFill="1" applyBorder="1" applyAlignment="1">
      <alignment horizontal="right" vertical="center" indent="1"/>
    </xf>
    <xf numFmtId="3" fontId="24" fillId="26" borderId="83" xfId="0" applyNumberFormat="1" applyFont="1" applyFill="1" applyBorder="1" applyAlignment="1">
      <alignment horizontal="right" vertical="center" indent="1"/>
    </xf>
    <xf numFmtId="3" fontId="29" fillId="29" borderId="82" xfId="0" applyNumberFormat="1" applyFont="1" applyFill="1" applyBorder="1" applyAlignment="1">
      <alignment horizontal="right" vertical="center" indent="1"/>
    </xf>
    <xf numFmtId="3" fontId="24" fillId="30" borderId="82" xfId="0" applyNumberFormat="1" applyFont="1" applyFill="1" applyBorder="1" applyAlignment="1">
      <alignment horizontal="right" vertical="center" indent="1"/>
    </xf>
    <xf numFmtId="0" fontId="42" fillId="4" borderId="87" xfId="0" applyFont="1" applyFill="1" applyBorder="1" applyAlignment="1">
      <alignment horizontal="center" vertical="center" wrapText="1"/>
    </xf>
    <xf numFmtId="0" fontId="42" fillId="4" borderId="89" xfId="0" applyFont="1" applyFill="1" applyBorder="1" applyAlignment="1">
      <alignment horizontal="center" vertical="center" wrapText="1"/>
    </xf>
    <xf numFmtId="0" fontId="42" fillId="4" borderId="88" xfId="0" applyFont="1" applyFill="1" applyBorder="1" applyAlignment="1">
      <alignment horizontal="center" vertical="center" wrapText="1"/>
    </xf>
    <xf numFmtId="0" fontId="24" fillId="10" borderId="91" xfId="0" applyFont="1" applyFill="1" applyBorder="1" applyAlignment="1">
      <alignment horizontal="left" vertical="center" wrapText="1" indent="1"/>
    </xf>
    <xf numFmtId="0" fontId="24" fillId="0" borderId="91" xfId="0" applyFont="1" applyBorder="1" applyAlignment="1">
      <alignment horizontal="left" vertical="center" wrapText="1" indent="2"/>
    </xf>
    <xf numFmtId="0" fontId="29" fillId="24" borderId="91" xfId="0" applyFont="1" applyFill="1" applyBorder="1" applyAlignment="1">
      <alignment horizontal="left" wrapText="1" indent="1"/>
    </xf>
    <xf numFmtId="0" fontId="24" fillId="15" borderId="91" xfId="0" applyFont="1" applyFill="1" applyBorder="1" applyAlignment="1">
      <alignment horizontal="left" wrapText="1" indent="2"/>
    </xf>
    <xf numFmtId="0" fontId="24" fillId="10" borderId="91" xfId="0" applyFont="1" applyFill="1" applyBorder="1" applyAlignment="1">
      <alignment horizontal="left" vertical="center" indent="1"/>
    </xf>
    <xf numFmtId="0" fontId="24" fillId="0" borderId="91" xfId="0" applyFont="1" applyBorder="1" applyAlignment="1">
      <alignment horizontal="left" vertical="center" indent="2"/>
    </xf>
    <xf numFmtId="0" fontId="24" fillId="26" borderId="91" xfId="0" applyFont="1" applyFill="1" applyBorder="1" applyAlignment="1">
      <alignment horizontal="left" vertical="center"/>
    </xf>
    <xf numFmtId="0" fontId="24" fillId="0" borderId="92" xfId="0" applyFont="1" applyBorder="1" applyAlignment="1">
      <alignment horizontal="left" vertical="center" wrapText="1" indent="2"/>
    </xf>
    <xf numFmtId="3" fontId="24" fillId="0" borderId="93" xfId="0" applyNumberFormat="1" applyFont="1" applyBorder="1" applyAlignment="1">
      <alignment horizontal="right" vertical="center" indent="1"/>
    </xf>
    <xf numFmtId="1" fontId="24" fillId="0" borderId="94" xfId="0" applyNumberFormat="1" applyFont="1" applyBorder="1" applyAlignment="1">
      <alignment horizontal="right" vertical="center" indent="1"/>
    </xf>
    <xf numFmtId="9" fontId="24" fillId="0" borderId="94" xfId="0" applyNumberFormat="1" applyFont="1" applyBorder="1" applyAlignment="1">
      <alignment horizontal="right" vertical="center" indent="1"/>
    </xf>
    <xf numFmtId="3" fontId="24" fillId="0" borderId="95" xfId="0" applyNumberFormat="1" applyFont="1" applyBorder="1" applyAlignment="1">
      <alignment horizontal="right" vertical="center" indent="1"/>
    </xf>
    <xf numFmtId="172" fontId="24" fillId="18" borderId="93" xfId="0" applyNumberFormat="1" applyFont="1" applyFill="1" applyBorder="1" applyAlignment="1">
      <alignment horizontal="right" vertical="center" indent="1"/>
    </xf>
    <xf numFmtId="173" fontId="24" fillId="0" borderId="95" xfId="0" applyNumberFormat="1" applyFont="1" applyBorder="1" applyAlignment="1">
      <alignment horizontal="right" vertical="center" indent="1"/>
    </xf>
    <xf numFmtId="3" fontId="24" fillId="18" borderId="92" xfId="0" applyNumberFormat="1" applyFont="1" applyFill="1" applyBorder="1" applyAlignment="1">
      <alignment horizontal="right" vertical="center" indent="1"/>
    </xf>
    <xf numFmtId="3" fontId="24" fillId="18" borderId="93" xfId="0" applyNumberFormat="1" applyFont="1" applyFill="1" applyBorder="1" applyAlignment="1">
      <alignment horizontal="right" vertical="center" indent="1"/>
    </xf>
    <xf numFmtId="173" fontId="24" fillId="0" borderId="94" xfId="0" applyNumberFormat="1" applyFont="1" applyBorder="1" applyAlignment="1">
      <alignment horizontal="right" vertical="center" indent="1"/>
    </xf>
    <xf numFmtId="9" fontId="24" fillId="0" borderId="95" xfId="0" applyNumberFormat="1" applyFont="1" applyBorder="1" applyAlignment="1">
      <alignment horizontal="right" vertical="center" indent="1"/>
    </xf>
    <xf numFmtId="172" fontId="24" fillId="18" borderId="95" xfId="0" applyNumberFormat="1" applyFont="1" applyFill="1" applyBorder="1" applyAlignment="1">
      <alignment horizontal="right" vertical="center" indent="1"/>
    </xf>
    <xf numFmtId="0" fontId="26" fillId="0" borderId="71" xfId="0" applyFont="1" applyBorder="1" applyAlignment="1">
      <alignment horizontal="left" vertical="center" wrapText="1"/>
    </xf>
    <xf numFmtId="3" fontId="27" fillId="0" borderId="96" xfId="0" applyNumberFormat="1" applyFont="1" applyBorder="1" applyAlignment="1">
      <alignment horizontal="right" vertical="center" indent="1"/>
    </xf>
    <xf numFmtId="1" fontId="26" fillId="0" borderId="97" xfId="0" applyNumberFormat="1" applyFont="1" applyBorder="1" applyAlignment="1">
      <alignment horizontal="right" vertical="center" indent="1"/>
    </xf>
    <xf numFmtId="9" fontId="26" fillId="0" borderId="97" xfId="0" applyNumberFormat="1" applyFont="1" applyBorder="1" applyAlignment="1">
      <alignment horizontal="right" vertical="center" indent="1"/>
    </xf>
    <xf numFmtId="3" fontId="26" fillId="0" borderId="98" xfId="0" applyNumberFormat="1" applyFont="1" applyBorder="1" applyAlignment="1">
      <alignment horizontal="right" vertical="center" indent="1"/>
    </xf>
    <xf numFmtId="3" fontId="26" fillId="0" borderId="96" xfId="0" applyNumberFormat="1" applyFont="1" applyBorder="1" applyAlignment="1">
      <alignment horizontal="right" vertical="center" indent="1"/>
    </xf>
    <xf numFmtId="172" fontId="26" fillId="18" borderId="96" xfId="0" applyNumberFormat="1" applyFont="1" applyFill="1" applyBorder="1" applyAlignment="1">
      <alignment horizontal="right" vertical="center" indent="1"/>
    </xf>
    <xf numFmtId="173" fontId="26" fillId="0" borderId="98" xfId="0" applyNumberFormat="1" applyFont="1" applyBorder="1" applyAlignment="1">
      <alignment horizontal="right" vertical="center" indent="1"/>
    </xf>
    <xf numFmtId="3" fontId="26" fillId="18" borderId="71" xfId="0" applyNumberFormat="1" applyFont="1" applyFill="1" applyBorder="1" applyAlignment="1">
      <alignment horizontal="right" vertical="center" indent="1"/>
    </xf>
    <xf numFmtId="3" fontId="26" fillId="18" borderId="96" xfId="0" applyNumberFormat="1" applyFont="1" applyFill="1" applyBorder="1" applyAlignment="1">
      <alignment horizontal="right" vertical="center" indent="1"/>
    </xf>
    <xf numFmtId="173" fontId="26" fillId="0" borderId="97" xfId="0" applyNumberFormat="1" applyFont="1" applyBorder="1" applyAlignment="1">
      <alignment horizontal="right" vertical="center" indent="1"/>
    </xf>
    <xf numFmtId="9" fontId="26" fillId="0" borderId="98" xfId="0" applyNumberFormat="1" applyFont="1" applyBorder="1" applyAlignment="1">
      <alignment horizontal="right" vertical="center" indent="1"/>
    </xf>
    <xf numFmtId="172" fontId="26" fillId="18" borderId="98" xfId="0" applyNumberFormat="1" applyFont="1" applyFill="1" applyBorder="1" applyAlignment="1">
      <alignment horizontal="right" vertical="center" indent="1"/>
    </xf>
    <xf numFmtId="0" fontId="26" fillId="0" borderId="0" xfId="0" applyFont="1" applyFill="1" applyBorder="1"/>
    <xf numFmtId="173" fontId="23" fillId="33" borderId="23" xfId="0" applyNumberFormat="1" applyFont="1" applyFill="1" applyBorder="1" applyAlignment="1">
      <alignment horizontal="center" shrinkToFit="1"/>
    </xf>
    <xf numFmtId="173" fontId="23" fillId="33" borderId="27" xfId="0" applyNumberFormat="1" applyFont="1" applyFill="1" applyBorder="1" applyAlignment="1">
      <alignment horizontal="center" shrinkToFit="1"/>
    </xf>
    <xf numFmtId="173" fontId="23" fillId="33" borderId="21" xfId="0" applyNumberFormat="1" applyFont="1" applyFill="1" applyBorder="1" applyAlignment="1">
      <alignment horizontal="center" shrinkToFit="1"/>
    </xf>
    <xf numFmtId="173" fontId="23" fillId="33" borderId="25" xfId="0" applyNumberFormat="1" applyFont="1" applyFill="1" applyBorder="1" applyAlignment="1">
      <alignment horizontal="center" shrinkToFit="1"/>
    </xf>
    <xf numFmtId="0" fontId="25" fillId="0" borderId="4" xfId="0" applyFont="1" applyFill="1" applyBorder="1" applyAlignment="1">
      <alignment horizontal="center" vertical="center" wrapText="1"/>
    </xf>
    <xf numFmtId="0" fontId="27" fillId="12" borderId="91" xfId="0" applyFont="1" applyFill="1" applyBorder="1" applyAlignment="1">
      <alignment horizontal="left" vertical="center" wrapText="1"/>
    </xf>
    <xf numFmtId="3" fontId="27" fillId="12" borderId="82" xfId="0" applyNumberFormat="1" applyFont="1" applyFill="1" applyBorder="1" applyAlignment="1">
      <alignment horizontal="right" vertical="center" indent="1"/>
    </xf>
    <xf numFmtId="1" fontId="27" fillId="12" borderId="53" xfId="0" applyNumberFormat="1" applyFont="1" applyFill="1" applyBorder="1" applyAlignment="1">
      <alignment horizontal="right" vertical="center" indent="1"/>
    </xf>
    <xf numFmtId="9" fontId="27" fillId="12" borderId="53" xfId="0" applyNumberFormat="1" applyFont="1" applyFill="1" applyBorder="1" applyAlignment="1">
      <alignment horizontal="right" vertical="center" indent="1"/>
    </xf>
    <xf numFmtId="3" fontId="27" fillId="12" borderId="83" xfId="0" applyNumberFormat="1" applyFont="1" applyFill="1" applyBorder="1" applyAlignment="1">
      <alignment horizontal="right" vertical="center" indent="1"/>
    </xf>
    <xf numFmtId="172" fontId="27" fillId="18" borderId="82" xfId="0" applyNumberFormat="1" applyFont="1" applyFill="1" applyBorder="1" applyAlignment="1">
      <alignment horizontal="right" vertical="center" indent="1"/>
    </xf>
    <xf numFmtId="173" fontId="27" fillId="12" borderId="83" xfId="0" applyNumberFormat="1" applyFont="1" applyFill="1" applyBorder="1" applyAlignment="1">
      <alignment horizontal="right" vertical="center" indent="1"/>
    </xf>
    <xf numFmtId="3" fontId="27" fillId="18" borderId="91" xfId="0" applyNumberFormat="1" applyFont="1" applyFill="1" applyBorder="1" applyAlignment="1">
      <alignment horizontal="right" vertical="center" indent="1"/>
    </xf>
    <xf numFmtId="3" fontId="27" fillId="18" borderId="82" xfId="0" applyNumberFormat="1" applyFont="1" applyFill="1" applyBorder="1" applyAlignment="1">
      <alignment horizontal="right" vertical="center" indent="1"/>
    </xf>
    <xf numFmtId="173" fontId="27" fillId="12" borderId="53" xfId="0" applyNumberFormat="1" applyFont="1" applyFill="1" applyBorder="1" applyAlignment="1">
      <alignment horizontal="right" vertical="center" indent="1"/>
    </xf>
    <xf numFmtId="9" fontId="27" fillId="12" borderId="83" xfId="0" applyNumberFormat="1" applyFont="1" applyFill="1" applyBorder="1" applyAlignment="1">
      <alignment horizontal="right" vertical="center" indent="1"/>
    </xf>
    <xf numFmtId="172" fontId="27" fillId="18" borderId="83" xfId="0" applyNumberFormat="1" applyFont="1" applyFill="1" applyBorder="1" applyAlignment="1">
      <alignment horizontal="right" vertical="center" indent="1"/>
    </xf>
    <xf numFmtId="0" fontId="27" fillId="0" borderId="0" xfId="0" applyFont="1" applyFill="1" applyBorder="1"/>
    <xf numFmtId="0" fontId="27" fillId="12" borderId="0" xfId="0" applyFont="1" applyFill="1" applyBorder="1"/>
    <xf numFmtId="0" fontId="27" fillId="4" borderId="91" xfId="0" applyFont="1" applyFill="1" applyBorder="1" applyAlignment="1">
      <alignment horizontal="left" vertical="center"/>
    </xf>
    <xf numFmtId="3" fontId="27" fillId="4" borderId="82" xfId="0" applyNumberFormat="1" applyFont="1" applyFill="1" applyBorder="1" applyAlignment="1">
      <alignment horizontal="right" vertical="center" indent="1"/>
    </xf>
    <xf numFmtId="1" fontId="27" fillId="4" borderId="53" xfId="0" applyNumberFormat="1" applyFont="1" applyFill="1" applyBorder="1" applyAlignment="1">
      <alignment horizontal="right" vertical="center" indent="1"/>
    </xf>
    <xf numFmtId="9" fontId="27" fillId="4" borderId="53" xfId="0" applyNumberFormat="1" applyFont="1" applyFill="1" applyBorder="1" applyAlignment="1">
      <alignment horizontal="right" vertical="center" indent="1"/>
    </xf>
    <xf numFmtId="3" fontId="27" fillId="4" borderId="83" xfId="0" applyNumberFormat="1" applyFont="1" applyFill="1" applyBorder="1" applyAlignment="1">
      <alignment horizontal="right" vertical="center" indent="1"/>
    </xf>
    <xf numFmtId="173" fontId="27" fillId="4" borderId="83" xfId="0" applyNumberFormat="1" applyFont="1" applyFill="1" applyBorder="1" applyAlignment="1">
      <alignment horizontal="right" vertical="center" indent="1"/>
    </xf>
    <xf numFmtId="173" fontId="27" fillId="4" borderId="53" xfId="0" applyNumberFormat="1" applyFont="1" applyFill="1" applyBorder="1" applyAlignment="1">
      <alignment horizontal="right" vertical="center" indent="1"/>
    </xf>
    <xf numFmtId="9" fontId="27" fillId="4" borderId="83" xfId="0" applyNumberFormat="1" applyFont="1" applyFill="1" applyBorder="1" applyAlignment="1">
      <alignment horizontal="right" vertical="center" indent="1"/>
    </xf>
    <xf numFmtId="0" fontId="27" fillId="4" borderId="0" xfId="0" applyFont="1" applyFill="1" applyBorder="1"/>
    <xf numFmtId="0" fontId="27" fillId="12" borderId="90" xfId="0" applyFont="1" applyFill="1" applyBorder="1" applyAlignment="1">
      <alignment horizontal="left" vertical="center" wrapText="1"/>
    </xf>
    <xf numFmtId="0" fontId="33" fillId="0" borderId="48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49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5" fillId="3" borderId="1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43" fillId="0" borderId="48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8">
    <cellStyle name="Lien hypertexte" xfId="7" builtinId="8"/>
    <cellStyle name="Milliers" xfId="1" builtinId="3"/>
    <cellStyle name="Milliers 2" xfId="4" xr:uid="{00000000-0005-0000-0000-000001000000}"/>
    <cellStyle name="Monétaire" xfId="6" builtinId="4"/>
    <cellStyle name="Normal" xfId="0" builtinId="0"/>
    <cellStyle name="Normal 2" xfId="3" xr:uid="{00000000-0005-0000-0000-000003000000}"/>
    <cellStyle name="Pourcentage" xfId="2" builtinId="5"/>
    <cellStyle name="Pourcentage 2" xfId="5" xr:uid="{00000000-0005-0000-0000-000005000000}"/>
  </cellStyles>
  <dxfs count="0"/>
  <tableStyles count="0" defaultTableStyle="TableStyleMedium2" defaultPivotStyle="PivotStyleMedium9"/>
  <colors>
    <mruColors>
      <color rgb="FFFFD88B"/>
      <color rgb="FF0066FF"/>
      <color rgb="FF8BBAFF"/>
      <color rgb="FFB0AC00"/>
      <color rgb="FFCDC800"/>
      <color rgb="FF808000"/>
      <color rgb="FFF8F200"/>
      <color rgb="FFFFFF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Taux d'évolution de la dépense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'1'!$B$6:$G$6</c:f>
              <c:numCache>
                <c:formatCode>0.0%</c:formatCode>
                <c:ptCount val="6"/>
                <c:pt idx="0">
                  <c:v>7.0000000000000001E-3</c:v>
                </c:pt>
                <c:pt idx="1">
                  <c:v>-2E-3</c:v>
                </c:pt>
                <c:pt idx="2">
                  <c:v>3.3000000000000002E-2</c:v>
                </c:pt>
                <c:pt idx="3">
                  <c:v>-5.5E-2</c:v>
                </c:pt>
                <c:pt idx="4">
                  <c:v>0.123</c:v>
                </c:pt>
                <c:pt idx="5">
                  <c:v>-0.01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8-43F5-A19D-962323C564C5}"/>
            </c:ext>
          </c:extLst>
        </c:ser>
        <c:ser>
          <c:idx val="1"/>
          <c:order val="1"/>
          <c:tx>
            <c:v>Taux d'évolution du remboursement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'1'!$B$10:$G$10</c:f>
              <c:numCache>
                <c:formatCode>0.0%</c:formatCode>
                <c:ptCount val="6"/>
                <c:pt idx="0">
                  <c:v>0.01</c:v>
                </c:pt>
                <c:pt idx="1">
                  <c:v>-1.9E-2</c:v>
                </c:pt>
                <c:pt idx="2">
                  <c:v>1.7000000000000001E-2</c:v>
                </c:pt>
                <c:pt idx="3">
                  <c:v>-2.8000000000000001E-2</c:v>
                </c:pt>
                <c:pt idx="4">
                  <c:v>7.5999999999999998E-2</c:v>
                </c:pt>
                <c:pt idx="5">
                  <c:v>-7.0000000000000001E-3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8-43F5-A19D-962323C564C5}"/>
            </c:ext>
          </c:extLst>
        </c:ser>
        <c:ser>
          <c:idx val="2"/>
          <c:order val="2"/>
          <c:spPr>
            <a:ln w="317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'1'!$B$13:$G$13</c:f>
              <c:numCache>
                <c:formatCode>_-* #\ ##0_-;\-* #\ 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8-43F5-A19D-962323C56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4647008"/>
        <c:axId val="457249016"/>
      </c:lineChart>
      <c:catAx>
        <c:axId val="684647008"/>
        <c:scaling>
          <c:orientation val="minMax"/>
        </c:scaling>
        <c:delete val="1"/>
        <c:axPos val="b"/>
        <c:numFmt formatCode="0\.0%" sourceLinked="1"/>
        <c:majorTickMark val="none"/>
        <c:minorTickMark val="none"/>
        <c:tickLblPos val="nextTo"/>
        <c:crossAx val="457249016"/>
        <c:crosses val="autoZero"/>
        <c:auto val="1"/>
        <c:lblAlgn val="ctr"/>
        <c:lblOffset val="100"/>
        <c:noMultiLvlLbl val="0"/>
      </c:catAx>
      <c:valAx>
        <c:axId val="45724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464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6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6.9605568445475635E-3"/>
              <c:y val="-4.629629629629629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6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6.9605568445475635E-3"/>
              <c:y val="-4.629629629629629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percentStacked"/>
        <c:varyColors val="0"/>
        <c:ser>
          <c:idx val="0"/>
          <c:order val="0"/>
          <c:tx>
            <c:v>Montant remboursé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'1'!$A$60:$A$64</c:f>
              <c:strCache>
                <c:ptCount val="5"/>
                <c:pt idx="0">
                  <c:v>V – Dispositifs médicaux invasifs (non éligibles au titre III)</c:v>
                </c:pt>
                <c:pt idx="1">
                  <c:v>IV- Achats et réparations des fauteuils roulants</c:v>
                </c:pt>
                <c:pt idx="2">
                  <c:v>III- Produits implantables (en sus des soins en établissements)</c:v>
                </c:pt>
                <c:pt idx="3">
                  <c:v>II- Orthèses, appareils de soutien et prothèses externes</c:v>
                </c:pt>
                <c:pt idx="4">
                  <c:v>I- Maintien à domicile</c:v>
                </c:pt>
              </c:strCache>
            </c:strRef>
          </c:cat>
          <c:val>
            <c:numRef>
              <c:f>'1'!$B$60:$B$64</c:f>
              <c:numCache>
                <c:formatCode>_-* #\ ##0.0_-;\-* #\ ##0.0_-;_-* "-"??_-;_-@_-</c:formatCode>
                <c:ptCount val="5"/>
                <c:pt idx="0">
                  <c:v>0.90472123999999998</c:v>
                </c:pt>
                <c:pt idx="1">
                  <c:v>8.7043979700000129</c:v>
                </c:pt>
                <c:pt idx="2">
                  <c:v>65.022363701999751</c:v>
                </c:pt>
                <c:pt idx="3">
                  <c:v>81.593336339003116</c:v>
                </c:pt>
                <c:pt idx="4">
                  <c:v>362.29821619004946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7-4EE2-BD81-909CCB0975B4}"/>
            </c:ext>
          </c:extLst>
        </c:ser>
        <c:ser>
          <c:idx val="1"/>
          <c:order val="1"/>
          <c:tx>
            <c:v>Ticket modérateur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8C7-4EE2-BD81-909CCB0975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8C7-4EE2-BD81-909CCB0975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8C7-4EE2-BD81-909CCB0975B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8C7-4EE2-BD81-909CCB0975B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C7-4EE2-BD81-909CCB0975B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C7-4EE2-BD81-909CCB0975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C7-4EE2-BD81-909CCB0975B4}"/>
                </c:ext>
              </c:extLst>
            </c:dLbl>
            <c:dLbl>
              <c:idx val="4"/>
              <c:layout>
                <c:manualLayout>
                  <c:x val="-6.9605568445475635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C7-4EE2-BD81-909CCB0975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'1'!$A$60:$A$64</c:f>
              <c:strCache>
                <c:ptCount val="5"/>
                <c:pt idx="0">
                  <c:v>V – Dispositifs médicaux invasifs (non éligibles au titre III)</c:v>
                </c:pt>
                <c:pt idx="1">
                  <c:v>IV- Achats et réparations des fauteuils roulants</c:v>
                </c:pt>
                <c:pt idx="2">
                  <c:v>III- Produits implantables (en sus des soins en établissements)</c:v>
                </c:pt>
                <c:pt idx="3">
                  <c:v>II- Orthèses, appareils de soutien et prothèses externes</c:v>
                </c:pt>
                <c:pt idx="4">
                  <c:v>I- Maintien à domicile</c:v>
                </c:pt>
              </c:strCache>
            </c:strRef>
          </c:cat>
          <c:val>
            <c:numRef>
              <c:f>'1'!$C$60:$C$64</c:f>
              <c:numCache>
                <c:formatCode>_-* #\ ##0.0_-;\-* #\ ##0.0_-;_-* "-"??_-;_-@_-</c:formatCode>
                <c:ptCount val="5"/>
                <c:pt idx="0">
                  <c:v>1.7312E-4</c:v>
                </c:pt>
                <c:pt idx="1">
                  <c:v>4.6770000000011941E-4</c:v>
                </c:pt>
                <c:pt idx="2">
                  <c:v>4.7114758000000846E-2</c:v>
                </c:pt>
                <c:pt idx="3">
                  <c:v>28.786432010988193</c:v>
                </c:pt>
                <c:pt idx="4">
                  <c:v>54.496520080011543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C7-4EE2-BD81-909CCB0975B4}"/>
            </c:ext>
          </c:extLst>
        </c:ser>
        <c:ser>
          <c:idx val="2"/>
          <c:order val="2"/>
          <c:tx>
            <c:v>Montant du dépassement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'1'!$A$60:$A$64</c:f>
              <c:strCache>
                <c:ptCount val="5"/>
                <c:pt idx="0">
                  <c:v>V – Dispositifs médicaux invasifs (non éligibles au titre III)</c:v>
                </c:pt>
                <c:pt idx="1">
                  <c:v>IV- Achats et réparations des fauteuils roulants</c:v>
                </c:pt>
                <c:pt idx="2">
                  <c:v>III- Produits implantables (en sus des soins en établissements)</c:v>
                </c:pt>
                <c:pt idx="3">
                  <c:v>II- Orthèses, appareils de soutien et prothèses externes</c:v>
                </c:pt>
                <c:pt idx="4">
                  <c:v>I- Maintien à domicile</c:v>
                </c:pt>
              </c:strCache>
            </c:strRef>
          </c:cat>
          <c:val>
            <c:numRef>
              <c:f>'1'!$D$60:$D$64</c:f>
              <c:numCache>
                <c:formatCode>_-* #\ ##0.0_-;\-* #\ ##0.0_-;_-* "-"??_-;_-@_-</c:formatCode>
                <c:ptCount val="5"/>
                <c:pt idx="0">
                  <c:v>-5.3563999999999999E-3</c:v>
                </c:pt>
                <c:pt idx="1">
                  <c:v>2.5502155499999994</c:v>
                </c:pt>
                <c:pt idx="2">
                  <c:v>-0.37009946000000177</c:v>
                </c:pt>
                <c:pt idx="3">
                  <c:v>362.22794433000473</c:v>
                </c:pt>
                <c:pt idx="4">
                  <c:v>6.5929282399998366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C7-4EE2-BD81-909CCB097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0038816"/>
        <c:axId val="700033568"/>
      </c:barChart>
      <c:catAx>
        <c:axId val="700038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0033568"/>
        <c:crosses val="autoZero"/>
        <c:auto val="1"/>
        <c:lblAlgn val="ctr"/>
        <c:lblOffset val="100"/>
        <c:noMultiLvlLbl val="0"/>
      </c:catAx>
      <c:valAx>
        <c:axId val="70003356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003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6.0254924681344149E-2"/>
          <c:w val="0.93888888888888888"/>
          <c:h val="0.73546518736142918"/>
        </c:manualLayout>
      </c:layout>
      <c:lineChart>
        <c:grouping val="standard"/>
        <c:varyColors val="0"/>
        <c:ser>
          <c:idx val="0"/>
          <c:order val="0"/>
          <c:tx>
            <c:strRef>
              <c:f>'2'!$B$92</c:f>
              <c:strCache>
                <c:ptCount val="1"/>
                <c:pt idx="0">
                  <c:v>100% santé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'2'!$C$91:$F$91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'2'!$C$92:$F$92</c:f>
              <c:numCache>
                <c:formatCode>0%</c:formatCode>
                <c:ptCount val="4"/>
                <c:pt idx="0">
                  <c:v>0.81734490989383735</c:v>
                </c:pt>
                <c:pt idx="1">
                  <c:v>0.76028705301793809</c:v>
                </c:pt>
                <c:pt idx="2">
                  <c:v>0.72819958083845004</c:v>
                </c:pt>
                <c:pt idx="3">
                  <c:v>0.72689482030360708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E-44B3-90D0-5CECB7D12122}"/>
            </c:ext>
          </c:extLst>
        </c:ser>
        <c:ser>
          <c:idx val="1"/>
          <c:order val="1"/>
          <c:tx>
            <c:strRef>
              <c:f>'2'!$B$93</c:f>
              <c:strCache>
                <c:ptCount val="1"/>
                <c:pt idx="0">
                  <c:v>Hors 100% santé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'2'!$C$91:$F$91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'2'!$C$93:$F$93</c:f>
              <c:numCache>
                <c:formatCode>0%</c:formatCode>
                <c:ptCount val="4"/>
                <c:pt idx="0">
                  <c:v>0.87195194628251138</c:v>
                </c:pt>
                <c:pt idx="1">
                  <c:v>0.85004310144939155</c:v>
                </c:pt>
                <c:pt idx="2">
                  <c:v>0.82536983050434132</c:v>
                </c:pt>
                <c:pt idx="3">
                  <c:v>0.82362945841175206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E-44B3-90D0-5CECB7D12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3970096"/>
        <c:axId val="593976656"/>
      </c:lineChart>
      <c:catAx>
        <c:axId val="59397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3976656"/>
        <c:crosses val="autoZero"/>
        <c:auto val="1"/>
        <c:lblAlgn val="ctr"/>
        <c:lblOffset val="100"/>
        <c:noMultiLvlLbl val="0"/>
      </c:catAx>
      <c:valAx>
        <c:axId val="59397665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9397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7655706126862936E-2"/>
                  <c:y val="-6.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FE-430A-887B-AC201DCD1A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'2'!$D$11:$D$17</c:f>
              <c:numCache>
                <c:formatCode>_-* #\ ##0.0\ _€_-;\-* #\ ##0.0\ _€_-;_-* "-"??\ _€_-;_-@_-</c:formatCode>
                <c:ptCount val="7"/>
                <c:pt idx="0">
                  <c:v>30.693016399999998</c:v>
                </c:pt>
                <c:pt idx="1">
                  <c:v>33.09965381</c:v>
                </c:pt>
                <c:pt idx="2">
                  <c:v>33.252549999999999</c:v>
                </c:pt>
                <c:pt idx="3">
                  <c:v>39.168297359999997</c:v>
                </c:pt>
                <c:pt idx="4">
                  <c:v>41.765920769999994</c:v>
                </c:pt>
                <c:pt idx="5">
                  <c:v>43.747671185000002</c:v>
                </c:pt>
                <c:pt idx="6">
                  <c:v>42.598280285999998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E-430A-887B-AC201DCD1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938336"/>
        <c:axId val="395934808"/>
      </c:lineChart>
      <c:valAx>
        <c:axId val="395934808"/>
        <c:scaling>
          <c:orientation val="minMax"/>
          <c:min val="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938336"/>
        <c:crosses val="autoZero"/>
        <c:crossBetween val="between"/>
        <c:majorUnit val="10"/>
      </c:valAx>
      <c:catAx>
        <c:axId val="39593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934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EB30AC43-1579-4F5C-B5BB-6CE4BD1DB2EF}">
          <cx:dataLabels pos="inEnd">
            <cx:visibility seriesName="0" categoryName="1" value="1"/>
            <cx:separator>
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1"/>
                  </a:pPr>
                  <a:r>
                    <a:rPr lang="fr-FR" sz="1200" b="1" i="0" u="none" strike="noStrike" baseline="0">
                      <a:solidFill>
                        <a:sysClr val="window" lastClr="FFFFFF"/>
                      </a:solidFill>
                      <a:latin typeface="Calibri" panose="020F0502020204030204"/>
                    </a:rPr>
                    <a:t>R - APPAREIL RESPIRATOIRE
20%</a:t>
                  </a:r>
                </a:p>
              </cx:txPr>
              <cx:visibility seriesName="0" categoryName="1" value="1"/>
              <cx:separator>
</cx:separator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050" b="1"/>
                  </a:pPr>
                  <a:r>
                    <a:rPr lang="fr-FR" sz="1050" b="1" i="0" u="none" strike="noStrike" baseline="0">
                      <a:solidFill>
                        <a:sysClr val="window" lastClr="FFFFFF"/>
                      </a:solidFill>
                      <a:latin typeface="Calibri" panose="020F0502020204030204"/>
                    </a:rPr>
                    <a:t>T - MAINTIEN À DOMICILE
13%</a:t>
                  </a:r>
                </a:p>
              </cx:txPr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100" b="1"/>
                  </a:pPr>
                  <a:r>
                    <a:rPr lang="fr-FR" sz="1100" b="1" i="0" u="none" strike="noStrike" baseline="0">
                      <a:solidFill>
                        <a:sysClr val="window" lastClr="FFFFFF"/>
                      </a:solidFill>
                      <a:latin typeface="Calibri" panose="020F0502020204030204"/>
                    </a:rPr>
                    <a:t>D - DERMATOLOGIE
11%</a:t>
                  </a:r>
                </a:p>
              </cx:txPr>
              <cx:visibility seriesName="0" categoryName="1" value="1"/>
              <cx:separator>
</cx:separator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900" b="1"/>
                  </a:pPr>
                  <a:r>
                    <a:rPr lang="fr-FR" sz="900" b="1" i="0" u="none" strike="noStrike" baseline="0">
                      <a:solidFill>
                        <a:sysClr val="window" lastClr="FFFFFF"/>
                      </a:solidFill>
                      <a:latin typeface="Calibri" panose="020F0502020204030204"/>
                    </a:rPr>
                    <a:t>H - MÉTABOLISME
9%</a:t>
                  </a:r>
                </a:p>
              </cx:txPr>
              <cx:visibility seriesName="0" categoryName="1" value="1"/>
              <cx:separator>
</cx:separato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900" b="1"/>
                  </a:pPr>
                  <a:r>
                    <a:rPr lang="fr-FR" sz="900" b="1" i="0" u="none" strike="noStrike" baseline="0">
                      <a:solidFill>
                        <a:sysClr val="window" lastClr="FFFFFF"/>
                      </a:solidFill>
                      <a:latin typeface="Calibri" panose="020F0502020204030204"/>
                    </a:rPr>
                    <a:t>S - ORGANES DES SENS ET SPHÈRE ORL
8%</a:t>
                  </a:r>
                </a:p>
              </cx:txPr>
              <cx:visibility seriesName="0" categoryName="1" value="1"/>
              <cx:separator>
</cx:separator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="1"/>
                  </a:pPr>
                  <a:r>
                    <a:rPr lang="fr-FR" sz="900" b="1" i="0" u="none" strike="noStrike" baseline="0">
                      <a:solidFill>
                        <a:sysClr val="window" lastClr="FFFFFF"/>
                      </a:solidFill>
                      <a:latin typeface="Calibri" panose="020F0502020204030204"/>
                    </a:rPr>
                    <a:t>O - APPAREILLAGE ORTHEPEDIQUE EXTERNE
8%</a:t>
                  </a:r>
                </a:p>
              </cx:txPr>
              <cx:visibility seriesName="0" categoryName="1" value="1"/>
              <cx:separator>
</cx:separato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900" b="1"/>
                  </a:pPr>
                  <a:r>
                    <a:rPr lang="fr-FR" sz="900" b="1" i="0" u="none" strike="noStrike" baseline="0">
                      <a:solidFill>
                        <a:sysClr val="window" lastClr="FFFFFF"/>
                      </a:solidFill>
                      <a:latin typeface="Calibri" panose="020F0502020204030204"/>
                    </a:rPr>
                    <a:t>A - APPAREIL DIGESTIF ET ABDOMEN
7%</a:t>
                  </a:r>
                </a:p>
              </cx:txPr>
            </cx:dataLabel>
            <cx:dataLabel idx="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900" b="0"/>
                  </a:pPr>
                  <a:r>
                    <a:rPr lang="fr-FR" sz="900" b="0" i="0" u="none" strike="noStrike" baseline="0">
                      <a:solidFill>
                        <a:sysClr val="window" lastClr="FFFFFF"/>
                      </a:solidFill>
                      <a:latin typeface="Calibri" panose="020F0502020204030204"/>
                    </a:rPr>
                    <a:t>M - IMPLANTS ORTHOPEDIQUES
6%</a:t>
                  </a:r>
                </a:p>
              </cx:txPr>
              <cx:visibility seriesName="0" categoryName="1" value="1"/>
              <cx:separator>
</cx:separator>
            </cx:dataLabel>
            <cx:dataLabel idx="9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900" b="1"/>
                  </a:pPr>
                  <a:r>
                    <a:rPr lang="fr-FR" sz="900" b="1" i="0" u="none" strike="noStrike" baseline="0">
                      <a:solidFill>
                        <a:sysClr val="window" lastClr="FFFFFF"/>
                      </a:solidFill>
                      <a:latin typeface="Calibri" panose="020F0502020204030204"/>
                    </a:rPr>
                    <a:t>C - SYSTÈME CARDIO-VASCULAIRE
5%</a:t>
                  </a:r>
                </a:p>
              </cx:txPr>
              <cx:visibility seriesName="0" categoryName="1" value="1"/>
              <cx:separator>
</cx:separator>
            </cx:dataLabel>
            <cx:dataLabel idx="1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900"/>
                  </a:pPr>
                  <a:r>
                    <a:rPr lang="fr-FR" sz="900" b="0" i="0" u="none" strike="noStrike" baseline="0">
                      <a:solidFill>
                        <a:sysClr val="window" lastClr="FFFFFF"/>
                      </a:solidFill>
                      <a:latin typeface="Calibri" panose="020F0502020204030204"/>
                    </a:rPr>
                    <a:t>Autres
1%</a:t>
                  </a:r>
                </a:p>
              </cx:txPr>
            </cx:dataLabel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127000</xdr:rowOff>
    </xdr:from>
    <xdr:to>
      <xdr:col>5</xdr:col>
      <xdr:colOff>63500</xdr:colOff>
      <xdr:row>24</xdr:row>
      <xdr:rowOff>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C7617910-0766-48A6-A958-F03297045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685800</xdr:colOff>
      <xdr:row>57</xdr:row>
      <xdr:rowOff>88900</xdr:rowOff>
    </xdr:from>
    <xdr:to>
      <xdr:col>11</xdr:col>
      <xdr:colOff>714850</xdr:colOff>
      <xdr:row>70</xdr:row>
      <xdr:rowOff>50289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46E9E720-F7E7-428E-9B31-A9120763F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611159</xdr:colOff>
      <xdr:row>74</xdr:row>
      <xdr:rowOff>123936</xdr:rowOff>
    </xdr:from>
    <xdr:to>
      <xdr:col>10</xdr:col>
      <xdr:colOff>512457</xdr:colOff>
      <xdr:row>90</xdr:row>
      <xdr:rowOff>146160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aphique 10">
              <a:extLst>
                <a:ext uri="{FF2B5EF4-FFF2-40B4-BE49-F238E27FC236}">
                  <a16:creationId xmlns:a16="http://schemas.microsoft.com/office/drawing/2014/main" id="{55F13E61-4CF1-43BD-84AF-62B81F2172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2709" y="17408636"/>
              <a:ext cx="5971898" cy="29686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244475</xdr:colOff>
      <xdr:row>83</xdr:row>
      <xdr:rowOff>114300</xdr:rowOff>
    </xdr:from>
    <xdr:to>
      <xdr:col>0</xdr:col>
      <xdr:colOff>4816475</xdr:colOff>
      <xdr:row>98</xdr:row>
      <xdr:rowOff>139700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8585D32-2193-424A-8AA8-E10D74043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6</xdr:row>
      <xdr:rowOff>9525</xdr:rowOff>
    </xdr:from>
    <xdr:to>
      <xdr:col>1</xdr:col>
      <xdr:colOff>847725</xdr:colOff>
      <xdr:row>22</xdr:row>
      <xdr:rowOff>111125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0812550-467D-48EB-AFD7-E8C64825B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0.80472</cdr:x>
      <cdr:y>0.307</cdr:y>
    </cdr:from>
    <cdr:to>
      <cdr:x>0.83975</cdr:x>
      <cdr:y>0.31863</cdr:y>
    </cdr:to>
    <cdr:cxnSp macro="">
      <cdr:nvCxnSpPr>
        <cdr:cNvPr id="13" name="Connecteur droit avec flèche 12">
          <a:extLst xmlns:a="http://schemas.openxmlformats.org/drawingml/2006/main">
            <a:ext uri="{FF2B5EF4-FFF2-40B4-BE49-F238E27FC236}">
              <a16:creationId xmlns:a16="http://schemas.microsoft.com/office/drawing/2014/main" id="{BD64B3F0-6141-4F57-AD34-D9E5D10AC1D3}"/>
            </a:ext>
          </a:extLst>
        </cdr:cNvPr>
        <cdr:cNvCxnSpPr/>
      </cdr:nvCxnSpPr>
      <cdr:spPr>
        <a:xfrm xmlns:a="http://schemas.openxmlformats.org/drawingml/2006/main">
          <a:off x="4762500" y="974725"/>
          <a:ext cx="207312" cy="3692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00B050"/>
          </a:solidFill>
          <a:tailEnd type="triangle"/>
        </a:ln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0.78491</cdr:x>
      <cdr:y>0.23366</cdr:y>
    </cdr:from>
    <cdr:to>
      <cdr:x>0.87017</cdr:x>
      <cdr:y>0.317</cdr:y>
    </cdr:to>
    <cdr:sp macro="" textlink="">
      <cdr:nvSpPr>
        <cdr:cNvPr id="18" name="ZoneTexte 1">
          <a:extLst xmlns:a="http://schemas.openxmlformats.org/drawingml/2006/main">
            <a:ext uri="{FF2B5EF4-FFF2-40B4-BE49-F238E27FC236}">
              <a16:creationId xmlns:a16="http://schemas.microsoft.com/office/drawing/2014/main" id="{0B304D4C-1687-4605-A962-77B177518FD0}"/>
            </a:ext>
          </a:extLst>
        </cdr:cNvPr>
        <cdr:cNvSpPr txBox="1"/>
      </cdr:nvSpPr>
      <cdr:spPr>
        <a:xfrm xmlns:a="http://schemas.openxmlformats.org/drawingml/2006/main" rot="450921">
          <a:off x="4645254" y="741872"/>
          <a:ext cx="504596" cy="2646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0">
              <a:solidFill>
                <a:srgbClr val="00B050"/>
              </a:solidFill>
            </a:rPr>
            <a:t>-</a:t>
          </a:r>
          <a:r>
            <a:rPr lang="fr-FR" sz="1100" b="0" baseline="0">
              <a:solidFill>
                <a:srgbClr val="00B050"/>
              </a:solidFill>
            </a:rPr>
            <a:t> 3 %</a:t>
          </a:r>
          <a:endParaRPr lang="fr-FR" sz="1100" b="0">
            <a:solidFill>
              <a:srgbClr val="00B050"/>
            </a:solidFill>
          </a:endParaRPr>
        </a:p>
      </cdr:txBody>
    </cdr:sp>
  </cdr:relSizeAnchor>
  <cdr:relSizeAnchor xmlns:cdr="http://schemas.openxmlformats.org/drawingml/2006/chartDrawing">
    <cdr:from>
      <cdr:x>0.73176</cdr:x>
      <cdr:y>0.055</cdr:y>
    </cdr:from>
    <cdr:to>
      <cdr:x>0.95172</cdr:x>
      <cdr:y>0.915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D3E574AC-8940-4B1A-9F95-310448F9B6A6}"/>
            </a:ext>
          </a:extLst>
        </cdr:cNvPr>
        <cdr:cNvSpPr/>
      </cdr:nvSpPr>
      <cdr:spPr>
        <a:xfrm xmlns:a="http://schemas.openxmlformats.org/drawingml/2006/main">
          <a:off x="4330686" y="174625"/>
          <a:ext cx="1301768" cy="273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accent6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b"/>
        <a:lstStyle xmlns:a="http://schemas.openxmlformats.org/drawingml/2006/main"/>
        <a:p xmlns:a="http://schemas.openxmlformats.org/drawingml/2006/main">
          <a:pPr algn="ctr"/>
          <a:r>
            <a:rPr lang="fr-FR">
              <a:solidFill>
                <a:schemeClr val="accent6">
                  <a:lumMod val="75000"/>
                </a:schemeClr>
              </a:solidFill>
            </a:rPr>
            <a:t>Baisse des tarifs réglementaires</a:t>
          </a:r>
        </a:p>
        <a:p xmlns:a="http://schemas.openxmlformats.org/drawingml/2006/main">
          <a:pPr algn="ctr"/>
          <a:endParaRPr lang="fr-FR">
            <a:solidFill>
              <a:schemeClr val="accent6">
                <a:lumMod val="75000"/>
              </a:schemeClr>
            </a:solidFill>
          </a:endParaRPr>
        </a:p>
        <a:p xmlns:a="http://schemas.openxmlformats.org/drawingml/2006/main">
          <a:pPr algn="ctr"/>
          <a:endParaRPr lang="fr-FR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0.56116</cdr:x>
      <cdr:y>0.308</cdr:y>
    </cdr:from>
    <cdr:to>
      <cdr:x>0.64642</cdr:x>
      <cdr:y>0.39134</cdr:y>
    </cdr:to>
    <cdr:sp macro="" textlink="">
      <cdr:nvSpPr>
        <cdr:cNvPr id="20" name="ZoneTexte 1">
          <a:extLst xmlns:a="http://schemas.openxmlformats.org/drawingml/2006/main">
            <a:ext uri="{FF2B5EF4-FFF2-40B4-BE49-F238E27FC236}">
              <a16:creationId xmlns:a16="http://schemas.microsoft.com/office/drawing/2014/main" id="{38A3CCDD-5DC4-4122-9165-19C8569A713E}"/>
            </a:ext>
          </a:extLst>
        </cdr:cNvPr>
        <cdr:cNvSpPr txBox="1"/>
      </cdr:nvSpPr>
      <cdr:spPr>
        <a:xfrm xmlns:a="http://schemas.openxmlformats.org/drawingml/2006/main" rot="20670865">
          <a:off x="3321051" y="977899"/>
          <a:ext cx="504596" cy="2646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50" b="0" baseline="0">
              <a:solidFill>
                <a:srgbClr val="C00000"/>
              </a:solidFill>
            </a:rPr>
            <a:t>+ 7 %</a:t>
          </a:r>
          <a:endParaRPr lang="fr-FR" sz="1050" b="0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0.42489</cdr:x>
      <cdr:y>0.424</cdr:y>
    </cdr:from>
    <cdr:to>
      <cdr:x>0.51015</cdr:x>
      <cdr:y>0.50734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BBDB6BBA-DAA7-447C-856B-BF3AA5A61A6C}"/>
            </a:ext>
          </a:extLst>
        </cdr:cNvPr>
        <cdr:cNvSpPr txBox="1"/>
      </cdr:nvSpPr>
      <cdr:spPr>
        <a:xfrm xmlns:a="http://schemas.openxmlformats.org/drawingml/2006/main" rot="19706837">
          <a:off x="2514601" y="1346199"/>
          <a:ext cx="504596" cy="2646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50" b="0" baseline="0">
              <a:solidFill>
                <a:srgbClr val="C00000"/>
              </a:solidFill>
            </a:rPr>
            <a:t>+ 18 %</a:t>
          </a:r>
          <a:endParaRPr lang="fr-FR" sz="1050" b="0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0.46137</cdr:x>
      <cdr:y>0.47</cdr:y>
    </cdr:from>
    <cdr:to>
      <cdr:x>0.4993</cdr:x>
      <cdr:y>0.51062</cdr:y>
    </cdr:to>
    <cdr:cxnSp macro="">
      <cdr:nvCxnSpPr>
        <cdr:cNvPr id="24" name="Connecteur droit avec flèche 23">
          <a:extLst xmlns:a="http://schemas.openxmlformats.org/drawingml/2006/main">
            <a:ext uri="{FF2B5EF4-FFF2-40B4-BE49-F238E27FC236}">
              <a16:creationId xmlns:a16="http://schemas.microsoft.com/office/drawing/2014/main" id="{5C17F110-00AF-4F1D-9BEC-6CD2AA2B8085}"/>
            </a:ext>
          </a:extLst>
        </cdr:cNvPr>
        <cdr:cNvCxnSpPr/>
      </cdr:nvCxnSpPr>
      <cdr:spPr>
        <a:xfrm xmlns:a="http://schemas.openxmlformats.org/drawingml/2006/main" flipV="1">
          <a:off x="2730500" y="1492250"/>
          <a:ext cx="224478" cy="12896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C00000"/>
          </a:solidFill>
          <a:tailEnd type="triangle"/>
        </a:ln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0.58691</cdr:x>
      <cdr:y>0.373</cdr:y>
    </cdr:from>
    <cdr:to>
      <cdr:x>0.62661</cdr:x>
      <cdr:y>0.393</cdr:y>
    </cdr:to>
    <cdr:cxnSp macro="">
      <cdr:nvCxnSpPr>
        <cdr:cNvPr id="25" name="Connecteur droit avec flèche 24">
          <a:extLst xmlns:a="http://schemas.openxmlformats.org/drawingml/2006/main">
            <a:ext uri="{FF2B5EF4-FFF2-40B4-BE49-F238E27FC236}">
              <a16:creationId xmlns:a16="http://schemas.microsoft.com/office/drawing/2014/main" id="{DE4E8D35-BA50-42F4-84FF-031EFB495C43}"/>
            </a:ext>
          </a:extLst>
        </cdr:cNvPr>
        <cdr:cNvCxnSpPr/>
      </cdr:nvCxnSpPr>
      <cdr:spPr>
        <a:xfrm xmlns:a="http://schemas.openxmlformats.org/drawingml/2006/main" flipV="1">
          <a:off x="3473450" y="1184276"/>
          <a:ext cx="234950" cy="6349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C00000"/>
          </a:solidFill>
          <a:tailEnd type="triangle"/>
        </a:ln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2-FONCTIONS_APPUI_TRANSVERSALITES\12_REES\Commun\12%20LPP\02%20-%20TDB%20ANNUEL\2022%20-%20Comit&#233;%20de%20lecture\TDB2022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tscode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are.sandrine@ccmsa.msa.fr" TargetMode="External"/><Relationship Id="rId2" Type="http://schemas.openxmlformats.org/officeDocument/2006/relationships/hyperlink" Target="mailto:hagues.tristan@ccmsa.msa.fr" TargetMode="External"/><Relationship Id="rId1" Type="http://schemas.openxmlformats.org/officeDocument/2006/relationships/hyperlink" Target="mailto:nourry.annie@ccmsa.msa.fr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itameur.lubna@ccmsa.msa.fr" TargetMode="External"/><Relationship Id="rId4" Type="http://schemas.openxmlformats.org/officeDocument/2006/relationships/hyperlink" Target="mailto:nourry.annie@ccmsa.msa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2FD2F-845C-4AAA-878A-556A98D2ADB9}">
  <dimension ref="A1:AJ202"/>
  <sheetViews>
    <sheetView showGridLines="0" tabSelected="1" workbookViewId="0">
      <selection activeCell="A5" sqref="A5:G5"/>
    </sheetView>
  </sheetViews>
  <sheetFormatPr baseColWidth="10" defaultRowHeight="14.5" x14ac:dyDescent="0.35"/>
  <cols>
    <col min="7" max="7" width="17.36328125" customWidth="1"/>
    <col min="8" max="36" width="10.90625" style="207"/>
  </cols>
  <sheetData>
    <row r="1" spans="1:7" ht="15" thickTop="1" x14ac:dyDescent="0.35">
      <c r="A1" s="204" t="s">
        <v>305</v>
      </c>
      <c r="B1" s="205"/>
      <c r="C1" s="205"/>
      <c r="D1" s="205"/>
      <c r="E1" s="205"/>
      <c r="F1" s="205"/>
      <c r="G1" s="206" t="s">
        <v>317</v>
      </c>
    </row>
    <row r="2" spans="1:7" x14ac:dyDescent="0.35">
      <c r="A2" s="208"/>
      <c r="G2" s="209"/>
    </row>
    <row r="3" spans="1:7" x14ac:dyDescent="0.35">
      <c r="A3" s="208"/>
      <c r="G3" s="209"/>
    </row>
    <row r="4" spans="1:7" x14ac:dyDescent="0.35">
      <c r="A4" s="208"/>
      <c r="G4" s="209"/>
    </row>
    <row r="5" spans="1:7" ht="30" x14ac:dyDescent="0.6">
      <c r="A5" s="450" t="s">
        <v>318</v>
      </c>
      <c r="B5" s="451"/>
      <c r="C5" s="451"/>
      <c r="D5" s="451"/>
      <c r="E5" s="451"/>
      <c r="F5" s="451"/>
      <c r="G5" s="452"/>
    </row>
    <row r="6" spans="1:7" x14ac:dyDescent="0.35">
      <c r="A6" s="208"/>
      <c r="G6" s="209"/>
    </row>
    <row r="7" spans="1:7" x14ac:dyDescent="0.35">
      <c r="A7" s="208"/>
      <c r="G7" s="209"/>
    </row>
    <row r="8" spans="1:7" x14ac:dyDescent="0.35">
      <c r="A8" s="208"/>
      <c r="G8" s="209"/>
    </row>
    <row r="9" spans="1:7" x14ac:dyDescent="0.35">
      <c r="A9" s="224" t="s">
        <v>306</v>
      </c>
      <c r="G9" s="209"/>
    </row>
    <row r="10" spans="1:7" x14ac:dyDescent="0.35">
      <c r="A10" s="223" t="s">
        <v>319</v>
      </c>
      <c r="E10" s="210"/>
      <c r="G10" s="209"/>
    </row>
    <row r="11" spans="1:7" x14ac:dyDescent="0.35">
      <c r="A11" s="211"/>
      <c r="G11" s="209"/>
    </row>
    <row r="12" spans="1:7" x14ac:dyDescent="0.35">
      <c r="A12" s="456" t="s">
        <v>307</v>
      </c>
      <c r="B12" s="212"/>
      <c r="E12" s="457" t="s">
        <v>308</v>
      </c>
      <c r="F12" s="212"/>
      <c r="G12" s="209"/>
    </row>
    <row r="13" spans="1:7" x14ac:dyDescent="0.35">
      <c r="A13" s="211" t="s">
        <v>309</v>
      </c>
      <c r="E13" s="212" t="s">
        <v>310</v>
      </c>
      <c r="F13" s="213"/>
      <c r="G13" s="209"/>
    </row>
    <row r="14" spans="1:7" x14ac:dyDescent="0.35">
      <c r="A14" s="214" t="s">
        <v>311</v>
      </c>
      <c r="E14" s="215" t="s">
        <v>312</v>
      </c>
      <c r="F14" s="213"/>
      <c r="G14" s="209"/>
    </row>
    <row r="15" spans="1:7" x14ac:dyDescent="0.35">
      <c r="A15" s="214"/>
      <c r="G15" s="209"/>
    </row>
    <row r="16" spans="1:7" x14ac:dyDescent="0.35">
      <c r="A16" s="225" t="s">
        <v>320</v>
      </c>
      <c r="G16" s="216"/>
    </row>
    <row r="17" spans="1:7" x14ac:dyDescent="0.35">
      <c r="A17" s="225" t="s">
        <v>321</v>
      </c>
      <c r="G17" s="209"/>
    </row>
    <row r="18" spans="1:7" x14ac:dyDescent="0.35">
      <c r="A18" s="218" t="s">
        <v>313</v>
      </c>
      <c r="B18" s="219"/>
      <c r="E18" s="217"/>
      <c r="G18" s="209"/>
    </row>
    <row r="19" spans="1:7" x14ac:dyDescent="0.35">
      <c r="A19" s="214" t="s">
        <v>314</v>
      </c>
      <c r="G19" s="209"/>
    </row>
    <row r="20" spans="1:7" x14ac:dyDescent="0.35">
      <c r="A20" s="214"/>
      <c r="G20" s="209"/>
    </row>
    <row r="21" spans="1:7" x14ac:dyDescent="0.35">
      <c r="A21" s="218" t="s">
        <v>323</v>
      </c>
      <c r="G21" s="209"/>
    </row>
    <row r="22" spans="1:7" x14ac:dyDescent="0.35">
      <c r="A22" s="226" t="s">
        <v>322</v>
      </c>
      <c r="G22" s="209"/>
    </row>
    <row r="23" spans="1:7" x14ac:dyDescent="0.35">
      <c r="A23" s="214"/>
      <c r="G23" s="209"/>
    </row>
    <row r="24" spans="1:7" x14ac:dyDescent="0.35">
      <c r="A24" s="218" t="s">
        <v>315</v>
      </c>
      <c r="B24" s="219"/>
      <c r="G24" s="209"/>
    </row>
    <row r="25" spans="1:7" ht="15" thickBot="1" x14ac:dyDescent="0.4">
      <c r="A25" s="220" t="s">
        <v>316</v>
      </c>
      <c r="B25" s="221"/>
      <c r="C25" s="221"/>
      <c r="D25" s="221"/>
      <c r="E25" s="221"/>
      <c r="F25" s="221"/>
      <c r="G25" s="222"/>
    </row>
    <row r="26" spans="1:7" s="207" customFormat="1" ht="15" thickTop="1" x14ac:dyDescent="0.35"/>
    <row r="27" spans="1:7" s="207" customFormat="1" x14ac:dyDescent="0.35"/>
    <row r="28" spans="1:7" s="207" customFormat="1" x14ac:dyDescent="0.35"/>
    <row r="29" spans="1:7" s="207" customFormat="1" x14ac:dyDescent="0.35"/>
    <row r="30" spans="1:7" s="207" customFormat="1" x14ac:dyDescent="0.35"/>
    <row r="31" spans="1:7" s="207" customFormat="1" x14ac:dyDescent="0.35"/>
    <row r="32" spans="1:7" s="207" customFormat="1" x14ac:dyDescent="0.35"/>
    <row r="33" s="207" customFormat="1" x14ac:dyDescent="0.35"/>
    <row r="34" s="207" customFormat="1" x14ac:dyDescent="0.35"/>
    <row r="35" s="207" customFormat="1" x14ac:dyDescent="0.35"/>
    <row r="36" s="207" customFormat="1" x14ac:dyDescent="0.35"/>
    <row r="37" s="207" customFormat="1" x14ac:dyDescent="0.35"/>
    <row r="38" s="207" customFormat="1" x14ac:dyDescent="0.35"/>
    <row r="39" s="207" customFormat="1" x14ac:dyDescent="0.35"/>
    <row r="40" s="207" customFormat="1" x14ac:dyDescent="0.35"/>
    <row r="41" s="207" customFormat="1" x14ac:dyDescent="0.35"/>
    <row r="42" s="207" customFormat="1" x14ac:dyDescent="0.35"/>
    <row r="43" s="207" customFormat="1" x14ac:dyDescent="0.35"/>
    <row r="44" s="207" customFormat="1" x14ac:dyDescent="0.35"/>
    <row r="45" s="207" customFormat="1" x14ac:dyDescent="0.35"/>
    <row r="46" s="207" customFormat="1" x14ac:dyDescent="0.35"/>
    <row r="47" s="207" customFormat="1" x14ac:dyDescent="0.35"/>
    <row r="48" s="207" customFormat="1" x14ac:dyDescent="0.35"/>
    <row r="49" s="207" customFormat="1" x14ac:dyDescent="0.35"/>
    <row r="50" s="207" customFormat="1" x14ac:dyDescent="0.35"/>
    <row r="51" s="207" customFormat="1" x14ac:dyDescent="0.35"/>
    <row r="52" s="207" customFormat="1" x14ac:dyDescent="0.35"/>
    <row r="53" s="207" customFormat="1" x14ac:dyDescent="0.35"/>
    <row r="54" s="207" customFormat="1" x14ac:dyDescent="0.35"/>
    <row r="55" s="207" customFormat="1" x14ac:dyDescent="0.35"/>
    <row r="56" s="207" customFormat="1" x14ac:dyDescent="0.35"/>
    <row r="57" s="207" customFormat="1" x14ac:dyDescent="0.35"/>
    <row r="58" s="207" customFormat="1" x14ac:dyDescent="0.35"/>
    <row r="59" s="207" customFormat="1" x14ac:dyDescent="0.35"/>
    <row r="60" s="207" customFormat="1" x14ac:dyDescent="0.35"/>
    <row r="61" s="207" customFormat="1" x14ac:dyDescent="0.35"/>
    <row r="62" s="207" customFormat="1" x14ac:dyDescent="0.35"/>
    <row r="63" s="207" customFormat="1" x14ac:dyDescent="0.35"/>
    <row r="64" s="207" customFormat="1" x14ac:dyDescent="0.35"/>
    <row r="65" s="207" customFormat="1" x14ac:dyDescent="0.35"/>
    <row r="66" s="207" customFormat="1" x14ac:dyDescent="0.35"/>
    <row r="67" s="207" customFormat="1" x14ac:dyDescent="0.35"/>
    <row r="68" s="207" customFormat="1" x14ac:dyDescent="0.35"/>
    <row r="69" s="207" customFormat="1" x14ac:dyDescent="0.35"/>
    <row r="70" s="207" customFormat="1" x14ac:dyDescent="0.35"/>
    <row r="71" s="207" customFormat="1" x14ac:dyDescent="0.35"/>
    <row r="72" s="207" customFormat="1" x14ac:dyDescent="0.35"/>
    <row r="73" s="207" customFormat="1" x14ac:dyDescent="0.35"/>
    <row r="74" s="207" customFormat="1" x14ac:dyDescent="0.35"/>
    <row r="75" s="207" customFormat="1" x14ac:dyDescent="0.35"/>
    <row r="76" s="207" customFormat="1" x14ac:dyDescent="0.35"/>
    <row r="77" s="207" customFormat="1" x14ac:dyDescent="0.35"/>
    <row r="78" s="207" customFormat="1" x14ac:dyDescent="0.35"/>
    <row r="79" s="207" customFormat="1" x14ac:dyDescent="0.35"/>
    <row r="80" s="207" customFormat="1" x14ac:dyDescent="0.35"/>
    <row r="81" s="207" customFormat="1" x14ac:dyDescent="0.35"/>
    <row r="82" s="207" customFormat="1" x14ac:dyDescent="0.35"/>
    <row r="83" s="207" customFormat="1" x14ac:dyDescent="0.35"/>
    <row r="84" s="207" customFormat="1" x14ac:dyDescent="0.35"/>
    <row r="85" s="207" customFormat="1" x14ac:dyDescent="0.35"/>
    <row r="86" s="207" customFormat="1" x14ac:dyDescent="0.35"/>
    <row r="87" s="207" customFormat="1" x14ac:dyDescent="0.35"/>
    <row r="88" s="207" customFormat="1" x14ac:dyDescent="0.35"/>
    <row r="89" s="207" customFormat="1" x14ac:dyDescent="0.35"/>
    <row r="90" s="207" customFormat="1" x14ac:dyDescent="0.35"/>
    <row r="91" s="207" customFormat="1" x14ac:dyDescent="0.35"/>
    <row r="92" s="207" customFormat="1" x14ac:dyDescent="0.35"/>
    <row r="93" s="207" customFormat="1" x14ac:dyDescent="0.35"/>
    <row r="94" s="207" customFormat="1" x14ac:dyDescent="0.35"/>
    <row r="95" s="207" customFormat="1" x14ac:dyDescent="0.35"/>
    <row r="96" s="207" customFormat="1" x14ac:dyDescent="0.35"/>
    <row r="97" s="207" customFormat="1" x14ac:dyDescent="0.35"/>
    <row r="98" s="207" customFormat="1" x14ac:dyDescent="0.35"/>
    <row r="99" s="207" customFormat="1" x14ac:dyDescent="0.35"/>
    <row r="100" s="207" customFormat="1" x14ac:dyDescent="0.35"/>
    <row r="101" s="207" customFormat="1" x14ac:dyDescent="0.35"/>
    <row r="102" s="207" customFormat="1" x14ac:dyDescent="0.35"/>
    <row r="103" s="207" customFormat="1" x14ac:dyDescent="0.35"/>
    <row r="104" s="207" customFormat="1" x14ac:dyDescent="0.35"/>
    <row r="105" s="207" customFormat="1" x14ac:dyDescent="0.35"/>
    <row r="106" s="207" customFormat="1" x14ac:dyDescent="0.35"/>
    <row r="107" s="207" customFormat="1" x14ac:dyDescent="0.35"/>
    <row r="108" s="207" customFormat="1" x14ac:dyDescent="0.35"/>
    <row r="109" s="207" customFormat="1" x14ac:dyDescent="0.35"/>
    <row r="110" s="207" customFormat="1" x14ac:dyDescent="0.35"/>
    <row r="111" s="207" customFormat="1" x14ac:dyDescent="0.35"/>
    <row r="112" s="207" customFormat="1" x14ac:dyDescent="0.35"/>
    <row r="113" s="207" customFormat="1" x14ac:dyDescent="0.35"/>
    <row r="114" s="207" customFormat="1" x14ac:dyDescent="0.35"/>
    <row r="115" s="207" customFormat="1" x14ac:dyDescent="0.35"/>
    <row r="116" s="207" customFormat="1" x14ac:dyDescent="0.35"/>
    <row r="117" s="207" customFormat="1" x14ac:dyDescent="0.35"/>
    <row r="118" s="207" customFormat="1" x14ac:dyDescent="0.35"/>
    <row r="119" s="207" customFormat="1" x14ac:dyDescent="0.35"/>
    <row r="120" s="207" customFormat="1" x14ac:dyDescent="0.35"/>
    <row r="121" s="207" customFormat="1" x14ac:dyDescent="0.35"/>
    <row r="122" s="207" customFormat="1" x14ac:dyDescent="0.35"/>
    <row r="123" s="207" customFormat="1" x14ac:dyDescent="0.35"/>
    <row r="124" s="207" customFormat="1" x14ac:dyDescent="0.35"/>
    <row r="125" s="207" customFormat="1" x14ac:dyDescent="0.35"/>
    <row r="126" s="207" customFormat="1" x14ac:dyDescent="0.35"/>
    <row r="127" s="207" customFormat="1" x14ac:dyDescent="0.35"/>
    <row r="128" s="207" customFormat="1" x14ac:dyDescent="0.35"/>
    <row r="129" s="207" customFormat="1" x14ac:dyDescent="0.35"/>
    <row r="130" s="207" customFormat="1" x14ac:dyDescent="0.35"/>
    <row r="131" s="207" customFormat="1" x14ac:dyDescent="0.35"/>
    <row r="132" s="207" customFormat="1" x14ac:dyDescent="0.35"/>
    <row r="133" s="207" customFormat="1" x14ac:dyDescent="0.35"/>
    <row r="134" s="207" customFormat="1" x14ac:dyDescent="0.35"/>
    <row r="135" s="207" customFormat="1" x14ac:dyDescent="0.35"/>
    <row r="136" s="207" customFormat="1" x14ac:dyDescent="0.35"/>
    <row r="137" s="207" customFormat="1" x14ac:dyDescent="0.35"/>
    <row r="138" s="207" customFormat="1" x14ac:dyDescent="0.35"/>
    <row r="139" s="207" customFormat="1" x14ac:dyDescent="0.35"/>
    <row r="140" s="207" customFormat="1" x14ac:dyDescent="0.35"/>
    <row r="141" s="207" customFormat="1" x14ac:dyDescent="0.35"/>
    <row r="142" s="207" customFormat="1" x14ac:dyDescent="0.35"/>
    <row r="143" s="207" customFormat="1" x14ac:dyDescent="0.35"/>
    <row r="144" s="207" customFormat="1" x14ac:dyDescent="0.35"/>
    <row r="145" s="207" customFormat="1" x14ac:dyDescent="0.35"/>
    <row r="146" s="207" customFormat="1" x14ac:dyDescent="0.35"/>
    <row r="147" s="207" customFormat="1" x14ac:dyDescent="0.35"/>
    <row r="148" s="207" customFormat="1" x14ac:dyDescent="0.35"/>
    <row r="149" s="207" customFormat="1" x14ac:dyDescent="0.35"/>
    <row r="150" s="207" customFormat="1" x14ac:dyDescent="0.35"/>
    <row r="151" s="207" customFormat="1" x14ac:dyDescent="0.35"/>
    <row r="152" s="207" customFormat="1" x14ac:dyDescent="0.35"/>
    <row r="153" s="207" customFormat="1" x14ac:dyDescent="0.35"/>
    <row r="154" s="207" customFormat="1" x14ac:dyDescent="0.35"/>
    <row r="155" s="207" customFormat="1" x14ac:dyDescent="0.35"/>
    <row r="156" s="207" customFormat="1" x14ac:dyDescent="0.35"/>
    <row r="157" s="207" customFormat="1" x14ac:dyDescent="0.35"/>
    <row r="158" s="207" customFormat="1" x14ac:dyDescent="0.35"/>
    <row r="159" s="207" customFormat="1" x14ac:dyDescent="0.35"/>
    <row r="160" s="207" customFormat="1" x14ac:dyDescent="0.35"/>
    <row r="161" s="207" customFormat="1" x14ac:dyDescent="0.35"/>
    <row r="162" s="207" customFormat="1" x14ac:dyDescent="0.35"/>
    <row r="163" s="207" customFormat="1" x14ac:dyDescent="0.35"/>
    <row r="164" s="207" customFormat="1" x14ac:dyDescent="0.35"/>
    <row r="165" s="207" customFormat="1" x14ac:dyDescent="0.35"/>
    <row r="166" s="207" customFormat="1" x14ac:dyDescent="0.35"/>
    <row r="167" s="207" customFormat="1" x14ac:dyDescent="0.35"/>
    <row r="168" s="207" customFormat="1" x14ac:dyDescent="0.35"/>
    <row r="169" s="207" customFormat="1" x14ac:dyDescent="0.35"/>
    <row r="170" s="207" customFormat="1" x14ac:dyDescent="0.35"/>
    <row r="171" s="207" customFormat="1" x14ac:dyDescent="0.35"/>
    <row r="172" s="207" customFormat="1" x14ac:dyDescent="0.35"/>
    <row r="173" s="207" customFormat="1" x14ac:dyDescent="0.35"/>
    <row r="174" s="207" customFormat="1" x14ac:dyDescent="0.35"/>
    <row r="175" s="207" customFormat="1" x14ac:dyDescent="0.35"/>
    <row r="176" s="207" customFormat="1" x14ac:dyDescent="0.35"/>
    <row r="177" s="207" customFormat="1" x14ac:dyDescent="0.35"/>
    <row r="178" s="207" customFormat="1" x14ac:dyDescent="0.35"/>
    <row r="179" s="207" customFormat="1" x14ac:dyDescent="0.35"/>
    <row r="180" s="207" customFormat="1" x14ac:dyDescent="0.35"/>
    <row r="181" s="207" customFormat="1" x14ac:dyDescent="0.35"/>
    <row r="182" s="207" customFormat="1" x14ac:dyDescent="0.35"/>
    <row r="183" s="207" customFormat="1" x14ac:dyDescent="0.35"/>
    <row r="184" s="207" customFormat="1" x14ac:dyDescent="0.35"/>
    <row r="185" s="207" customFormat="1" x14ac:dyDescent="0.35"/>
    <row r="186" s="207" customFormat="1" x14ac:dyDescent="0.35"/>
    <row r="187" s="207" customFormat="1" x14ac:dyDescent="0.35"/>
    <row r="188" s="207" customFormat="1" x14ac:dyDescent="0.35"/>
    <row r="189" s="207" customFormat="1" x14ac:dyDescent="0.35"/>
    <row r="190" s="207" customFormat="1" x14ac:dyDescent="0.35"/>
    <row r="191" s="207" customFormat="1" x14ac:dyDescent="0.35"/>
    <row r="192" s="207" customFormat="1" x14ac:dyDescent="0.35"/>
    <row r="193" s="207" customFormat="1" x14ac:dyDescent="0.35"/>
    <row r="194" s="207" customFormat="1" x14ac:dyDescent="0.35"/>
    <row r="195" s="207" customFormat="1" x14ac:dyDescent="0.35"/>
    <row r="196" s="207" customFormat="1" x14ac:dyDescent="0.35"/>
    <row r="197" s="207" customFormat="1" x14ac:dyDescent="0.35"/>
    <row r="198" s="207" customFormat="1" x14ac:dyDescent="0.35"/>
    <row r="199" s="207" customFormat="1" x14ac:dyDescent="0.35"/>
    <row r="200" s="207" customFormat="1" x14ac:dyDescent="0.35"/>
    <row r="201" s="207" customFormat="1" x14ac:dyDescent="0.35"/>
    <row r="202" s="207" customFormat="1" x14ac:dyDescent="0.35"/>
  </sheetData>
  <mergeCells count="1">
    <mergeCell ref="A5:G5"/>
  </mergeCells>
  <hyperlinks>
    <hyperlink ref="A19" r:id="rId1" xr:uid="{61F26B72-6C8C-4840-B894-2B75BA27BD71}"/>
    <hyperlink ref="A25" r:id="rId2" xr:uid="{AEB86A9C-318B-47B3-B44A-50627CF022D4}"/>
    <hyperlink ref="E14" r:id="rId3" display="mailto:fare.sandrine@ccmsa.msa.fr" xr:uid="{3708FB01-9251-4111-A44B-B72D6F4E1F46}"/>
    <hyperlink ref="A17" r:id="rId4" display="mailto:nourry.annie@ccmsa.msa.fr" xr:uid="{4C23BABE-5E06-4662-B13E-E4AB649969A8}"/>
    <hyperlink ref="A22" r:id="rId5" display="mailto:aitameur.lubna@ccmsa.msa.fr" xr:uid="{624E9436-DC79-46B3-81A1-6782A4552A15}"/>
  </hyperlinks>
  <pageMargins left="0.7" right="0.7" top="0.75" bottom="0.75" header="0.3" footer="0.3"/>
  <pageSetup paperSize="9" orientation="portrait" horizontalDpi="1200" verticalDpi="1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2"/>
  <sheetViews>
    <sheetView showGridLines="0" workbookViewId="0">
      <selection activeCell="B78" sqref="B78:B90"/>
    </sheetView>
  </sheetViews>
  <sheetFormatPr baseColWidth="10" defaultRowHeight="14.5" x14ac:dyDescent="0.35"/>
  <cols>
    <col min="1" max="1" width="21.1796875" customWidth="1"/>
    <col min="4" max="4" width="10.54296875" bestFit="1" customWidth="1"/>
  </cols>
  <sheetData>
    <row r="1" spans="1:7" s="26" customFormat="1" x14ac:dyDescent="0.35">
      <c r="A1" s="65" t="s">
        <v>69</v>
      </c>
    </row>
    <row r="2" spans="1:7" s="64" customFormat="1" x14ac:dyDescent="0.35">
      <c r="A2" s="64" t="s">
        <v>82</v>
      </c>
    </row>
    <row r="3" spans="1:7" ht="15" thickBot="1" x14ac:dyDescent="0.4"/>
    <row r="4" spans="1:7" ht="15" thickBot="1" x14ac:dyDescent="0.4">
      <c r="A4" s="67"/>
      <c r="B4" s="68">
        <v>2017</v>
      </c>
      <c r="C4" s="68">
        <v>2018</v>
      </c>
      <c r="D4" s="68">
        <v>2019</v>
      </c>
      <c r="E4" s="68">
        <v>2020</v>
      </c>
      <c r="F4" s="68">
        <v>2021</v>
      </c>
      <c r="G4" s="68">
        <v>2022</v>
      </c>
    </row>
    <row r="5" spans="1:7" ht="15" thickBot="1" x14ac:dyDescent="0.4">
      <c r="A5" s="69" t="s">
        <v>16</v>
      </c>
      <c r="B5" s="70">
        <v>896.6</v>
      </c>
      <c r="C5" s="70">
        <v>894.9</v>
      </c>
      <c r="D5" s="70">
        <v>924.8</v>
      </c>
      <c r="E5" s="70">
        <v>874.1</v>
      </c>
      <c r="F5" s="70">
        <v>983.1</v>
      </c>
      <c r="G5" s="70">
        <v>973.7</v>
      </c>
    </row>
    <row r="6" spans="1:7" ht="15" thickBot="1" x14ac:dyDescent="0.4">
      <c r="A6" s="71" t="s">
        <v>17</v>
      </c>
      <c r="B6" s="73">
        <v>7.0000000000000001E-3</v>
      </c>
      <c r="C6" s="73">
        <v>-2E-3</v>
      </c>
      <c r="D6" s="73">
        <v>3.3000000000000002E-2</v>
      </c>
      <c r="E6" s="73">
        <v>-5.5E-2</v>
      </c>
      <c r="F6" s="73">
        <v>0.123</v>
      </c>
      <c r="G6" s="73">
        <v>-0.01</v>
      </c>
    </row>
    <row r="7" spans="1:7" ht="15" thickBot="1" x14ac:dyDescent="0.4">
      <c r="A7" s="69" t="s">
        <v>78</v>
      </c>
      <c r="B7" s="70">
        <v>576.9</v>
      </c>
      <c r="C7" s="70">
        <v>565.5</v>
      </c>
      <c r="D7" s="70">
        <v>579.20000000000005</v>
      </c>
      <c r="E7" s="70">
        <v>559.70000000000005</v>
      </c>
      <c r="F7" s="70">
        <v>606.70000000000005</v>
      </c>
      <c r="G7" s="70">
        <v>602.70000000000005</v>
      </c>
    </row>
    <row r="8" spans="1:7" ht="15" thickBot="1" x14ac:dyDescent="0.4">
      <c r="A8" s="71" t="s">
        <v>17</v>
      </c>
      <c r="B8" s="73">
        <v>1.0999999999999999E-2</v>
      </c>
      <c r="C8" s="73">
        <v>-0.02</v>
      </c>
      <c r="D8" s="73">
        <v>2.4E-2</v>
      </c>
      <c r="E8" s="73">
        <v>-3.4000000000000002E-2</v>
      </c>
      <c r="F8" s="73">
        <v>8.3000000000000004E-2</v>
      </c>
      <c r="G8" s="73">
        <v>-7.0000000000000001E-3</v>
      </c>
    </row>
    <row r="9" spans="1:7" ht="15" thickBot="1" x14ac:dyDescent="0.4">
      <c r="A9" s="69" t="s">
        <v>79</v>
      </c>
      <c r="B9" s="70">
        <v>499.1</v>
      </c>
      <c r="C9" s="70">
        <v>489.8</v>
      </c>
      <c r="D9" s="70">
        <v>499.7</v>
      </c>
      <c r="E9" s="70">
        <v>485.8</v>
      </c>
      <c r="F9" s="70">
        <v>523</v>
      </c>
      <c r="G9" s="70">
        <v>519.4</v>
      </c>
    </row>
    <row r="10" spans="1:7" ht="15" thickBot="1" x14ac:dyDescent="0.4">
      <c r="A10" s="71" t="s">
        <v>17</v>
      </c>
      <c r="B10" s="73">
        <v>0.01</v>
      </c>
      <c r="C10" s="73">
        <v>-1.9E-2</v>
      </c>
      <c r="D10" s="73">
        <v>1.7000000000000001E-2</v>
      </c>
      <c r="E10" s="73">
        <v>-2.8000000000000001E-2</v>
      </c>
      <c r="F10" s="73">
        <v>7.5999999999999998E-2</v>
      </c>
      <c r="G10" s="73">
        <v>-7.0000000000000001E-3</v>
      </c>
    </row>
    <row r="11" spans="1:7" ht="48.5" thickBot="1" x14ac:dyDescent="0.4">
      <c r="A11" s="69" t="s">
        <v>18</v>
      </c>
      <c r="B11" s="72">
        <v>1597638</v>
      </c>
      <c r="C11" s="72">
        <v>1573560</v>
      </c>
      <c r="D11" s="72">
        <v>1593105</v>
      </c>
      <c r="E11" s="72">
        <v>1491310</v>
      </c>
      <c r="F11" s="72">
        <v>1634168</v>
      </c>
      <c r="G11" s="72">
        <v>1676196</v>
      </c>
    </row>
    <row r="12" spans="1:7" ht="15" thickBot="1" x14ac:dyDescent="0.4">
      <c r="A12" s="71" t="s">
        <v>17</v>
      </c>
      <c r="B12" s="73">
        <v>4.0000000000000001E-3</v>
      </c>
      <c r="C12" s="73">
        <v>-1.4999999999999999E-2</v>
      </c>
      <c r="D12" s="73">
        <v>1.2E-2</v>
      </c>
      <c r="E12" s="73" t="s">
        <v>80</v>
      </c>
      <c r="F12" s="73">
        <v>9.6000000000000002E-2</v>
      </c>
      <c r="G12" s="73">
        <v>2.5999999999999999E-2</v>
      </c>
    </row>
    <row r="13" spans="1:7" x14ac:dyDescent="0.35"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6" spans="1:7" s="64" customFormat="1" x14ac:dyDescent="0.35">
      <c r="A16" s="64" t="s">
        <v>81</v>
      </c>
    </row>
    <row r="18" spans="1:9" ht="45" customHeight="1" x14ac:dyDescent="0.35"/>
    <row r="19" spans="1:9" ht="45" customHeight="1" x14ac:dyDescent="0.35"/>
    <row r="28" spans="1:9" s="64" customFormat="1" x14ac:dyDescent="0.35">
      <c r="A28" s="64" t="s">
        <v>83</v>
      </c>
    </row>
    <row r="31" spans="1:9" ht="87" x14ac:dyDescent="0.35">
      <c r="A31" s="84" t="s">
        <v>84</v>
      </c>
      <c r="B31" s="85" t="s">
        <v>85</v>
      </c>
      <c r="C31" s="84" t="s">
        <v>86</v>
      </c>
      <c r="D31" s="84" t="s">
        <v>5</v>
      </c>
      <c r="E31" s="84" t="s">
        <v>10</v>
      </c>
      <c r="F31" s="84" t="s">
        <v>6</v>
      </c>
      <c r="G31" s="84" t="s">
        <v>7</v>
      </c>
      <c r="H31" s="84" t="s">
        <v>87</v>
      </c>
      <c r="I31" s="78" t="s">
        <v>88</v>
      </c>
    </row>
    <row r="32" spans="1:9" x14ac:dyDescent="0.35">
      <c r="A32" s="22" t="s">
        <v>89</v>
      </c>
      <c r="B32" s="86">
        <v>423.38766450987868</v>
      </c>
      <c r="C32" s="75">
        <v>416.79473626988317</v>
      </c>
      <c r="D32" s="75">
        <v>362.29821619005094</v>
      </c>
      <c r="E32" s="13">
        <v>61.089448320012629</v>
      </c>
      <c r="F32" s="13">
        <v>6.5929282399998339</v>
      </c>
      <c r="G32" s="75">
        <v>54.496520080011472</v>
      </c>
      <c r="H32" s="42">
        <v>8875315</v>
      </c>
      <c r="I32" s="76">
        <f t="shared" ref="I32:I38" si="0">D32/B32</f>
        <v>0.855712734591486</v>
      </c>
    </row>
    <row r="33" spans="1:18" x14ac:dyDescent="0.35">
      <c r="A33" s="22" t="s">
        <v>90</v>
      </c>
      <c r="B33" s="86">
        <v>472.60771268002492</v>
      </c>
      <c r="C33" s="75">
        <v>110.379768350033</v>
      </c>
      <c r="D33" s="75">
        <v>81.5933363390035</v>
      </c>
      <c r="E33" s="13">
        <v>391.01437634099256</v>
      </c>
      <c r="F33" s="13">
        <v>362.22794433000172</v>
      </c>
      <c r="G33" s="75">
        <v>28.786432010988079</v>
      </c>
      <c r="H33" s="42">
        <v>3788441</v>
      </c>
      <c r="I33" s="76">
        <f t="shared" si="0"/>
        <v>0.17264495299137358</v>
      </c>
    </row>
    <row r="34" spans="1:18" x14ac:dyDescent="0.35">
      <c r="A34" s="22" t="s">
        <v>91</v>
      </c>
      <c r="B34" s="86">
        <v>64.699378999999894</v>
      </c>
      <c r="C34" s="75">
        <v>65.0694784599999</v>
      </c>
      <c r="D34" s="75">
        <v>65.022363701999879</v>
      </c>
      <c r="E34" s="13">
        <v>-0.32298470200000101</v>
      </c>
      <c r="F34" s="13">
        <v>-0.37009946000000166</v>
      </c>
      <c r="G34" s="75">
        <v>4.711475800000086E-2</v>
      </c>
      <c r="H34" s="42">
        <v>120635</v>
      </c>
      <c r="I34" s="76">
        <f t="shared" si="0"/>
        <v>1.0049920834943407</v>
      </c>
    </row>
    <row r="35" spans="1:18" x14ac:dyDescent="0.35">
      <c r="A35" s="22" t="s">
        <v>92</v>
      </c>
      <c r="B35" s="86">
        <v>11.255081220000022</v>
      </c>
      <c r="C35" s="75">
        <v>8.7048656700000322</v>
      </c>
      <c r="D35" s="75">
        <v>8.7043979700000325</v>
      </c>
      <c r="E35" s="13">
        <v>2.5506832499999987</v>
      </c>
      <c r="F35" s="13">
        <v>2.5502155499999986</v>
      </c>
      <c r="G35" s="75">
        <v>4.6770000000011968E-4</v>
      </c>
      <c r="H35" s="42">
        <v>22187</v>
      </c>
      <c r="I35" s="76">
        <f t="shared" si="0"/>
        <v>0.7733749583728029</v>
      </c>
    </row>
    <row r="36" spans="1:18" x14ac:dyDescent="0.35">
      <c r="A36" s="22" t="s">
        <v>93</v>
      </c>
      <c r="B36" s="86">
        <v>0.89953795999999975</v>
      </c>
      <c r="C36" s="75">
        <v>0.9048943599999999</v>
      </c>
      <c r="D36" s="75">
        <v>0.90472123999999998</v>
      </c>
      <c r="E36" s="13">
        <v>-5.1832800000000002E-3</v>
      </c>
      <c r="F36" s="13">
        <v>-5.3564000000000007E-3</v>
      </c>
      <c r="G36" s="75">
        <v>1.7312E-4</v>
      </c>
      <c r="H36" s="42">
        <v>1738</v>
      </c>
      <c r="I36" s="76">
        <f t="shared" si="0"/>
        <v>1.0057621581639538</v>
      </c>
    </row>
    <row r="37" spans="1:18" x14ac:dyDescent="0.35">
      <c r="A37" s="22" t="s">
        <v>94</v>
      </c>
      <c r="B37" s="86">
        <v>0.85737490999999943</v>
      </c>
      <c r="C37" s="75">
        <v>0.85491771999999844</v>
      </c>
      <c r="D37" s="75">
        <v>0.85491771999999844</v>
      </c>
      <c r="E37" s="13">
        <v>2.4571899999999997E-3</v>
      </c>
      <c r="F37" s="13">
        <v>2.4571899999999989E-3</v>
      </c>
      <c r="G37" s="75">
        <v>8.9223073374000708E-19</v>
      </c>
      <c r="H37" s="42">
        <v>132423</v>
      </c>
      <c r="I37" s="76">
        <f t="shared" si="0"/>
        <v>0.99713405422605494</v>
      </c>
    </row>
    <row r="38" spans="1:18" x14ac:dyDescent="0.35">
      <c r="A38" s="80" t="s">
        <v>14</v>
      </c>
      <c r="B38" s="87">
        <v>973.70675027990626</v>
      </c>
      <c r="C38" s="81">
        <v>602.70866082992666</v>
      </c>
      <c r="D38" s="81">
        <v>519.37795316102415</v>
      </c>
      <c r="E38" s="82">
        <v>454.32879711901211</v>
      </c>
      <c r="F38" s="82">
        <v>370.9980894500037</v>
      </c>
      <c r="G38" s="81">
        <v>83.330707669000091</v>
      </c>
      <c r="H38" s="83">
        <v>12940739</v>
      </c>
      <c r="I38" s="79">
        <f t="shared" si="0"/>
        <v>0.53340284742990773</v>
      </c>
    </row>
    <row r="42" spans="1:18" s="64" customFormat="1" x14ac:dyDescent="0.35">
      <c r="A42" s="64" t="s">
        <v>96</v>
      </c>
      <c r="R42" s="64" t="s">
        <v>95</v>
      </c>
    </row>
    <row r="44" spans="1:18" ht="87" x14ac:dyDescent="0.35">
      <c r="A44" s="78" t="s">
        <v>84</v>
      </c>
      <c r="B44" s="92" t="s">
        <v>85</v>
      </c>
      <c r="C44" s="78" t="s">
        <v>86</v>
      </c>
      <c r="D44" s="78" t="s">
        <v>5</v>
      </c>
      <c r="E44" s="78" t="s">
        <v>10</v>
      </c>
      <c r="F44" s="78" t="s">
        <v>6</v>
      </c>
      <c r="G44" s="78" t="s">
        <v>7</v>
      </c>
      <c r="H44" s="78" t="s">
        <v>87</v>
      </c>
    </row>
    <row r="45" spans="1:18" x14ac:dyDescent="0.35">
      <c r="A45" s="22" t="s">
        <v>89</v>
      </c>
      <c r="B45" s="93">
        <v>4.9070198979799164E-3</v>
      </c>
      <c r="C45" s="88">
        <v>1.6240086422533283E-3</v>
      </c>
      <c r="D45" s="88">
        <v>1.3951419904682733E-3</v>
      </c>
      <c r="E45" s="88">
        <v>2.6251607679649867E-2</v>
      </c>
      <c r="F45" s="88">
        <v>0.26755825745677597</v>
      </c>
      <c r="G45" s="88">
        <v>3.1482002274996375E-3</v>
      </c>
      <c r="H45" s="88">
        <v>1.3596211077716601E-2</v>
      </c>
    </row>
    <row r="46" spans="1:18" x14ac:dyDescent="0.35">
      <c r="A46" s="22" t="s">
        <v>90</v>
      </c>
      <c r="B46" s="93">
        <v>-2.5020524125897569E-2</v>
      </c>
      <c r="C46" s="88">
        <v>-4.6633995215472651E-2</v>
      </c>
      <c r="D46" s="88">
        <v>-5.6053557077786406E-2</v>
      </c>
      <c r="E46" s="88">
        <v>-1.8285736024693459E-2</v>
      </c>
      <c r="F46" s="88">
        <v>-1.8238200410688483E-2</v>
      </c>
      <c r="G46" s="88">
        <v>-1.8883497152698492E-2</v>
      </c>
      <c r="H46" s="88">
        <v>-8.3835496516416738E-2</v>
      </c>
    </row>
    <row r="47" spans="1:18" x14ac:dyDescent="0.35">
      <c r="A47" s="22" t="s">
        <v>91</v>
      </c>
      <c r="B47" s="93">
        <v>1.6811535197699044E-2</v>
      </c>
      <c r="C47" s="88">
        <v>1.5356912189115481E-2</v>
      </c>
      <c r="D47" s="88">
        <v>1.5484590503308809E-2</v>
      </c>
      <c r="E47" s="88">
        <v>-0.19496392235034757</v>
      </c>
      <c r="F47" s="88">
        <v>-0.18777120054131347</v>
      </c>
      <c r="G47" s="88">
        <v>-0.13477665962337479</v>
      </c>
      <c r="H47" s="88">
        <v>8.4767724730607508E-3</v>
      </c>
    </row>
    <row r="48" spans="1:18" x14ac:dyDescent="0.35">
      <c r="A48" s="22" t="s">
        <v>92</v>
      </c>
      <c r="B48" s="93">
        <v>-8.8569409628127829E-2</v>
      </c>
      <c r="C48" s="88">
        <v>-9.9652562094578623E-2</v>
      </c>
      <c r="D48" s="88">
        <v>-9.9604340128214619E-2</v>
      </c>
      <c r="E48" s="88">
        <v>-4.8786511452806304E-2</v>
      </c>
      <c r="F48" s="88">
        <v>-4.8592912117867752E-2</v>
      </c>
      <c r="G48" s="88">
        <v>-0.54909182060076223</v>
      </c>
      <c r="H48" s="88">
        <v>-8.7517993008431008E-2</v>
      </c>
    </row>
    <row r="49" spans="1:17" x14ac:dyDescent="0.35">
      <c r="A49" s="22" t="s">
        <v>93</v>
      </c>
      <c r="B49" s="93">
        <v>9.7575867752069112E-2</v>
      </c>
      <c r="C49" s="88">
        <v>9.6156464330798941E-2</v>
      </c>
      <c r="D49" s="88">
        <v>9.5946752992665654E-2</v>
      </c>
      <c r="E49" s="88">
        <v>-0.12853535268621238</v>
      </c>
      <c r="F49" s="88">
        <v>-9.9428694403626186E-2</v>
      </c>
      <c r="G49" s="88" t="s">
        <v>97</v>
      </c>
      <c r="H49" s="88">
        <v>6.9538461538461535E-2</v>
      </c>
    </row>
    <row r="50" spans="1:17" x14ac:dyDescent="0.35">
      <c r="A50" s="22" t="s">
        <v>94</v>
      </c>
      <c r="B50" s="94">
        <v>2.3867729255961927</v>
      </c>
      <c r="C50" s="89">
        <v>2.3776131117416495</v>
      </c>
      <c r="D50" s="89">
        <v>2.3776131117416495</v>
      </c>
      <c r="E50" s="89">
        <v>58.989990234371199</v>
      </c>
      <c r="F50" s="89">
        <v>58.989990234374957</v>
      </c>
      <c r="G50" s="89">
        <v>-0.65486364612411418</v>
      </c>
      <c r="H50" s="89">
        <v>26.628416440642603</v>
      </c>
    </row>
    <row r="51" spans="1:17" x14ac:dyDescent="0.35">
      <c r="A51" s="90" t="s">
        <v>14</v>
      </c>
      <c r="B51" s="95">
        <v>-9.5622775923140668E-3</v>
      </c>
      <c r="C51" s="91">
        <v>-6.6283089847294172E-3</v>
      </c>
      <c r="D51" s="91">
        <v>-6.9422096759942679E-3</v>
      </c>
      <c r="E51" s="91">
        <v>-1.2540591872753543E-2</v>
      </c>
      <c r="F51" s="91">
        <v>-1.4291914067275834E-2</v>
      </c>
      <c r="G51" s="91">
        <v>-4.6673684106193856E-3</v>
      </c>
      <c r="H51" s="91">
        <v>-7.7434529951439712E-3</v>
      </c>
    </row>
    <row r="52" spans="1:17" x14ac:dyDescent="0.35">
      <c r="H52" t="s">
        <v>95</v>
      </c>
      <c r="K52" s="74"/>
      <c r="Q52" s="77" t="s">
        <v>95</v>
      </c>
    </row>
    <row r="55" spans="1:17" s="64" customFormat="1" x14ac:dyDescent="0.35">
      <c r="A55" s="64" t="s">
        <v>70</v>
      </c>
    </row>
    <row r="57" spans="1:17" s="64" customFormat="1" x14ac:dyDescent="0.35">
      <c r="A57" s="64" t="s">
        <v>98</v>
      </c>
    </row>
    <row r="59" spans="1:17" ht="58" x14ac:dyDescent="0.35">
      <c r="A59" s="96" t="s">
        <v>84</v>
      </c>
      <c r="B59" s="96" t="s">
        <v>5</v>
      </c>
      <c r="C59" s="96" t="s">
        <v>7</v>
      </c>
      <c r="D59" s="96" t="s">
        <v>6</v>
      </c>
    </row>
    <row r="60" spans="1:17" x14ac:dyDescent="0.35">
      <c r="A60" s="22" t="s">
        <v>93</v>
      </c>
      <c r="B60" s="75">
        <v>0.90472123999999998</v>
      </c>
      <c r="C60" s="75">
        <v>1.7312E-4</v>
      </c>
      <c r="D60" s="75">
        <v>-5.3563999999999999E-3</v>
      </c>
    </row>
    <row r="61" spans="1:17" x14ac:dyDescent="0.35">
      <c r="A61" s="22" t="s">
        <v>92</v>
      </c>
      <c r="B61" s="75">
        <v>8.7043979700000129</v>
      </c>
      <c r="C61" s="75">
        <v>4.6770000000011941E-4</v>
      </c>
      <c r="D61" s="75">
        <v>2.5502155499999994</v>
      </c>
    </row>
    <row r="62" spans="1:17" x14ac:dyDescent="0.35">
      <c r="A62" s="22" t="s">
        <v>91</v>
      </c>
      <c r="B62" s="75">
        <v>65.022363701999751</v>
      </c>
      <c r="C62" s="75">
        <v>4.7114758000000846E-2</v>
      </c>
      <c r="D62" s="75">
        <v>-0.37009946000000177</v>
      </c>
    </row>
    <row r="63" spans="1:17" x14ac:dyDescent="0.35">
      <c r="A63" s="22" t="s">
        <v>90</v>
      </c>
      <c r="B63" s="75">
        <v>81.593336339003116</v>
      </c>
      <c r="C63" s="75">
        <v>28.786432010988193</v>
      </c>
      <c r="D63" s="75">
        <v>362.22794433000473</v>
      </c>
    </row>
    <row r="64" spans="1:17" x14ac:dyDescent="0.35">
      <c r="A64" s="22" t="s">
        <v>89</v>
      </c>
      <c r="B64" s="75">
        <v>362.29821619004946</v>
      </c>
      <c r="C64" s="75">
        <v>54.496520080011543</v>
      </c>
      <c r="D64" s="75">
        <v>6.5929282399998366</v>
      </c>
    </row>
    <row r="65" spans="1:4" x14ac:dyDescent="0.35">
      <c r="A65" s="97" t="s">
        <v>14</v>
      </c>
      <c r="B65" s="98">
        <v>518.52303544105314</v>
      </c>
      <c r="C65" s="98">
        <v>83.330707668999793</v>
      </c>
      <c r="D65" s="98">
        <v>370.99563226000362</v>
      </c>
    </row>
    <row r="73" spans="1:4" s="66" customFormat="1" x14ac:dyDescent="0.35">
      <c r="A73" s="66" t="s">
        <v>112</v>
      </c>
    </row>
    <row r="75" spans="1:4" x14ac:dyDescent="0.35">
      <c r="A75" s="453"/>
      <c r="B75" s="453"/>
    </row>
    <row r="76" spans="1:4" x14ac:dyDescent="0.35">
      <c r="A76" s="453"/>
      <c r="B76" s="453"/>
    </row>
    <row r="77" spans="1:4" x14ac:dyDescent="0.35">
      <c r="A77" s="102" t="s">
        <v>113</v>
      </c>
      <c r="B77" s="102" t="s">
        <v>42</v>
      </c>
    </row>
    <row r="78" spans="1:4" x14ac:dyDescent="0.35">
      <c r="A78" s="102" t="s">
        <v>99</v>
      </c>
      <c r="B78" s="103">
        <v>0.1959284900557097</v>
      </c>
    </row>
    <row r="79" spans="1:4" x14ac:dyDescent="0.35">
      <c r="A79" s="102" t="s">
        <v>100</v>
      </c>
      <c r="B79" s="103">
        <v>0.1320127772354075</v>
      </c>
    </row>
    <row r="80" spans="1:4" x14ac:dyDescent="0.35">
      <c r="A80" s="102" t="s">
        <v>101</v>
      </c>
      <c r="B80" s="103">
        <v>0.11192780199493117</v>
      </c>
    </row>
    <row r="81" spans="1:12" x14ac:dyDescent="0.35">
      <c r="A81" s="102" t="s">
        <v>102</v>
      </c>
      <c r="B81" s="103">
        <v>8.9460970074243501E-2</v>
      </c>
    </row>
    <row r="82" spans="1:12" x14ac:dyDescent="0.35">
      <c r="A82" s="102" t="s">
        <v>103</v>
      </c>
      <c r="B82" s="103">
        <v>8.1674216398714305E-2</v>
      </c>
    </row>
    <row r="83" spans="1:12" x14ac:dyDescent="0.35">
      <c r="A83" s="102" t="s">
        <v>104</v>
      </c>
      <c r="B83" s="103">
        <v>8.0080094375243924E-2</v>
      </c>
    </row>
    <row r="84" spans="1:12" x14ac:dyDescent="0.35">
      <c r="A84" s="102" t="s">
        <v>105</v>
      </c>
      <c r="B84" s="103">
        <v>7.2754000331787694E-2</v>
      </c>
    </row>
    <row r="85" spans="1:12" x14ac:dyDescent="0.35">
      <c r="A85" s="102" t="s">
        <v>106</v>
      </c>
      <c r="B85" s="103">
        <v>5.9366403928443098E-2</v>
      </c>
    </row>
    <row r="86" spans="1:12" x14ac:dyDescent="0.35">
      <c r="A86" s="102" t="s">
        <v>107</v>
      </c>
      <c r="B86" s="103">
        <v>5.6531007092357491E-2</v>
      </c>
    </row>
    <row r="87" spans="1:12" x14ac:dyDescent="0.35">
      <c r="A87" s="102" t="s">
        <v>108</v>
      </c>
      <c r="B87" s="103">
        <v>5.105763849091912E-2</v>
      </c>
    </row>
    <row r="88" spans="1:12" x14ac:dyDescent="0.35">
      <c r="A88" s="102" t="s">
        <v>109</v>
      </c>
      <c r="B88" s="103">
        <v>3.3966026772885578E-2</v>
      </c>
    </row>
    <row r="89" spans="1:12" x14ac:dyDescent="0.35">
      <c r="A89" s="102" t="s">
        <v>110</v>
      </c>
      <c r="B89" s="103">
        <v>2.4501058155803026E-2</v>
      </c>
    </row>
    <row r="90" spans="1:12" x14ac:dyDescent="0.35">
      <c r="A90" s="102" t="s">
        <v>111</v>
      </c>
      <c r="B90" s="103">
        <v>1.0739515093553836E-2</v>
      </c>
    </row>
    <row r="91" spans="1:12" x14ac:dyDescent="0.35">
      <c r="L91" s="99"/>
    </row>
    <row r="92" spans="1:12" x14ac:dyDescent="0.35">
      <c r="L92" s="99"/>
    </row>
  </sheetData>
  <mergeCells count="1">
    <mergeCell ref="A75:B76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zoomScaleNormal="100" workbookViewId="0">
      <selection activeCell="A27" sqref="A27"/>
    </sheetView>
  </sheetViews>
  <sheetFormatPr baseColWidth="10" defaultColWidth="9.1796875" defaultRowHeight="14.5" x14ac:dyDescent="0.35"/>
  <cols>
    <col min="1" max="1" width="31" customWidth="1"/>
    <col min="2" max="2" width="16.54296875" bestFit="1" customWidth="1"/>
    <col min="3" max="5" width="16.81640625" bestFit="1" customWidth="1"/>
    <col min="6" max="6" width="16.453125" bestFit="1" customWidth="1"/>
    <col min="7" max="7" width="16.81640625" bestFit="1" customWidth="1"/>
    <col min="8" max="8" width="16.453125" bestFit="1" customWidth="1"/>
    <col min="9" max="9" width="14.54296875" bestFit="1" customWidth="1"/>
    <col min="10" max="10" width="14.1796875" bestFit="1" customWidth="1"/>
    <col min="12" max="12" width="16.453125" bestFit="1" customWidth="1"/>
    <col min="13" max="13" width="10.1796875" bestFit="1" customWidth="1"/>
  </cols>
  <sheetData>
    <row r="1" spans="1:13" s="26" customFormat="1" x14ac:dyDescent="0.35">
      <c r="A1" s="26" t="s">
        <v>32</v>
      </c>
    </row>
    <row r="3" spans="1:13" ht="34.5" x14ac:dyDescent="0.35">
      <c r="A3" s="2">
        <v>2022</v>
      </c>
      <c r="B3" s="11" t="s">
        <v>19</v>
      </c>
      <c r="C3" s="10" t="s">
        <v>20</v>
      </c>
      <c r="D3" s="11" t="s">
        <v>5</v>
      </c>
      <c r="E3" s="11" t="s">
        <v>6</v>
      </c>
      <c r="F3" s="11" t="s">
        <v>7</v>
      </c>
      <c r="G3" s="11" t="s">
        <v>10</v>
      </c>
      <c r="H3" s="11" t="s">
        <v>8</v>
      </c>
      <c r="I3" s="11" t="s">
        <v>9</v>
      </c>
    </row>
    <row r="4" spans="1:13" x14ac:dyDescent="0.35">
      <c r="A4" s="1" t="s">
        <v>0</v>
      </c>
      <c r="B4" s="3">
        <v>423387718.89999998</v>
      </c>
      <c r="C4" s="3">
        <v>416794770.69999999</v>
      </c>
      <c r="D4" s="3">
        <v>362298236.80000001</v>
      </c>
      <c r="E4" s="3">
        <v>6592948.2400000002</v>
      </c>
      <c r="F4" s="3">
        <v>54496533.840000004</v>
      </c>
      <c r="G4" s="3">
        <v>61089482.079999998</v>
      </c>
      <c r="H4" s="3">
        <v>23291171</v>
      </c>
      <c r="I4" s="3">
        <v>8875316</v>
      </c>
    </row>
    <row r="5" spans="1:13" ht="20" x14ac:dyDescent="0.35">
      <c r="A5" s="1" t="s">
        <v>1</v>
      </c>
      <c r="B5" s="3">
        <v>472595992.39999998</v>
      </c>
      <c r="C5" s="3">
        <v>110374373.3</v>
      </c>
      <c r="D5" s="3">
        <v>81588647.170000002</v>
      </c>
      <c r="E5" s="3">
        <v>362221619.10000002</v>
      </c>
      <c r="F5" s="3">
        <v>28785726.138999999</v>
      </c>
      <c r="G5" s="3">
        <v>391007345.27999997</v>
      </c>
      <c r="H5" s="3">
        <v>2512322</v>
      </c>
      <c r="I5" s="3">
        <v>3788281</v>
      </c>
    </row>
    <row r="6" spans="1:13" ht="20" x14ac:dyDescent="0.35">
      <c r="A6" s="1" t="s">
        <v>2</v>
      </c>
      <c r="B6" s="3">
        <v>64699395.189999998</v>
      </c>
      <c r="C6" s="3">
        <v>65069494.649999999</v>
      </c>
      <c r="D6" s="3">
        <v>65022373.420000002</v>
      </c>
      <c r="E6" s="3">
        <v>-370099.46</v>
      </c>
      <c r="F6" s="3">
        <v>47121.233999999997</v>
      </c>
      <c r="G6" s="3">
        <v>-322978.22600000002</v>
      </c>
      <c r="H6" s="3">
        <v>127847</v>
      </c>
      <c r="I6" s="3">
        <v>120636</v>
      </c>
    </row>
    <row r="7" spans="1:13" x14ac:dyDescent="0.35">
      <c r="A7" s="1" t="s">
        <v>3</v>
      </c>
      <c r="B7" s="3">
        <v>11255081.220000001</v>
      </c>
      <c r="C7" s="3">
        <v>8704865.6699999999</v>
      </c>
      <c r="D7" s="3">
        <v>8704397.9700000007</v>
      </c>
      <c r="E7" s="3">
        <v>2550215.5499999998</v>
      </c>
      <c r="F7" s="3">
        <v>467.7</v>
      </c>
      <c r="G7" s="3">
        <v>2550683.25</v>
      </c>
      <c r="H7" s="3">
        <v>23379</v>
      </c>
      <c r="I7" s="3">
        <v>22187</v>
      </c>
    </row>
    <row r="8" spans="1:13" ht="20.5" thickBot="1" x14ac:dyDescent="0.4">
      <c r="A8" s="6" t="s">
        <v>4</v>
      </c>
      <c r="B8" s="4">
        <v>1756912.87</v>
      </c>
      <c r="C8" s="4">
        <v>1759812.08</v>
      </c>
      <c r="D8" s="4">
        <v>1759638.96</v>
      </c>
      <c r="E8" s="4">
        <v>-2899.21</v>
      </c>
      <c r="F8" s="4">
        <v>173.12</v>
      </c>
      <c r="G8" s="4">
        <v>-2726.09</v>
      </c>
      <c r="H8" s="4">
        <v>1758</v>
      </c>
      <c r="I8" s="4">
        <v>134161</v>
      </c>
    </row>
    <row r="9" spans="1:13" x14ac:dyDescent="0.35">
      <c r="A9" s="7" t="s">
        <v>11</v>
      </c>
      <c r="B9" s="5">
        <f>SUM(B4:B8)</f>
        <v>973695100.58000004</v>
      </c>
      <c r="C9" s="5">
        <f t="shared" ref="C9:I9" si="0">SUM(C4:C8)</f>
        <v>602703316.39999998</v>
      </c>
      <c r="D9" s="5">
        <f t="shared" si="0"/>
        <v>519373294.32000005</v>
      </c>
      <c r="E9" s="5">
        <f t="shared" si="0"/>
        <v>370991784.22000009</v>
      </c>
      <c r="F9" s="5">
        <f t="shared" si="0"/>
        <v>83330022.033000007</v>
      </c>
      <c r="G9" s="5">
        <f t="shared" si="0"/>
        <v>454321806.29399997</v>
      </c>
      <c r="H9" s="5">
        <f t="shared" si="0"/>
        <v>25956477</v>
      </c>
      <c r="I9" s="5">
        <f t="shared" si="0"/>
        <v>12940581</v>
      </c>
      <c r="L9" s="15"/>
    </row>
    <row r="11" spans="1:13" x14ac:dyDescent="0.35">
      <c r="E11" s="8"/>
    </row>
    <row r="13" spans="1:13" ht="34.5" x14ac:dyDescent="0.35">
      <c r="A13">
        <v>2021</v>
      </c>
      <c r="B13" s="11" t="s">
        <v>19</v>
      </c>
      <c r="C13" s="10" t="s">
        <v>20</v>
      </c>
      <c r="D13" s="11" t="s">
        <v>5</v>
      </c>
      <c r="E13" s="11" t="s">
        <v>6</v>
      </c>
      <c r="F13" s="11" t="s">
        <v>7</v>
      </c>
      <c r="G13" s="11" t="s">
        <v>10</v>
      </c>
      <c r="H13" s="11" t="s">
        <v>8</v>
      </c>
      <c r="I13" s="11" t="s">
        <v>9</v>
      </c>
    </row>
    <row r="14" spans="1:13" x14ac:dyDescent="0.35">
      <c r="A14" s="1" t="s">
        <v>0</v>
      </c>
      <c r="B14" s="3">
        <v>421320237.69999999</v>
      </c>
      <c r="C14" s="3">
        <v>416118955.5</v>
      </c>
      <c r="D14" s="3">
        <v>361793462.89999998</v>
      </c>
      <c r="E14" s="3">
        <v>5201282.2300000004</v>
      </c>
      <c r="F14" s="3">
        <v>54325492.552000001</v>
      </c>
      <c r="G14" s="3">
        <v>59526774.781999998</v>
      </c>
      <c r="H14" s="3">
        <v>22964110</v>
      </c>
      <c r="I14" s="3">
        <v>8756263</v>
      </c>
    </row>
    <row r="15" spans="1:13" ht="20" x14ac:dyDescent="0.35">
      <c r="A15" s="1" t="s">
        <v>1</v>
      </c>
      <c r="B15" s="3">
        <v>483070574.30000001</v>
      </c>
      <c r="C15" s="3">
        <v>115303999.40000001</v>
      </c>
      <c r="D15" s="3">
        <v>86140120.079999998</v>
      </c>
      <c r="E15" s="3">
        <v>367766574.89999998</v>
      </c>
      <c r="F15" s="3">
        <v>29163879.324999999</v>
      </c>
      <c r="G15" s="3">
        <v>396930454.27999997</v>
      </c>
      <c r="H15" s="3">
        <v>2613771</v>
      </c>
      <c r="I15" s="3">
        <v>3838781</v>
      </c>
    </row>
    <row r="16" spans="1:13" ht="20" x14ac:dyDescent="0.35">
      <c r="A16" s="1" t="s">
        <v>2</v>
      </c>
      <c r="B16" s="3">
        <v>63629666.619999997</v>
      </c>
      <c r="C16" s="3">
        <v>64085325.740000002</v>
      </c>
      <c r="D16" s="3">
        <v>64030871.869999997</v>
      </c>
      <c r="E16" s="3">
        <v>-455659.12</v>
      </c>
      <c r="F16" s="3">
        <v>54453.868499999997</v>
      </c>
      <c r="G16" s="3">
        <v>-401205.25150000001</v>
      </c>
      <c r="H16" s="3">
        <v>126437</v>
      </c>
      <c r="I16" s="3">
        <v>119621</v>
      </c>
      <c r="M16" s="8"/>
    </row>
    <row r="17" spans="1:10" x14ac:dyDescent="0.35">
      <c r="A17" s="1" t="s">
        <v>3</v>
      </c>
      <c r="B17" s="3">
        <v>12348886.84</v>
      </c>
      <c r="C17" s="3">
        <v>9668396.4399999995</v>
      </c>
      <c r="D17" s="3">
        <v>9667336.8599999994</v>
      </c>
      <c r="E17" s="3">
        <v>2680490.4</v>
      </c>
      <c r="F17" s="3">
        <v>1059.5840000000001</v>
      </c>
      <c r="G17" s="3">
        <v>2681549.9840000002</v>
      </c>
      <c r="H17" s="3">
        <v>26250</v>
      </c>
      <c r="I17" s="3">
        <v>24316</v>
      </c>
    </row>
    <row r="18" spans="1:10" ht="20.5" thickBot="1" x14ac:dyDescent="0.4">
      <c r="A18" s="6" t="s">
        <v>4</v>
      </c>
      <c r="B18" s="4">
        <v>1072639.3500000001</v>
      </c>
      <c r="C18" s="4">
        <v>1078546.17</v>
      </c>
      <c r="D18" s="4">
        <v>1078546.17</v>
      </c>
      <c r="E18" s="4">
        <v>-5906.82</v>
      </c>
      <c r="F18" s="4">
        <v>2.585154E-12</v>
      </c>
      <c r="G18" s="4">
        <v>-5906.82</v>
      </c>
      <c r="H18" s="4">
        <v>1636</v>
      </c>
      <c r="I18" s="4">
        <v>6416</v>
      </c>
    </row>
    <row r="19" spans="1:10" x14ac:dyDescent="0.35">
      <c r="A19" s="7" t="s">
        <v>11</v>
      </c>
      <c r="B19" s="5">
        <f>SUM(B14:B18)</f>
        <v>981442004.81000006</v>
      </c>
      <c r="C19" s="5">
        <f t="shared" ref="C19:I19" si="1">SUM(C14:C18)</f>
        <v>606255223.25</v>
      </c>
      <c r="D19" s="5">
        <f t="shared" si="1"/>
        <v>522710337.88</v>
      </c>
      <c r="E19" s="5">
        <f t="shared" si="1"/>
        <v>375186781.58999997</v>
      </c>
      <c r="F19" s="5">
        <f t="shared" si="1"/>
        <v>83544885.329500005</v>
      </c>
      <c r="G19" s="5">
        <f t="shared" si="1"/>
        <v>458731666.9745</v>
      </c>
      <c r="H19" s="5">
        <f t="shared" si="1"/>
        <v>25732204</v>
      </c>
      <c r="I19" s="5">
        <f t="shared" si="1"/>
        <v>12745397</v>
      </c>
    </row>
    <row r="22" spans="1:10" x14ac:dyDescent="0.35">
      <c r="H22" s="9"/>
      <c r="I22" s="9"/>
    </row>
    <row r="23" spans="1:10" x14ac:dyDescent="0.35">
      <c r="C23" s="15"/>
      <c r="D23" s="15"/>
      <c r="E23" s="15"/>
      <c r="F23" s="15"/>
      <c r="G23" s="15"/>
      <c r="H23" s="15"/>
      <c r="I23" s="15"/>
      <c r="J23" s="15"/>
    </row>
    <row r="24" spans="1:10" x14ac:dyDescent="0.35">
      <c r="H24" s="9"/>
      <c r="I24" s="9"/>
    </row>
    <row r="25" spans="1:10" x14ac:dyDescent="0.35">
      <c r="H25" s="9"/>
      <c r="I25" s="9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B053-F8E0-4892-9FFE-F01289790259}">
  <dimension ref="A1:L123"/>
  <sheetViews>
    <sheetView showGridLines="0" workbookViewId="0">
      <selection activeCell="C45" sqref="C45"/>
    </sheetView>
  </sheetViews>
  <sheetFormatPr baseColWidth="10" defaultRowHeight="14.5" x14ac:dyDescent="0.35"/>
  <cols>
    <col min="1" max="1" width="73.453125" bestFit="1" customWidth="1"/>
    <col min="2" max="2" width="16.1796875" bestFit="1" customWidth="1"/>
    <col min="3" max="3" width="24" bestFit="1" customWidth="1"/>
    <col min="4" max="4" width="14.1796875" bestFit="1" customWidth="1"/>
    <col min="5" max="5" width="16" bestFit="1" customWidth="1"/>
    <col min="8" max="8" width="31.453125" customWidth="1"/>
  </cols>
  <sheetData>
    <row r="1" spans="1:5" s="26" customFormat="1" x14ac:dyDescent="0.35">
      <c r="A1" s="26" t="s">
        <v>71</v>
      </c>
    </row>
    <row r="2" spans="1:5" s="64" customFormat="1" x14ac:dyDescent="0.35">
      <c r="A2" s="64" t="s">
        <v>72</v>
      </c>
    </row>
    <row r="4" spans="1:5" s="66" customFormat="1" x14ac:dyDescent="0.35">
      <c r="A4" s="66" t="s">
        <v>73</v>
      </c>
    </row>
    <row r="11" spans="1:5" x14ac:dyDescent="0.35">
      <c r="C11" s="27">
        <v>2016</v>
      </c>
      <c r="D11" s="28">
        <v>30.693016399999998</v>
      </c>
      <c r="E11" s="29">
        <v>0.12424579769394009</v>
      </c>
    </row>
    <row r="12" spans="1:5" x14ac:dyDescent="0.35">
      <c r="C12" s="30">
        <v>2017</v>
      </c>
      <c r="D12" s="28">
        <v>33.09965381</v>
      </c>
      <c r="E12" s="31">
        <v>7.8409934645589291E-2</v>
      </c>
    </row>
    <row r="13" spans="1:5" x14ac:dyDescent="0.35">
      <c r="C13" s="27">
        <v>2018</v>
      </c>
      <c r="D13" s="28">
        <v>33.252549999999999</v>
      </c>
      <c r="E13" s="29">
        <v>4.6192685542169832E-3</v>
      </c>
    </row>
    <row r="14" spans="1:5" x14ac:dyDescent="0.35">
      <c r="C14" s="30">
        <v>2019</v>
      </c>
      <c r="D14" s="28">
        <v>39.168297359999997</v>
      </c>
      <c r="E14" s="31">
        <v>0.17790357010214253</v>
      </c>
    </row>
    <row r="15" spans="1:5" x14ac:dyDescent="0.35">
      <c r="C15" s="27">
        <v>2020</v>
      </c>
      <c r="D15" s="28">
        <v>41.765920769999994</v>
      </c>
      <c r="E15" s="29">
        <v>6.6000000000000003E-2</v>
      </c>
    </row>
    <row r="16" spans="1:5" x14ac:dyDescent="0.35">
      <c r="C16" s="30">
        <v>2021</v>
      </c>
      <c r="D16" s="28">
        <v>43.747671185000002</v>
      </c>
      <c r="E16" s="31">
        <v>4.7448981812546975E-2</v>
      </c>
    </row>
    <row r="17" spans="1:5" x14ac:dyDescent="0.35">
      <c r="C17" s="32">
        <v>2022</v>
      </c>
      <c r="D17" s="28">
        <v>42.598280285999998</v>
      </c>
      <c r="E17" s="33">
        <v>-2.6273190500574611E-2</v>
      </c>
    </row>
    <row r="24" spans="1:5" ht="15.5" x14ac:dyDescent="0.35">
      <c r="A24" s="34"/>
    </row>
    <row r="25" spans="1:5" s="66" customFormat="1" x14ac:dyDescent="0.35">
      <c r="A25" s="66" t="s">
        <v>33</v>
      </c>
    </row>
    <row r="27" spans="1:5" ht="15" thickBot="1" x14ac:dyDescent="0.4"/>
    <row r="28" spans="1:5" ht="36.5" thickBot="1" x14ac:dyDescent="0.4">
      <c r="A28" s="16"/>
      <c r="B28" s="35" t="s">
        <v>28</v>
      </c>
      <c r="C28" s="36" t="s">
        <v>34</v>
      </c>
      <c r="D28" s="36" t="s">
        <v>27</v>
      </c>
      <c r="E28" s="36" t="s">
        <v>35</v>
      </c>
    </row>
    <row r="29" spans="1:5" ht="15" thickBot="1" x14ac:dyDescent="0.4">
      <c r="A29" s="37" t="s">
        <v>36</v>
      </c>
      <c r="B29" s="19">
        <v>87666</v>
      </c>
      <c r="C29" s="200">
        <v>7.6673667145646801E-2</v>
      </c>
      <c r="D29" s="201">
        <v>39726147.957999997</v>
      </c>
      <c r="E29" s="200">
        <v>-2.428568737305788E-2</v>
      </c>
    </row>
    <row r="30" spans="1:5" ht="15" thickBot="1" x14ac:dyDescent="0.4">
      <c r="A30" s="39" t="s">
        <v>37</v>
      </c>
      <c r="B30" s="19">
        <v>2552</v>
      </c>
      <c r="C30" s="200">
        <v>-0.22760290556900725</v>
      </c>
      <c r="D30" s="201">
        <v>759031.95200000005</v>
      </c>
      <c r="E30" s="200">
        <v>-0.26847155978208748</v>
      </c>
    </row>
    <row r="31" spans="1:5" ht="15" thickBot="1" x14ac:dyDescent="0.4">
      <c r="A31" s="39" t="s">
        <v>38</v>
      </c>
      <c r="B31" s="19">
        <v>14702</v>
      </c>
      <c r="C31" s="200">
        <v>5.6785508913168491E-2</v>
      </c>
      <c r="D31" s="201">
        <v>1990371.406</v>
      </c>
      <c r="E31" s="200">
        <v>5.3471267970644568E-2</v>
      </c>
    </row>
    <row r="32" spans="1:5" ht="15" thickBot="1" x14ac:dyDescent="0.4">
      <c r="A32" s="39" t="s">
        <v>39</v>
      </c>
      <c r="B32" s="21">
        <v>204</v>
      </c>
      <c r="C32" s="200">
        <v>0.21428571428571427</v>
      </c>
      <c r="D32" s="201">
        <v>122728.97</v>
      </c>
      <c r="E32" s="200">
        <v>0.16011941248178732</v>
      </c>
    </row>
    <row r="36" spans="1:3" s="66" customFormat="1" x14ac:dyDescent="0.35">
      <c r="A36" s="66" t="s">
        <v>46</v>
      </c>
    </row>
    <row r="39" spans="1:3" x14ac:dyDescent="0.35">
      <c r="A39" s="40" t="s">
        <v>40</v>
      </c>
      <c r="B39" s="40" t="s">
        <v>41</v>
      </c>
      <c r="C39" s="41" t="s">
        <v>42</v>
      </c>
    </row>
    <row r="40" spans="1:3" x14ac:dyDescent="0.35">
      <c r="A40" s="22" t="s">
        <v>43</v>
      </c>
      <c r="B40" s="42">
        <v>4742</v>
      </c>
      <c r="C40" s="202">
        <v>0.32755405125371279</v>
      </c>
    </row>
    <row r="41" spans="1:3" x14ac:dyDescent="0.35">
      <c r="A41" s="22" t="s">
        <v>44</v>
      </c>
      <c r="B41" s="42">
        <v>9391</v>
      </c>
      <c r="C41" s="202">
        <v>0.64868411963804651</v>
      </c>
    </row>
    <row r="42" spans="1:3" x14ac:dyDescent="0.35">
      <c r="A42" s="22" t="s">
        <v>45</v>
      </c>
      <c r="B42" s="42">
        <v>344</v>
      </c>
      <c r="C42" s="202">
        <v>2.3761829108240658E-2</v>
      </c>
    </row>
    <row r="43" spans="1:3" x14ac:dyDescent="0.35">
      <c r="A43" s="43" t="s">
        <v>14</v>
      </c>
      <c r="B43" s="44">
        <v>14477</v>
      </c>
      <c r="C43" s="203">
        <v>1</v>
      </c>
    </row>
    <row r="48" spans="1:3" s="26" customFormat="1" x14ac:dyDescent="0.35">
      <c r="A48" s="26" t="s">
        <v>74</v>
      </c>
    </row>
    <row r="49" spans="1:4" s="64" customFormat="1" x14ac:dyDescent="0.35">
      <c r="A49" s="64" t="s">
        <v>47</v>
      </c>
    </row>
    <row r="52" spans="1:4" ht="15" thickBot="1" x14ac:dyDescent="0.4"/>
    <row r="53" spans="1:4" x14ac:dyDescent="0.35">
      <c r="A53" s="454" t="s">
        <v>48</v>
      </c>
      <c r="B53" s="45" t="s">
        <v>41</v>
      </c>
      <c r="C53" s="45" t="s">
        <v>50</v>
      </c>
      <c r="D53" s="45" t="s">
        <v>52</v>
      </c>
    </row>
    <row r="54" spans="1:4" ht="15" thickBot="1" x14ac:dyDescent="0.4">
      <c r="A54" s="455"/>
      <c r="B54" s="46" t="s">
        <v>49</v>
      </c>
      <c r="C54" s="46" t="s">
        <v>51</v>
      </c>
      <c r="D54" s="46" t="s">
        <v>53</v>
      </c>
    </row>
    <row r="55" spans="1:4" ht="15" thickBot="1" x14ac:dyDescent="0.4">
      <c r="A55" s="47" t="s">
        <v>54</v>
      </c>
      <c r="B55" s="48">
        <v>34</v>
      </c>
      <c r="C55" s="48">
        <v>790</v>
      </c>
      <c r="D55" s="49">
        <v>3855</v>
      </c>
    </row>
    <row r="56" spans="1:4" ht="15" thickBot="1" x14ac:dyDescent="0.4">
      <c r="A56" s="47" t="s">
        <v>55</v>
      </c>
      <c r="B56" s="48">
        <v>89</v>
      </c>
      <c r="C56" s="50">
        <v>1691</v>
      </c>
      <c r="D56" s="49">
        <v>7998</v>
      </c>
    </row>
    <row r="57" spans="1:4" ht="15" thickBot="1" x14ac:dyDescent="0.4">
      <c r="A57" s="47" t="s">
        <v>56</v>
      </c>
      <c r="B57" s="48">
        <v>27</v>
      </c>
      <c r="C57" s="48">
        <v>623</v>
      </c>
      <c r="D57" s="51" t="s">
        <v>57</v>
      </c>
    </row>
    <row r="58" spans="1:4" ht="15" thickBot="1" x14ac:dyDescent="0.4">
      <c r="A58" s="47" t="s">
        <v>58</v>
      </c>
      <c r="B58" s="48">
        <v>442</v>
      </c>
      <c r="C58" s="50">
        <v>9338</v>
      </c>
      <c r="D58" s="49">
        <v>8124</v>
      </c>
    </row>
    <row r="59" spans="1:4" ht="15" thickBot="1" x14ac:dyDescent="0.4">
      <c r="A59" s="47" t="s">
        <v>59</v>
      </c>
      <c r="B59" s="48">
        <v>582</v>
      </c>
      <c r="C59" s="50">
        <v>14910</v>
      </c>
      <c r="D59" s="49">
        <v>11481</v>
      </c>
    </row>
    <row r="60" spans="1:4" ht="15" thickBot="1" x14ac:dyDescent="0.4">
      <c r="A60" s="47" t="s">
        <v>60</v>
      </c>
      <c r="B60" s="50">
        <v>2026</v>
      </c>
      <c r="C60" s="50">
        <v>48204</v>
      </c>
      <c r="D60" s="49">
        <v>323449</v>
      </c>
    </row>
    <row r="61" spans="1:4" ht="15" thickBot="1" x14ac:dyDescent="0.4">
      <c r="A61" s="47" t="s">
        <v>61</v>
      </c>
      <c r="B61" s="48">
        <v>225</v>
      </c>
      <c r="C61" s="50">
        <v>5055</v>
      </c>
      <c r="D61" s="49">
        <v>50095</v>
      </c>
    </row>
    <row r="62" spans="1:4" ht="15" thickBot="1" x14ac:dyDescent="0.4">
      <c r="A62" s="47" t="s">
        <v>62</v>
      </c>
      <c r="B62" s="50">
        <v>1952</v>
      </c>
      <c r="C62" s="50">
        <v>40046</v>
      </c>
      <c r="D62" s="49">
        <v>253491</v>
      </c>
    </row>
    <row r="63" spans="1:4" ht="15" thickBot="1" x14ac:dyDescent="0.4">
      <c r="A63" s="47" t="s">
        <v>63</v>
      </c>
      <c r="B63" s="48">
        <v>311</v>
      </c>
      <c r="C63" s="50">
        <v>8020</v>
      </c>
      <c r="D63" s="49">
        <v>66005</v>
      </c>
    </row>
    <row r="64" spans="1:4" ht="15" thickBot="1" x14ac:dyDescent="0.4">
      <c r="A64" s="47" t="s">
        <v>14</v>
      </c>
      <c r="B64" s="52">
        <v>5688</v>
      </c>
      <c r="C64" s="52">
        <v>128677</v>
      </c>
      <c r="D64" s="53">
        <v>724498</v>
      </c>
    </row>
    <row r="68" spans="1:12" s="26" customFormat="1" x14ac:dyDescent="0.35">
      <c r="A68" s="26" t="s">
        <v>75</v>
      </c>
    </row>
    <row r="69" spans="1:12" s="64" customFormat="1" x14ac:dyDescent="0.35">
      <c r="A69" s="64" t="s">
        <v>76</v>
      </c>
    </row>
    <row r="72" spans="1:12" s="66" customFormat="1" x14ac:dyDescent="0.35">
      <c r="A72" s="66" t="s">
        <v>64</v>
      </c>
    </row>
    <row r="73" spans="1:12" ht="15" thickBot="1" x14ac:dyDescent="0.4"/>
    <row r="74" spans="1:12" ht="16" thickBot="1" x14ac:dyDescent="0.4">
      <c r="A74" s="196" t="s">
        <v>302</v>
      </c>
      <c r="B74" s="17">
        <v>2019</v>
      </c>
      <c r="C74" s="17">
        <v>2020</v>
      </c>
      <c r="D74" s="17">
        <v>2021</v>
      </c>
      <c r="E74" s="17">
        <v>2022</v>
      </c>
      <c r="H74" s="23" t="s">
        <v>303</v>
      </c>
      <c r="I74" s="17">
        <v>2019</v>
      </c>
      <c r="J74" s="17">
        <v>2020</v>
      </c>
      <c r="K74" s="17">
        <v>2021</v>
      </c>
      <c r="L74" s="20">
        <v>2022</v>
      </c>
    </row>
    <row r="75" spans="1:12" ht="15" thickBot="1" x14ac:dyDescent="0.4">
      <c r="A75" s="197" t="s">
        <v>21</v>
      </c>
      <c r="B75" s="198">
        <v>3851</v>
      </c>
      <c r="C75" s="198">
        <v>2882</v>
      </c>
      <c r="D75" s="198">
        <v>18677</v>
      </c>
      <c r="E75" s="198">
        <v>17517</v>
      </c>
      <c r="H75" s="18" t="s">
        <v>21</v>
      </c>
      <c r="I75" s="19">
        <v>27954</v>
      </c>
      <c r="J75" s="19">
        <v>26441</v>
      </c>
      <c r="K75" s="19">
        <v>32583</v>
      </c>
      <c r="L75" s="24">
        <v>31351</v>
      </c>
    </row>
    <row r="76" spans="1:12" ht="15" thickBot="1" x14ac:dyDescent="0.4">
      <c r="A76" s="197" t="s">
        <v>29</v>
      </c>
      <c r="B76" s="198">
        <v>6506</v>
      </c>
      <c r="C76" s="198">
        <v>5014</v>
      </c>
      <c r="D76" s="198">
        <v>15123</v>
      </c>
      <c r="E76" s="198">
        <v>33610</v>
      </c>
      <c r="H76" s="18" t="s">
        <v>29</v>
      </c>
      <c r="I76" s="19">
        <v>50393</v>
      </c>
      <c r="J76" s="19">
        <v>48984</v>
      </c>
      <c r="K76" s="19">
        <v>28270</v>
      </c>
      <c r="L76" s="24">
        <v>60023</v>
      </c>
    </row>
    <row r="77" spans="1:12" ht="15" thickBot="1" x14ac:dyDescent="0.4">
      <c r="A77" s="197" t="s">
        <v>22</v>
      </c>
      <c r="B77" s="199">
        <v>7001001.7200000035</v>
      </c>
      <c r="C77" s="199">
        <v>4714278.9499999993</v>
      </c>
      <c r="D77" s="199">
        <v>33407987.920000002</v>
      </c>
      <c r="E77" s="199">
        <v>31660875.380000003</v>
      </c>
      <c r="H77" s="18" t="s">
        <v>22</v>
      </c>
      <c r="I77" s="19">
        <v>77822654.219999716</v>
      </c>
      <c r="J77" s="19">
        <v>75148400.939999789</v>
      </c>
      <c r="K77" s="19">
        <v>92837312.220000088</v>
      </c>
      <c r="L77" s="24">
        <v>90068272.86999999</v>
      </c>
    </row>
    <row r="78" spans="1:12" ht="15" thickBot="1" x14ac:dyDescent="0.4">
      <c r="A78" s="197" t="s">
        <v>23</v>
      </c>
      <c r="B78" s="199">
        <v>1278768.6000000001</v>
      </c>
      <c r="C78" s="199">
        <v>1130073.7</v>
      </c>
      <c r="D78" s="199">
        <v>9080305.1199999992</v>
      </c>
      <c r="E78" s="199">
        <v>8646749.0600000005</v>
      </c>
      <c r="H78" s="18" t="s">
        <v>23</v>
      </c>
      <c r="I78" s="19">
        <v>9965039.4080000706</v>
      </c>
      <c r="J78" s="19">
        <v>11269021.136</v>
      </c>
      <c r="K78" s="19">
        <v>16212195.568499994</v>
      </c>
      <c r="L78" s="24">
        <v>15885390.066</v>
      </c>
    </row>
    <row r="79" spans="1:12" ht="15" thickBot="1" x14ac:dyDescent="0.4">
      <c r="A79" s="197" t="s">
        <v>10</v>
      </c>
      <c r="B79" s="199">
        <v>5722233.1200000029</v>
      </c>
      <c r="C79" s="199">
        <v>3584205.2499999991</v>
      </c>
      <c r="D79" s="199">
        <v>24327682.800000004</v>
      </c>
      <c r="E79" s="199">
        <v>23014126.32</v>
      </c>
      <c r="H79" s="25" t="s">
        <v>10</v>
      </c>
      <c r="I79" s="19">
        <v>67857614.811999649</v>
      </c>
      <c r="J79" s="19">
        <v>63879379.803999789</v>
      </c>
      <c r="K79" s="19">
        <v>76625116.651500091</v>
      </c>
      <c r="L79" s="24">
        <v>74182882.80399999</v>
      </c>
    </row>
    <row r="82" spans="1:6" s="66" customFormat="1" x14ac:dyDescent="0.35">
      <c r="A82" s="66" t="s">
        <v>65</v>
      </c>
    </row>
    <row r="90" spans="1:6" ht="15" thickBot="1" x14ac:dyDescent="0.4"/>
    <row r="91" spans="1:6" ht="15" thickBot="1" x14ac:dyDescent="0.4">
      <c r="B91" s="14"/>
      <c r="C91" s="59">
        <v>2019</v>
      </c>
      <c r="D91" s="60">
        <v>2020</v>
      </c>
      <c r="E91" s="60">
        <v>2021</v>
      </c>
      <c r="F91" s="61">
        <v>2022</v>
      </c>
    </row>
    <row r="92" spans="1:6" ht="15" thickBot="1" x14ac:dyDescent="0.4">
      <c r="B92" s="62" t="s">
        <v>31</v>
      </c>
      <c r="C92" s="63">
        <f>B79/B77</f>
        <v>0.81734490989383735</v>
      </c>
      <c r="D92" s="63">
        <f t="shared" ref="D92:F92" si="0">C79/C77</f>
        <v>0.76028705301793809</v>
      </c>
      <c r="E92" s="63">
        <f t="shared" si="0"/>
        <v>0.72819958083845004</v>
      </c>
      <c r="F92" s="63">
        <f t="shared" si="0"/>
        <v>0.72689482030360708</v>
      </c>
    </row>
    <row r="93" spans="1:6" ht="15" thickBot="1" x14ac:dyDescent="0.4">
      <c r="B93" s="62" t="s">
        <v>30</v>
      </c>
      <c r="C93" s="63">
        <f>I79/I77</f>
        <v>0.87195194628251138</v>
      </c>
      <c r="D93" s="63">
        <f t="shared" ref="D93:F93" si="1">J79/J77</f>
        <v>0.85004310144939155</v>
      </c>
      <c r="E93" s="63">
        <f t="shared" si="1"/>
        <v>0.82536983050434132</v>
      </c>
      <c r="F93" s="63">
        <f t="shared" si="1"/>
        <v>0.82362945841175206</v>
      </c>
    </row>
    <row r="102" spans="1:4" s="64" customFormat="1" x14ac:dyDescent="0.35">
      <c r="A102" s="64" t="s">
        <v>77</v>
      </c>
    </row>
    <row r="105" spans="1:4" s="66" customFormat="1" x14ac:dyDescent="0.35">
      <c r="A105" s="66" t="s">
        <v>66</v>
      </c>
    </row>
    <row r="108" spans="1:4" x14ac:dyDescent="0.35">
      <c r="A108" s="54" t="s">
        <v>67</v>
      </c>
      <c r="B108" s="54">
        <v>2020</v>
      </c>
      <c r="C108" s="54">
        <v>2021</v>
      </c>
      <c r="D108" s="54">
        <v>2022</v>
      </c>
    </row>
    <row r="109" spans="1:4" x14ac:dyDescent="0.35">
      <c r="A109" s="55" t="s">
        <v>24</v>
      </c>
      <c r="B109" s="56"/>
      <c r="C109" s="56"/>
      <c r="D109" s="56"/>
    </row>
    <row r="110" spans="1:4" x14ac:dyDescent="0.35">
      <c r="A110" s="57" t="s">
        <v>21</v>
      </c>
      <c r="B110" s="38">
        <v>40277</v>
      </c>
      <c r="C110" s="38">
        <v>47645</v>
      </c>
      <c r="D110" s="38">
        <v>47349</v>
      </c>
    </row>
    <row r="111" spans="1:4" x14ac:dyDescent="0.35">
      <c r="A111" s="57" t="s">
        <v>68</v>
      </c>
      <c r="B111" s="58">
        <v>1225347.82</v>
      </c>
      <c r="C111" s="58">
        <v>1464683.79</v>
      </c>
      <c r="D111" s="58">
        <v>1467655.0399999991</v>
      </c>
    </row>
    <row r="112" spans="1:4" x14ac:dyDescent="0.35">
      <c r="A112" s="57" t="s">
        <v>5</v>
      </c>
      <c r="B112" s="58">
        <v>235895.35</v>
      </c>
      <c r="C112" s="58">
        <v>284716.43400000001</v>
      </c>
      <c r="D112" s="58">
        <v>285108.78999992553</v>
      </c>
    </row>
    <row r="113" spans="1:4" x14ac:dyDescent="0.35">
      <c r="A113" s="57" t="s">
        <v>10</v>
      </c>
      <c r="B113" s="58">
        <v>989452.47</v>
      </c>
      <c r="C113" s="58">
        <v>1179967.3559999999</v>
      </c>
      <c r="D113" s="58">
        <v>1182546.2499998445</v>
      </c>
    </row>
    <row r="114" spans="1:4" x14ac:dyDescent="0.35">
      <c r="A114" s="55" t="s">
        <v>25</v>
      </c>
      <c r="B114" s="56"/>
      <c r="C114" s="56"/>
      <c r="D114" s="56"/>
    </row>
    <row r="115" spans="1:4" x14ac:dyDescent="0.35">
      <c r="A115" s="57" t="s">
        <v>21</v>
      </c>
      <c r="B115" s="38">
        <v>7765</v>
      </c>
      <c r="C115" s="38">
        <v>8955</v>
      </c>
      <c r="D115" s="38">
        <v>8196</v>
      </c>
    </row>
    <row r="116" spans="1:4" x14ac:dyDescent="0.35">
      <c r="A116" s="57" t="s">
        <v>68</v>
      </c>
      <c r="B116" s="58">
        <v>233524.22</v>
      </c>
      <c r="C116" s="58">
        <v>273297.3</v>
      </c>
      <c r="D116" s="58">
        <v>251464.9</v>
      </c>
    </row>
    <row r="117" spans="1:4" x14ac:dyDescent="0.35">
      <c r="A117" s="57" t="s">
        <v>5</v>
      </c>
      <c r="B117" s="58">
        <v>42252.298000000003</v>
      </c>
      <c r="C117" s="58">
        <v>49636.464</v>
      </c>
      <c r="D117" s="58">
        <v>45779.700000006931</v>
      </c>
    </row>
    <row r="118" spans="1:4" x14ac:dyDescent="0.35">
      <c r="A118" s="57" t="s">
        <v>10</v>
      </c>
      <c r="B118" s="58">
        <v>191271.92199999999</v>
      </c>
      <c r="C118" s="58">
        <v>223660.83600000001</v>
      </c>
      <c r="D118" s="58">
        <v>205685.20000002987</v>
      </c>
    </row>
    <row r="119" spans="1:4" x14ac:dyDescent="0.35">
      <c r="A119" s="55" t="s">
        <v>26</v>
      </c>
      <c r="B119" s="56"/>
      <c r="C119" s="56"/>
      <c r="D119" s="56"/>
    </row>
    <row r="120" spans="1:4" x14ac:dyDescent="0.35">
      <c r="A120" s="57" t="s">
        <v>21</v>
      </c>
      <c r="B120" s="38">
        <v>53880</v>
      </c>
      <c r="C120" s="38">
        <v>67278</v>
      </c>
      <c r="D120" s="38">
        <v>67988</v>
      </c>
    </row>
    <row r="121" spans="1:4" x14ac:dyDescent="0.35">
      <c r="A121" s="57" t="s">
        <v>68</v>
      </c>
      <c r="B121" s="58">
        <v>6544792.5499999998</v>
      </c>
      <c r="C121" s="58">
        <v>8321827.7999999998</v>
      </c>
      <c r="D121" s="58">
        <v>8464751.4000000022</v>
      </c>
    </row>
    <row r="122" spans="1:4" x14ac:dyDescent="0.35">
      <c r="A122" s="57" t="s">
        <v>5</v>
      </c>
      <c r="B122" s="58">
        <v>1260892.602</v>
      </c>
      <c r="C122" s="58">
        <v>1610575.085</v>
      </c>
      <c r="D122" s="58">
        <v>1642256.4739986532</v>
      </c>
    </row>
    <row r="123" spans="1:4" x14ac:dyDescent="0.35">
      <c r="A123" s="57" t="s">
        <v>10</v>
      </c>
      <c r="B123" s="58">
        <v>5283899.9479999999</v>
      </c>
      <c r="C123" s="58">
        <v>6711252.7149999999</v>
      </c>
      <c r="D123" s="58">
        <v>6822494.9259945154</v>
      </c>
    </row>
  </sheetData>
  <mergeCells count="1">
    <mergeCell ref="A53:A54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P39"/>
  <sheetViews>
    <sheetView zoomScale="90" zoomScaleNormal="90" workbookViewId="0">
      <selection activeCell="B11" sqref="B11"/>
    </sheetView>
  </sheetViews>
  <sheetFormatPr baseColWidth="10" defaultColWidth="10.90625" defaultRowHeight="14.5" x14ac:dyDescent="0.35"/>
  <cols>
    <col min="1" max="1" width="33.26953125" customWidth="1"/>
    <col min="2" max="2" width="10.1796875" bestFit="1" customWidth="1"/>
    <col min="3" max="3" width="5.36328125" bestFit="1" customWidth="1"/>
    <col min="4" max="4" width="7.36328125" bestFit="1" customWidth="1"/>
    <col min="5" max="5" width="13.08984375" bestFit="1" customWidth="1"/>
    <col min="6" max="6" width="10.90625" bestFit="1" customWidth="1"/>
    <col min="7" max="8" width="9.81640625" bestFit="1" customWidth="1"/>
    <col min="9" max="9" width="13.453125" bestFit="1" customWidth="1"/>
    <col min="10" max="10" width="8.453125" bestFit="1" customWidth="1"/>
    <col min="11" max="12" width="13.453125" bestFit="1" customWidth="1"/>
    <col min="13" max="13" width="7.453125" bestFit="1" customWidth="1"/>
    <col min="14" max="14" width="7.36328125" bestFit="1" customWidth="1"/>
    <col min="15" max="15" width="12.453125" bestFit="1" customWidth="1"/>
    <col min="16" max="16" width="13.453125" bestFit="1" customWidth="1"/>
    <col min="17" max="16384" width="10.90625" style="101"/>
  </cols>
  <sheetData>
    <row r="1" spans="1:68" s="100" customFormat="1" ht="70" x14ac:dyDescent="0.35">
      <c r="A1" s="425" t="s">
        <v>67</v>
      </c>
      <c r="B1" s="169" t="s">
        <v>114</v>
      </c>
      <c r="C1" s="170" t="s">
        <v>15</v>
      </c>
      <c r="D1" s="170" t="s">
        <v>115</v>
      </c>
      <c r="E1" s="170" t="s">
        <v>116</v>
      </c>
      <c r="F1" s="170" t="s">
        <v>117</v>
      </c>
      <c r="G1" s="171" t="s">
        <v>12</v>
      </c>
      <c r="H1" s="172" t="s">
        <v>87</v>
      </c>
      <c r="I1" s="171" t="s">
        <v>324</v>
      </c>
      <c r="J1" s="173" t="s">
        <v>325</v>
      </c>
      <c r="K1" s="173" t="s">
        <v>13</v>
      </c>
      <c r="L1" s="172" t="s">
        <v>5</v>
      </c>
      <c r="M1" s="172" t="s">
        <v>326</v>
      </c>
      <c r="N1" s="173" t="s">
        <v>327</v>
      </c>
      <c r="O1" s="172" t="s">
        <v>7</v>
      </c>
      <c r="P1" s="173" t="s">
        <v>10</v>
      </c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</row>
    <row r="2" spans="1:68" x14ac:dyDescent="0.35">
      <c r="A2" s="104" t="s">
        <v>99</v>
      </c>
      <c r="B2" s="105">
        <v>172304</v>
      </c>
      <c r="C2" s="106">
        <v>68.110037703320728</v>
      </c>
      <c r="D2" s="107">
        <v>0.61416449995357048</v>
      </c>
      <c r="E2" s="108">
        <v>0.57323683721794039</v>
      </c>
      <c r="F2" s="109">
        <v>1027232</v>
      </c>
      <c r="G2" s="110">
        <v>5184301</v>
      </c>
      <c r="H2" s="109">
        <v>1620560</v>
      </c>
      <c r="I2" s="174">
        <v>118497154.66865315</v>
      </c>
      <c r="J2" s="111">
        <v>-1.6526993451560092E-2</v>
      </c>
      <c r="K2" s="178">
        <v>118087797.85865751</v>
      </c>
      <c r="L2" s="179">
        <v>94423136.72408393</v>
      </c>
      <c r="M2" s="112">
        <v>-1.4112778265183987E-2</v>
      </c>
      <c r="N2" s="113">
        <v>0.79960113099154873</v>
      </c>
      <c r="O2" s="186">
        <v>23664661.135417122</v>
      </c>
      <c r="P2" s="187">
        <v>24074017.945416868</v>
      </c>
    </row>
    <row r="3" spans="1:68" x14ac:dyDescent="0.35">
      <c r="A3" s="114" t="s">
        <v>100</v>
      </c>
      <c r="B3" s="115">
        <v>102357</v>
      </c>
      <c r="C3" s="116">
        <v>82.83118293057818</v>
      </c>
      <c r="D3" s="117">
        <v>0.41891614642867608</v>
      </c>
      <c r="E3" s="118">
        <v>0.83582949871528078</v>
      </c>
      <c r="F3" s="119">
        <v>993716</v>
      </c>
      <c r="G3" s="120">
        <v>3392003</v>
      </c>
      <c r="H3" s="119">
        <v>1132050</v>
      </c>
      <c r="I3" s="175">
        <v>79993758.020059615</v>
      </c>
      <c r="J3" s="121">
        <v>3.2122894732373418E-3</v>
      </c>
      <c r="K3" s="180">
        <v>79565244.180056781</v>
      </c>
      <c r="L3" s="181">
        <v>73493049.477004662</v>
      </c>
      <c r="M3" s="122">
        <v>1.52569354448822E-3</v>
      </c>
      <c r="N3" s="123">
        <v>0.92368282450927075</v>
      </c>
      <c r="O3" s="188">
        <v>6072194.7030082066</v>
      </c>
      <c r="P3" s="189">
        <v>6500708.5430084039</v>
      </c>
    </row>
    <row r="4" spans="1:68" x14ac:dyDescent="0.35">
      <c r="A4" s="124" t="s">
        <v>101</v>
      </c>
      <c r="B4" s="125">
        <v>513083</v>
      </c>
      <c r="C4" s="126">
        <v>66.944863421892947</v>
      </c>
      <c r="D4" s="127">
        <v>0.53575152558163108</v>
      </c>
      <c r="E4" s="128">
        <v>0.4217816610567881</v>
      </c>
      <c r="F4" s="129">
        <v>1327869</v>
      </c>
      <c r="G4" s="130">
        <v>4828831</v>
      </c>
      <c r="H4" s="129">
        <v>2284857</v>
      </c>
      <c r="I4" s="176">
        <v>68380136.500188902</v>
      </c>
      <c r="J4" s="131">
        <v>-3.6102304381163482E-3</v>
      </c>
      <c r="K4" s="182">
        <v>67459855.650155917</v>
      </c>
      <c r="L4" s="183">
        <v>54691415.140487961</v>
      </c>
      <c r="M4" s="132">
        <v>-6.4089882161187835E-3</v>
      </c>
      <c r="N4" s="133">
        <v>0.81072535085333464</v>
      </c>
      <c r="O4" s="190">
        <v>12768440.509504477</v>
      </c>
      <c r="P4" s="191">
        <v>13688721.359499019</v>
      </c>
    </row>
    <row r="5" spans="1:68" x14ac:dyDescent="0.35">
      <c r="A5" s="114" t="s">
        <v>102</v>
      </c>
      <c r="B5" s="115">
        <v>103110</v>
      </c>
      <c r="C5" s="116">
        <v>65.936183446934564</v>
      </c>
      <c r="D5" s="117">
        <v>0.5562990980506255</v>
      </c>
      <c r="E5" s="118">
        <v>0.92435263311027061</v>
      </c>
      <c r="F5" s="119">
        <v>1072517</v>
      </c>
      <c r="G5" s="120">
        <v>3483642</v>
      </c>
      <c r="H5" s="119">
        <v>1115745</v>
      </c>
      <c r="I5" s="175">
        <v>53954055.770349704</v>
      </c>
      <c r="J5" s="121">
        <v>4.1151041750912894E-2</v>
      </c>
      <c r="K5" s="180">
        <v>53918901.470349312</v>
      </c>
      <c r="L5" s="181">
        <v>52981856.342343189</v>
      </c>
      <c r="M5" s="122">
        <v>4.3495130023367586E-2</v>
      </c>
      <c r="N5" s="123">
        <v>0.98262121255342316</v>
      </c>
      <c r="O5" s="188">
        <v>937045.12800039118</v>
      </c>
      <c r="P5" s="189">
        <v>972199.42800040462</v>
      </c>
    </row>
    <row r="6" spans="1:68" x14ac:dyDescent="0.35">
      <c r="A6" s="124" t="s">
        <v>105</v>
      </c>
      <c r="B6" s="125">
        <v>126900</v>
      </c>
      <c r="C6" s="126">
        <v>77.41230599689078</v>
      </c>
      <c r="D6" s="127">
        <v>0.42600472813238771</v>
      </c>
      <c r="E6" s="128">
        <v>0.65508274231678487</v>
      </c>
      <c r="F6" s="129">
        <v>1104689</v>
      </c>
      <c r="G6" s="130">
        <v>3683268</v>
      </c>
      <c r="H6" s="129">
        <v>1391904</v>
      </c>
      <c r="I6" s="176">
        <v>45480739.4800613</v>
      </c>
      <c r="J6" s="131">
        <v>2.8863642320333414E-2</v>
      </c>
      <c r="K6" s="182">
        <v>43849466.110070795</v>
      </c>
      <c r="L6" s="183">
        <v>39186456.652019933</v>
      </c>
      <c r="M6" s="132">
        <v>1.0432697169744682E-3</v>
      </c>
      <c r="N6" s="133">
        <v>0.8936586948095151</v>
      </c>
      <c r="O6" s="190">
        <v>4663009.4580009859</v>
      </c>
      <c r="P6" s="191">
        <v>6294282.8280014796</v>
      </c>
    </row>
    <row r="7" spans="1:68" x14ac:dyDescent="0.35">
      <c r="A7" s="114" t="s">
        <v>106</v>
      </c>
      <c r="B7" s="115">
        <v>21343</v>
      </c>
      <c r="C7" s="116">
        <v>65.162021649187906</v>
      </c>
      <c r="D7" s="117">
        <v>0.55165628074778617</v>
      </c>
      <c r="E7" s="118">
        <v>0.34587452560558496</v>
      </c>
      <c r="F7" s="119">
        <v>36908</v>
      </c>
      <c r="G7" s="120">
        <v>107448</v>
      </c>
      <c r="H7" s="119">
        <v>100789</v>
      </c>
      <c r="I7" s="175">
        <v>35779510.460000381</v>
      </c>
      <c r="J7" s="121">
        <v>4.8675630923887422E-2</v>
      </c>
      <c r="K7" s="180">
        <v>35780645.810000762</v>
      </c>
      <c r="L7" s="181">
        <v>35774058.510000758</v>
      </c>
      <c r="M7" s="122">
        <v>4.7388957467490465E-2</v>
      </c>
      <c r="N7" s="123">
        <v>0.99981589767733692</v>
      </c>
      <c r="O7" s="188">
        <v>6587.3000000002412</v>
      </c>
      <c r="P7" s="189">
        <v>5451.9500000005892</v>
      </c>
    </row>
    <row r="8" spans="1:68" x14ac:dyDescent="0.35">
      <c r="A8" s="124" t="s">
        <v>104</v>
      </c>
      <c r="B8" s="125">
        <v>609322</v>
      </c>
      <c r="C8" s="126">
        <v>61.761688278001216</v>
      </c>
      <c r="D8" s="127">
        <v>0.43413334821326</v>
      </c>
      <c r="E8" s="128">
        <v>0.37698950636937451</v>
      </c>
      <c r="F8" s="129">
        <v>447062</v>
      </c>
      <c r="G8" s="130">
        <v>558752</v>
      </c>
      <c r="H8" s="129">
        <v>1095071</v>
      </c>
      <c r="I8" s="176">
        <v>67348185.259826347</v>
      </c>
      <c r="J8" s="131">
        <v>-1.7458462340677956E-2</v>
      </c>
      <c r="K8" s="182">
        <v>48264966.439850651</v>
      </c>
      <c r="L8" s="183">
        <v>34837299.433069505</v>
      </c>
      <c r="M8" s="132">
        <v>-1.4813229557558183E-2</v>
      </c>
      <c r="N8" s="133">
        <v>0.72179267909540279</v>
      </c>
      <c r="O8" s="190">
        <v>13427667.006983316</v>
      </c>
      <c r="P8" s="191">
        <v>32510885.827164456</v>
      </c>
    </row>
    <row r="9" spans="1:68" x14ac:dyDescent="0.35">
      <c r="A9" s="114" t="s">
        <v>103</v>
      </c>
      <c r="B9" s="115">
        <v>750810</v>
      </c>
      <c r="C9" s="116">
        <v>59.001727040264207</v>
      </c>
      <c r="D9" s="117">
        <v>0.47900001331894887</v>
      </c>
      <c r="E9" s="118">
        <v>0.3096229405575312</v>
      </c>
      <c r="F9" s="119">
        <v>826229</v>
      </c>
      <c r="G9" s="120">
        <v>2479592</v>
      </c>
      <c r="H9" s="119">
        <v>2761042</v>
      </c>
      <c r="I9" s="175">
        <v>393417724.21829844</v>
      </c>
      <c r="J9" s="121">
        <v>-1.807792112324481E-2</v>
      </c>
      <c r="K9" s="180">
        <v>49225757.587635949</v>
      </c>
      <c r="L9" s="181">
        <v>32205204.690867629</v>
      </c>
      <c r="M9" s="122">
        <v>-1.7548287589546119E-2</v>
      </c>
      <c r="N9" s="123">
        <v>0.65423482073451367</v>
      </c>
      <c r="O9" s="188">
        <v>17020552.899364419</v>
      </c>
      <c r="P9" s="189">
        <v>361212519.54191774</v>
      </c>
    </row>
    <row r="10" spans="1:68" ht="25.5" x14ac:dyDescent="0.35">
      <c r="A10" s="124" t="s">
        <v>107</v>
      </c>
      <c r="B10" s="125">
        <v>127908</v>
      </c>
      <c r="C10" s="126">
        <v>80.732470140292691</v>
      </c>
      <c r="D10" s="127">
        <v>0.42984801576132847</v>
      </c>
      <c r="E10" s="128">
        <v>0.64519811114238357</v>
      </c>
      <c r="F10" s="129">
        <v>481740</v>
      </c>
      <c r="G10" s="130">
        <v>1754256</v>
      </c>
      <c r="H10" s="129">
        <v>594438</v>
      </c>
      <c r="I10" s="176">
        <v>38021209.589954421</v>
      </c>
      <c r="J10" s="131">
        <v>-1.1268876106835633E-2</v>
      </c>
      <c r="K10" s="182">
        <v>34071727.579959385</v>
      </c>
      <c r="L10" s="183">
        <v>31393334.268015228</v>
      </c>
      <c r="M10" s="132">
        <v>-2.2040344773006076E-2</v>
      </c>
      <c r="N10" s="133">
        <v>0.92138956542022954</v>
      </c>
      <c r="O10" s="190">
        <v>2678393.3119972642</v>
      </c>
      <c r="P10" s="191">
        <v>6627875.3219959717</v>
      </c>
    </row>
    <row r="11" spans="1:68" x14ac:dyDescent="0.35">
      <c r="A11" s="114" t="s">
        <v>108</v>
      </c>
      <c r="B11" s="115">
        <v>8981</v>
      </c>
      <c r="C11" s="116">
        <v>75.133729204495268</v>
      </c>
      <c r="D11" s="117">
        <v>0.69836321122369449</v>
      </c>
      <c r="E11" s="118">
        <v>0.84901458634895888</v>
      </c>
      <c r="F11" s="119">
        <v>17178</v>
      </c>
      <c r="G11" s="120">
        <v>20751</v>
      </c>
      <c r="H11" s="119">
        <v>20377</v>
      </c>
      <c r="I11" s="175">
        <v>30445914.549999062</v>
      </c>
      <c r="J11" s="121">
        <v>-6.2996247162936314E-3</v>
      </c>
      <c r="K11" s="180">
        <v>30772880.919998821</v>
      </c>
      <c r="L11" s="181">
        <v>30660996.591998823</v>
      </c>
      <c r="M11" s="122">
        <v>-9.0699586936890276E-3</v>
      </c>
      <c r="N11" s="123">
        <v>0.99636419065569881</v>
      </c>
      <c r="O11" s="188">
        <v>111884.32800000011</v>
      </c>
      <c r="P11" s="189">
        <v>-215082.0419999976</v>
      </c>
    </row>
    <row r="12" spans="1:68" x14ac:dyDescent="0.35">
      <c r="A12" s="124" t="s">
        <v>109</v>
      </c>
      <c r="B12" s="125">
        <v>51628</v>
      </c>
      <c r="C12" s="126">
        <v>66.464722976004779</v>
      </c>
      <c r="D12" s="127">
        <v>0.33214534748586039</v>
      </c>
      <c r="E12" s="128">
        <v>0.37886418222669871</v>
      </c>
      <c r="F12" s="129">
        <v>129862</v>
      </c>
      <c r="G12" s="130">
        <v>353512</v>
      </c>
      <c r="H12" s="129">
        <v>187204</v>
      </c>
      <c r="I12" s="176">
        <v>20621904.840000212</v>
      </c>
      <c r="J12" s="131">
        <v>1.5362930044467068E-2</v>
      </c>
      <c r="K12" s="182">
        <v>20471618.510001227</v>
      </c>
      <c r="L12" s="183">
        <v>18730210.646995198</v>
      </c>
      <c r="M12" s="132">
        <v>1.5186692526109406E-2</v>
      </c>
      <c r="N12" s="133">
        <v>0.91493550633745546</v>
      </c>
      <c r="O12" s="190">
        <v>1741407.8630004101</v>
      </c>
      <c r="P12" s="191">
        <v>1891694.1930003362</v>
      </c>
    </row>
    <row r="13" spans="1:68" ht="25.5" x14ac:dyDescent="0.35">
      <c r="A13" s="114" t="s">
        <v>300</v>
      </c>
      <c r="B13" s="115">
        <v>6087</v>
      </c>
      <c r="C13" s="116">
        <v>52.177727143264029</v>
      </c>
      <c r="D13" s="117">
        <v>0.562838836865451</v>
      </c>
      <c r="E13" s="118">
        <v>0.62888122227698373</v>
      </c>
      <c r="F13" s="119">
        <v>19525</v>
      </c>
      <c r="G13" s="120">
        <v>39732</v>
      </c>
      <c r="H13" s="119">
        <v>28088</v>
      </c>
      <c r="I13" s="175">
        <v>14909125.210000405</v>
      </c>
      <c r="J13" s="121">
        <v>-3.4674605521328991E-2</v>
      </c>
      <c r="K13" s="180">
        <v>14766999.95000043</v>
      </c>
      <c r="L13" s="181">
        <v>14766999.95000043</v>
      </c>
      <c r="M13" s="122">
        <v>-3.6095242679128246E-2</v>
      </c>
      <c r="N13" s="123">
        <v>1</v>
      </c>
      <c r="O13" s="188">
        <v>1.2982859232124611E-10</v>
      </c>
      <c r="P13" s="189">
        <v>142125.26000000024</v>
      </c>
    </row>
    <row r="14" spans="1:68" s="194" customFormat="1" x14ac:dyDescent="0.35">
      <c r="A14" s="134" t="s">
        <v>118</v>
      </c>
      <c r="B14" s="135">
        <v>208318</v>
      </c>
      <c r="C14" s="136">
        <v>62.10898844732084</v>
      </c>
      <c r="D14" s="137">
        <v>0.52954137424514447</v>
      </c>
      <c r="E14" s="138">
        <v>0.49433558309891606</v>
      </c>
      <c r="F14" s="139">
        <v>303507</v>
      </c>
      <c r="G14" s="228"/>
      <c r="H14" s="139">
        <v>424730</v>
      </c>
      <c r="I14" s="140">
        <v>2727487.3300065985</v>
      </c>
      <c r="J14" s="421"/>
      <c r="K14" s="141">
        <v>2750506.240006838</v>
      </c>
      <c r="L14" s="142">
        <v>2767711.6100069005</v>
      </c>
      <c r="M14" s="423"/>
      <c r="N14" s="143">
        <v>1.0062553466521202</v>
      </c>
      <c r="O14" s="144">
        <v>-17205.370000000006</v>
      </c>
      <c r="P14" s="145">
        <v>-40224.279999999686</v>
      </c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</row>
    <row r="15" spans="1:68" ht="25.5" x14ac:dyDescent="0.35">
      <c r="A15" s="114" t="s">
        <v>119</v>
      </c>
      <c r="B15" s="115">
        <v>6199</v>
      </c>
      <c r="C15" s="116">
        <v>67.836598090363225</v>
      </c>
      <c r="D15" s="117">
        <v>0.2058396515567027</v>
      </c>
      <c r="E15" s="118">
        <v>0.72495563800613005</v>
      </c>
      <c r="F15" s="119">
        <v>7312</v>
      </c>
      <c r="G15" s="120">
        <v>10301</v>
      </c>
      <c r="H15" s="119">
        <v>10085</v>
      </c>
      <c r="I15" s="175">
        <v>2163812.2799999733</v>
      </c>
      <c r="J15" s="121">
        <v>0.10312180322146708</v>
      </c>
      <c r="K15" s="180">
        <v>1861613.519999984</v>
      </c>
      <c r="L15" s="181">
        <v>1780778.3619999855</v>
      </c>
      <c r="M15" s="122">
        <v>-9.6554296558183719E-3</v>
      </c>
      <c r="N15" s="123">
        <v>0.95657790560094391</v>
      </c>
      <c r="O15" s="188">
        <v>80835.158000000156</v>
      </c>
      <c r="P15" s="189">
        <v>383033.91799999721</v>
      </c>
    </row>
    <row r="16" spans="1:68" x14ac:dyDescent="0.35">
      <c r="A16" s="124" t="s">
        <v>120</v>
      </c>
      <c r="B16" s="125">
        <v>10408</v>
      </c>
      <c r="C16" s="126">
        <v>58.602078693392727</v>
      </c>
      <c r="D16" s="127">
        <v>0.39306302843966179</v>
      </c>
      <c r="E16" s="128">
        <v>0.44292851652574944</v>
      </c>
      <c r="F16" s="129">
        <v>18848</v>
      </c>
      <c r="G16" s="130">
        <v>74816</v>
      </c>
      <c r="H16" s="129">
        <v>41757</v>
      </c>
      <c r="I16" s="176">
        <v>1439877.2299998088</v>
      </c>
      <c r="J16" s="131">
        <v>-3.6386188552894078E-2</v>
      </c>
      <c r="K16" s="182">
        <v>1335591.0599998066</v>
      </c>
      <c r="L16" s="183">
        <v>1157586.4489998925</v>
      </c>
      <c r="M16" s="132">
        <v>-4.9425706231967841E-2</v>
      </c>
      <c r="N16" s="133">
        <v>0.866722220347941</v>
      </c>
      <c r="O16" s="190">
        <v>178004.61100000827</v>
      </c>
      <c r="P16" s="191">
        <v>282290.78099998669</v>
      </c>
    </row>
    <row r="17" spans="1:68" s="194" customFormat="1" x14ac:dyDescent="0.35">
      <c r="A17" s="146" t="s">
        <v>121</v>
      </c>
      <c r="B17" s="147">
        <v>110689</v>
      </c>
      <c r="C17" s="148">
        <v>47.774036861059834</v>
      </c>
      <c r="D17" s="149">
        <v>0.49967024726937637</v>
      </c>
      <c r="E17" s="150">
        <v>0.22547859317547361</v>
      </c>
      <c r="F17" s="151">
        <v>30464</v>
      </c>
      <c r="G17" s="227"/>
      <c r="H17" s="151">
        <v>132423</v>
      </c>
      <c r="I17" s="152">
        <v>857374.91000000504</v>
      </c>
      <c r="J17" s="422"/>
      <c r="K17" s="153">
        <v>854917.72000000381</v>
      </c>
      <c r="L17" s="154">
        <v>854917.72000000381</v>
      </c>
      <c r="M17" s="424"/>
      <c r="N17" s="155">
        <v>1</v>
      </c>
      <c r="O17" s="156">
        <v>8.9223073374000705E-13</v>
      </c>
      <c r="P17" s="157">
        <v>2457.1900000000041</v>
      </c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</row>
    <row r="18" spans="1:68" s="194" customFormat="1" ht="15" thickBot="1" x14ac:dyDescent="0.4">
      <c r="A18" s="158" t="s">
        <v>122</v>
      </c>
      <c r="B18" s="135">
        <v>166</v>
      </c>
      <c r="C18" s="136">
        <v>70.6018691588785</v>
      </c>
      <c r="D18" s="137">
        <v>0.51807228915662651</v>
      </c>
      <c r="E18" s="138">
        <v>0.58433734939759041</v>
      </c>
      <c r="F18" s="139">
        <v>282</v>
      </c>
      <c r="G18" s="228"/>
      <c r="H18" s="139">
        <v>-381</v>
      </c>
      <c r="I18" s="140">
        <v>-331220.0399999998</v>
      </c>
      <c r="J18" s="421"/>
      <c r="K18" s="141">
        <v>-329829.7799999998</v>
      </c>
      <c r="L18" s="142">
        <v>-327059.4059999999</v>
      </c>
      <c r="M18" s="423"/>
      <c r="N18" s="143">
        <v>0.99160059470676087</v>
      </c>
      <c r="O18" s="144">
        <v>-2770.3740000000016</v>
      </c>
      <c r="P18" s="145">
        <v>-4160.6340000000009</v>
      </c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</row>
    <row r="19" spans="1:68" ht="15" thickTop="1" x14ac:dyDescent="0.35">
      <c r="A19" s="159" t="s">
        <v>14</v>
      </c>
      <c r="B19" s="160"/>
      <c r="C19" s="161">
        <v>66.387778304831897</v>
      </c>
      <c r="D19" s="162">
        <v>0.48601880180078394</v>
      </c>
      <c r="E19" s="163">
        <v>0.44354254299117324</v>
      </c>
      <c r="F19" s="164">
        <v>7844940</v>
      </c>
      <c r="G19" s="165">
        <v>25956388</v>
      </c>
      <c r="H19" s="164">
        <v>12940739</v>
      </c>
      <c r="I19" s="177">
        <v>973706750.27739835</v>
      </c>
      <c r="J19" s="166">
        <v>-9.5622775928889559E-3</v>
      </c>
      <c r="K19" s="184">
        <v>602708660.8267442</v>
      </c>
      <c r="L19" s="185">
        <v>519377953.16189402</v>
      </c>
      <c r="M19" s="167">
        <v>-6.942209676148706E-3</v>
      </c>
      <c r="N19" s="168">
        <v>0.86173965452803647</v>
      </c>
      <c r="O19" s="192">
        <v>83330707.668276593</v>
      </c>
      <c r="P19" s="193">
        <v>454328797.13100463</v>
      </c>
    </row>
    <row r="27" spans="1:68" x14ac:dyDescent="0.35">
      <c r="C27" s="12"/>
    </row>
    <row r="28" spans="1:68" x14ac:dyDescent="0.35">
      <c r="C28" s="12"/>
    </row>
    <row r="29" spans="1:68" x14ac:dyDescent="0.35">
      <c r="C29" s="12"/>
    </row>
    <row r="30" spans="1:68" x14ac:dyDescent="0.35">
      <c r="C30" s="12"/>
    </row>
    <row r="31" spans="1:68" x14ac:dyDescent="0.35">
      <c r="C31" s="12"/>
    </row>
    <row r="32" spans="1:68" x14ac:dyDescent="0.35">
      <c r="C32" s="12"/>
    </row>
    <row r="33" spans="3:16" x14ac:dyDescent="0.35">
      <c r="C33" s="12"/>
    </row>
    <row r="36" spans="3:16" x14ac:dyDescent="0.35">
      <c r="C36" s="12"/>
      <c r="O36" s="9"/>
    </row>
    <row r="37" spans="3:16" x14ac:dyDescent="0.35">
      <c r="O37" s="9"/>
    </row>
    <row r="39" spans="3:16" x14ac:dyDescent="0.35">
      <c r="G39" s="12"/>
      <c r="H39" s="12"/>
      <c r="I39" s="12"/>
      <c r="J39" s="12"/>
      <c r="K39" s="12"/>
      <c r="L39" s="12"/>
      <c r="M39" s="12"/>
      <c r="N39" s="12"/>
      <c r="O39" s="12"/>
      <c r="P39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94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5" sqref="A15"/>
    </sheetView>
  </sheetViews>
  <sheetFormatPr baseColWidth="10" defaultRowHeight="14.5" x14ac:dyDescent="0.35"/>
  <cols>
    <col min="1" max="1" width="38.90625" customWidth="1"/>
    <col min="2" max="2" width="11.1796875" bestFit="1" customWidth="1"/>
    <col min="3" max="3" width="6.7265625" bestFit="1" customWidth="1"/>
    <col min="4" max="4" width="11.1796875" bestFit="1" customWidth="1"/>
    <col min="5" max="5" width="10.54296875" bestFit="1" customWidth="1"/>
    <col min="6" max="6" width="12" bestFit="1" customWidth="1"/>
    <col min="7" max="8" width="10.90625" bestFit="1" customWidth="1"/>
    <col min="9" max="9" width="14.26953125" bestFit="1" customWidth="1"/>
    <col min="10" max="10" width="8.08984375" bestFit="1" customWidth="1"/>
    <col min="11" max="11" width="11.81640625" bestFit="1" customWidth="1"/>
    <col min="12" max="12" width="11.81640625" customWidth="1"/>
    <col min="13" max="13" width="8.08984375" bestFit="1" customWidth="1"/>
    <col min="14" max="14" width="10.54296875" bestFit="1" customWidth="1"/>
    <col min="15" max="15" width="13.36328125" bestFit="1" customWidth="1"/>
    <col min="16" max="16" width="14.26953125" customWidth="1"/>
    <col min="17" max="54" width="10.90625" style="101"/>
  </cols>
  <sheetData>
    <row r="1" spans="1:54" s="230" customFormat="1" x14ac:dyDescent="0.35"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</row>
    <row r="2" spans="1:54" ht="39" x14ac:dyDescent="0.35">
      <c r="A2" s="285" t="s">
        <v>123</v>
      </c>
      <c r="B2" s="310" t="s">
        <v>114</v>
      </c>
      <c r="C2" s="311" t="s">
        <v>15</v>
      </c>
      <c r="D2" s="311" t="s">
        <v>115</v>
      </c>
      <c r="E2" s="311" t="s">
        <v>116</v>
      </c>
      <c r="F2" s="312" t="s">
        <v>117</v>
      </c>
      <c r="G2" s="307" t="s">
        <v>12</v>
      </c>
      <c r="H2" s="297" t="s">
        <v>87</v>
      </c>
      <c r="I2" s="296" t="s">
        <v>324</v>
      </c>
      <c r="J2" s="297" t="s">
        <v>328</v>
      </c>
      <c r="K2" s="298" t="s">
        <v>13</v>
      </c>
      <c r="L2" s="296" t="s">
        <v>5</v>
      </c>
      <c r="M2" s="299" t="s">
        <v>329</v>
      </c>
      <c r="N2" s="297" t="s">
        <v>327</v>
      </c>
      <c r="O2" s="296" t="s">
        <v>7</v>
      </c>
      <c r="P2" s="297" t="s">
        <v>10</v>
      </c>
    </row>
    <row r="3" spans="1:54" s="26" customFormat="1" x14ac:dyDescent="0.35">
      <c r="A3" s="300" t="s">
        <v>99</v>
      </c>
      <c r="B3" s="313"/>
      <c r="C3" s="286">
        <v>63.931319744722863</v>
      </c>
      <c r="D3" s="287">
        <v>0.60944435781485529</v>
      </c>
      <c r="E3" s="287">
        <v>0.60944435781485529</v>
      </c>
      <c r="F3" s="314">
        <v>1027232</v>
      </c>
      <c r="G3" s="308">
        <v>5184301</v>
      </c>
      <c r="H3" s="288">
        <v>1620560</v>
      </c>
      <c r="I3" s="290">
        <v>118497154.66962664</v>
      </c>
      <c r="J3" s="291">
        <v>-1.652699344321551E-2</v>
      </c>
      <c r="K3" s="292">
        <v>118087797.85962911</v>
      </c>
      <c r="L3" s="289">
        <v>94423136.724370822</v>
      </c>
      <c r="M3" s="293">
        <v>-1.4112778265370418E-2</v>
      </c>
      <c r="N3" s="294">
        <v>0.79960113098739927</v>
      </c>
      <c r="O3" s="290">
        <v>23664661.135479122</v>
      </c>
      <c r="P3" s="295">
        <v>24074017.945477929</v>
      </c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</row>
    <row r="4" spans="1:54" s="194" customFormat="1" ht="26.5" x14ac:dyDescent="0.35">
      <c r="A4" s="301" t="s">
        <v>124</v>
      </c>
      <c r="B4" s="315">
        <v>2905</v>
      </c>
      <c r="C4" s="233">
        <v>70.3091935483871</v>
      </c>
      <c r="D4" s="234">
        <v>0.67504302925989668</v>
      </c>
      <c r="E4" s="234">
        <v>0.67504302925989668</v>
      </c>
      <c r="F4" s="316">
        <v>4650</v>
      </c>
      <c r="G4" s="245"/>
      <c r="H4" s="249">
        <v>-2688</v>
      </c>
      <c r="I4" s="254">
        <v>-499709.78999999567</v>
      </c>
      <c r="J4" s="255"/>
      <c r="K4" s="264">
        <v>-344083.45999999659</v>
      </c>
      <c r="L4" s="269">
        <v>-283268.22250000073</v>
      </c>
      <c r="M4" s="235"/>
      <c r="N4" s="270">
        <v>0.82325440025511121</v>
      </c>
      <c r="O4" s="254">
        <v>-60815.237499999763</v>
      </c>
      <c r="P4" s="280">
        <v>-216441.56749999709</v>
      </c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</row>
    <row r="5" spans="1:54" s="194" customFormat="1" x14ac:dyDescent="0.35">
      <c r="A5" s="301" t="s">
        <v>125</v>
      </c>
      <c r="B5" s="315">
        <v>29954</v>
      </c>
      <c r="C5" s="233">
        <v>63.406224577738755</v>
      </c>
      <c r="D5" s="234">
        <v>0.49873138812846363</v>
      </c>
      <c r="E5" s="234">
        <v>0.49873138812846363</v>
      </c>
      <c r="F5" s="316">
        <v>89252</v>
      </c>
      <c r="G5" s="245"/>
      <c r="H5" s="249">
        <v>124832</v>
      </c>
      <c r="I5" s="254">
        <v>2294993.1199999866</v>
      </c>
      <c r="J5" s="255"/>
      <c r="K5" s="264">
        <v>2282624.4799999925</v>
      </c>
      <c r="L5" s="269">
        <v>1927280.5849991278</v>
      </c>
      <c r="M5" s="235"/>
      <c r="N5" s="270">
        <v>0.84432660820282368</v>
      </c>
      <c r="O5" s="254">
        <v>355343.89499999472</v>
      </c>
      <c r="P5" s="280">
        <v>367712.53499999415</v>
      </c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</row>
    <row r="6" spans="1:54" x14ac:dyDescent="0.35">
      <c r="A6" s="302" t="s">
        <v>126</v>
      </c>
      <c r="B6" s="317">
        <v>24991</v>
      </c>
      <c r="C6" s="236">
        <v>81.788160212274406</v>
      </c>
      <c r="D6" s="237">
        <v>0.4324756912488496</v>
      </c>
      <c r="E6" s="237">
        <v>0.4324756912488496</v>
      </c>
      <c r="F6" s="318">
        <v>120511</v>
      </c>
      <c r="G6" s="246">
        <v>467748</v>
      </c>
      <c r="H6" s="250">
        <v>131151</v>
      </c>
      <c r="I6" s="256">
        <v>28624672.600019544</v>
      </c>
      <c r="J6" s="257">
        <v>-1.3737289292733067E-2</v>
      </c>
      <c r="K6" s="265">
        <v>28476029.160019197</v>
      </c>
      <c r="L6" s="271">
        <v>26248608.311016899</v>
      </c>
      <c r="M6" s="238">
        <v>-6.8834946111067646E-3</v>
      </c>
      <c r="N6" s="272">
        <v>0.92177909228546395</v>
      </c>
      <c r="O6" s="256">
        <v>2227420.8489998467</v>
      </c>
      <c r="P6" s="281">
        <v>2376064.2889997908</v>
      </c>
    </row>
    <row r="7" spans="1:54" ht="26.5" x14ac:dyDescent="0.35">
      <c r="A7" s="302" t="s">
        <v>127</v>
      </c>
      <c r="B7" s="317">
        <v>93263</v>
      </c>
      <c r="C7" s="236">
        <v>67.860877228684444</v>
      </c>
      <c r="D7" s="237">
        <v>0.73433194299990345</v>
      </c>
      <c r="E7" s="237">
        <v>0.73433194299990345</v>
      </c>
      <c r="F7" s="318">
        <v>716478</v>
      </c>
      <c r="G7" s="246">
        <v>4318619</v>
      </c>
      <c r="H7" s="250">
        <v>1233407</v>
      </c>
      <c r="I7" s="256">
        <v>61878181.039593682</v>
      </c>
      <c r="J7" s="257">
        <v>-2.8679705439294632E-2</v>
      </c>
      <c r="K7" s="265">
        <v>61581159.099596575</v>
      </c>
      <c r="L7" s="271">
        <v>42858087.595842913</v>
      </c>
      <c r="M7" s="238">
        <v>-2.6095261451694426E-2</v>
      </c>
      <c r="N7" s="272">
        <v>0.69596104104710954</v>
      </c>
      <c r="O7" s="256">
        <v>18723071.5039794</v>
      </c>
      <c r="P7" s="281">
        <v>19020093.443978325</v>
      </c>
    </row>
    <row r="8" spans="1:54" ht="26.5" x14ac:dyDescent="0.35">
      <c r="A8" s="302" t="s">
        <v>128</v>
      </c>
      <c r="B8" s="317">
        <v>12804</v>
      </c>
      <c r="C8" s="236">
        <v>71.98514699624964</v>
      </c>
      <c r="D8" s="237">
        <v>0.51897844423617623</v>
      </c>
      <c r="E8" s="237">
        <v>0.51897844423617623</v>
      </c>
      <c r="F8" s="318">
        <v>87964</v>
      </c>
      <c r="G8" s="246">
        <v>374954</v>
      </c>
      <c r="H8" s="250">
        <v>101057</v>
      </c>
      <c r="I8" s="256">
        <v>25737619.320013661</v>
      </c>
      <c r="J8" s="257">
        <v>4.9858488359428854E-3</v>
      </c>
      <c r="K8" s="265">
        <v>25631155.770013586</v>
      </c>
      <c r="L8" s="271">
        <v>23372256.725011989</v>
      </c>
      <c r="M8" s="238">
        <v>1.1867606029857208E-3</v>
      </c>
      <c r="N8" s="272">
        <v>0.91186901342762205</v>
      </c>
      <c r="O8" s="256">
        <v>2258899.0449998518</v>
      </c>
      <c r="P8" s="281">
        <v>2365362.5949997879</v>
      </c>
    </row>
    <row r="9" spans="1:54" ht="26.5" x14ac:dyDescent="0.35">
      <c r="A9" s="302" t="s">
        <v>129</v>
      </c>
      <c r="B9" s="317">
        <v>28473</v>
      </c>
      <c r="C9" s="236">
        <v>28.238315905002896</v>
      </c>
      <c r="D9" s="237">
        <v>0.50616373406384996</v>
      </c>
      <c r="E9" s="237">
        <v>0.50616373406384996</v>
      </c>
      <c r="F9" s="318">
        <v>8377</v>
      </c>
      <c r="G9" s="246">
        <v>33916</v>
      </c>
      <c r="H9" s="250">
        <v>32801</v>
      </c>
      <c r="I9" s="256">
        <v>461398.37999975833</v>
      </c>
      <c r="J9" s="257">
        <v>0.22677479693728098</v>
      </c>
      <c r="K9" s="265">
        <v>460912.80999975785</v>
      </c>
      <c r="L9" s="271">
        <v>300171.72999990132</v>
      </c>
      <c r="M9" s="238">
        <v>0.22232681797059939</v>
      </c>
      <c r="N9" s="272">
        <v>0.6512549087105195</v>
      </c>
      <c r="O9" s="256">
        <v>160741.08000002775</v>
      </c>
      <c r="P9" s="281">
        <v>161226.65000002782</v>
      </c>
    </row>
    <row r="10" spans="1:54" s="195" customFormat="1" x14ac:dyDescent="0.35">
      <c r="A10" s="303" t="s">
        <v>100</v>
      </c>
      <c r="B10" s="319"/>
      <c r="C10" s="239">
        <v>77.460787264610786</v>
      </c>
      <c r="D10" s="240">
        <v>0.41959344193981063</v>
      </c>
      <c r="E10" s="240">
        <v>0.41959344193981063</v>
      </c>
      <c r="F10" s="320">
        <v>993716</v>
      </c>
      <c r="G10" s="247">
        <v>3392003</v>
      </c>
      <c r="H10" s="251">
        <v>1132050</v>
      </c>
      <c r="I10" s="258">
        <v>79993758.019939974</v>
      </c>
      <c r="J10" s="259">
        <v>3.2122894735128792E-3</v>
      </c>
      <c r="K10" s="266">
        <v>79565244.179940999</v>
      </c>
      <c r="L10" s="273">
        <v>73493049.47692062</v>
      </c>
      <c r="M10" s="241">
        <v>1.5256935447775398E-3</v>
      </c>
      <c r="N10" s="274">
        <v>0.92368282450955863</v>
      </c>
      <c r="O10" s="258">
        <v>6072194.7030052887</v>
      </c>
      <c r="P10" s="282">
        <v>6500708.543005975</v>
      </c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</row>
    <row r="11" spans="1:54" x14ac:dyDescent="0.35">
      <c r="A11" s="302" t="s">
        <v>130</v>
      </c>
      <c r="B11" s="317">
        <v>22687</v>
      </c>
      <c r="C11" s="236">
        <v>74.53907716880623</v>
      </c>
      <c r="D11" s="237">
        <v>0.43866531493807026</v>
      </c>
      <c r="E11" s="237">
        <v>0.43866531493807026</v>
      </c>
      <c r="F11" s="318">
        <v>99568</v>
      </c>
      <c r="G11" s="246">
        <v>203556</v>
      </c>
      <c r="H11" s="250">
        <v>117703</v>
      </c>
      <c r="I11" s="256">
        <v>12566034.959991271</v>
      </c>
      <c r="J11" s="257">
        <v>4.9724276476286536E-2</v>
      </c>
      <c r="K11" s="265">
        <v>12554208.499991274</v>
      </c>
      <c r="L11" s="271">
        <v>11287086.993993612</v>
      </c>
      <c r="M11" s="238">
        <v>3.0821013760824276E-2</v>
      </c>
      <c r="N11" s="272">
        <v>0.89906798935205334</v>
      </c>
      <c r="O11" s="256">
        <v>1267121.5060000243</v>
      </c>
      <c r="P11" s="281">
        <v>1278947.9660000326</v>
      </c>
    </row>
    <row r="12" spans="1:54" ht="26.5" x14ac:dyDescent="0.35">
      <c r="A12" s="302" t="s">
        <v>131</v>
      </c>
      <c r="B12" s="317">
        <v>5212</v>
      </c>
      <c r="C12" s="236">
        <v>66.230280446601128</v>
      </c>
      <c r="D12" s="237">
        <v>0.59401381427475053</v>
      </c>
      <c r="E12" s="237">
        <v>0.59401381427475053</v>
      </c>
      <c r="F12" s="318">
        <v>68636</v>
      </c>
      <c r="G12" s="246">
        <v>107933</v>
      </c>
      <c r="H12" s="250">
        <v>71921</v>
      </c>
      <c r="I12" s="256">
        <v>12385413.329999087</v>
      </c>
      <c r="J12" s="257">
        <v>3.3642028241908435E-2</v>
      </c>
      <c r="K12" s="265">
        <v>12364289.229999088</v>
      </c>
      <c r="L12" s="271">
        <v>12094024.436998911</v>
      </c>
      <c r="M12" s="238">
        <v>3.020903859685125E-2</v>
      </c>
      <c r="N12" s="272">
        <v>0.97814150187101401</v>
      </c>
      <c r="O12" s="256">
        <v>270264.79299999139</v>
      </c>
      <c r="P12" s="281">
        <v>291388.89299998875</v>
      </c>
    </row>
    <row r="13" spans="1:54" x14ac:dyDescent="0.35">
      <c r="A13" s="302" t="s">
        <v>132</v>
      </c>
      <c r="B13" s="317">
        <v>75603</v>
      </c>
      <c r="C13" s="236">
        <v>85.134739805302004</v>
      </c>
      <c r="D13" s="237">
        <v>0.39629379786516405</v>
      </c>
      <c r="E13" s="237">
        <v>0.39629379786516405</v>
      </c>
      <c r="F13" s="318">
        <v>664448</v>
      </c>
      <c r="G13" s="246">
        <v>2629372</v>
      </c>
      <c r="H13" s="250">
        <v>764466</v>
      </c>
      <c r="I13" s="256">
        <v>40755189.079958789</v>
      </c>
      <c r="J13" s="257">
        <v>-1.4681192038419421E-2</v>
      </c>
      <c r="K13" s="265">
        <v>40436983.939959735</v>
      </c>
      <c r="L13" s="271">
        <v>37044619.909935236</v>
      </c>
      <c r="M13" s="238">
        <v>-1.3982038492181438E-2</v>
      </c>
      <c r="N13" s="272">
        <v>0.91610739230548366</v>
      </c>
      <c r="O13" s="256">
        <v>3392364.0300051589</v>
      </c>
      <c r="P13" s="281">
        <v>3710569.1700058104</v>
      </c>
    </row>
    <row r="14" spans="1:54" ht="26.5" x14ac:dyDescent="0.35">
      <c r="A14" s="302" t="s">
        <v>133</v>
      </c>
      <c r="B14" s="317">
        <v>48199</v>
      </c>
      <c r="C14" s="236">
        <v>85.543934528247604</v>
      </c>
      <c r="D14" s="237">
        <v>0.41965600946077719</v>
      </c>
      <c r="E14" s="237">
        <v>0.41965600946077719</v>
      </c>
      <c r="F14" s="318">
        <v>153601</v>
      </c>
      <c r="G14" s="246">
        <v>451142</v>
      </c>
      <c r="H14" s="250">
        <v>170333</v>
      </c>
      <c r="I14" s="256">
        <v>13425522.649990821</v>
      </c>
      <c r="J14" s="257">
        <v>-3.2155618162071069E-2</v>
      </c>
      <c r="K14" s="265">
        <v>13348279.509990901</v>
      </c>
      <c r="L14" s="271">
        <v>12205835.135992864</v>
      </c>
      <c r="M14" s="238">
        <v>-2.9107171838395549E-2</v>
      </c>
      <c r="N14" s="272">
        <v>0.91441261226640169</v>
      </c>
      <c r="O14" s="256">
        <v>1142444.3740001144</v>
      </c>
      <c r="P14" s="281">
        <v>1219687.5140001427</v>
      </c>
    </row>
    <row r="15" spans="1:54" ht="26.5" x14ac:dyDescent="0.35">
      <c r="A15" s="302" t="s">
        <v>134</v>
      </c>
      <c r="B15" s="317">
        <v>1881</v>
      </c>
      <c r="C15" s="236">
        <v>75.855904374096937</v>
      </c>
      <c r="D15" s="237">
        <v>0.64114832535885169</v>
      </c>
      <c r="E15" s="237">
        <v>0.64114832535885169</v>
      </c>
      <c r="F15" s="318">
        <v>7463</v>
      </c>
      <c r="G15" s="246">
        <v>0</v>
      </c>
      <c r="H15" s="250">
        <v>7627</v>
      </c>
      <c r="I15" s="256">
        <v>861598</v>
      </c>
      <c r="J15" s="257">
        <v>0.56509908139224385</v>
      </c>
      <c r="K15" s="265">
        <v>861483</v>
      </c>
      <c r="L15" s="271">
        <v>861483</v>
      </c>
      <c r="M15" s="238">
        <v>0.56517441283408021</v>
      </c>
      <c r="N15" s="272">
        <v>1</v>
      </c>
      <c r="O15" s="256">
        <v>0</v>
      </c>
      <c r="P15" s="281">
        <v>115</v>
      </c>
    </row>
    <row r="16" spans="1:54" s="195" customFormat="1" x14ac:dyDescent="0.35">
      <c r="A16" s="303" t="s">
        <v>101</v>
      </c>
      <c r="B16" s="319"/>
      <c r="C16" s="239">
        <v>62.701824452607568</v>
      </c>
      <c r="D16" s="240">
        <v>0.5335450259763509</v>
      </c>
      <c r="E16" s="240">
        <v>0.5335450259763509</v>
      </c>
      <c r="F16" s="320">
        <v>1327869</v>
      </c>
      <c r="G16" s="247">
        <v>4828831</v>
      </c>
      <c r="H16" s="251">
        <v>2284857</v>
      </c>
      <c r="I16" s="258">
        <v>68380136.500184879</v>
      </c>
      <c r="J16" s="259">
        <v>-3.6102304386154537E-3</v>
      </c>
      <c r="K16" s="266">
        <v>67459855.650160402</v>
      </c>
      <c r="L16" s="273">
        <v>54691415.1404652</v>
      </c>
      <c r="M16" s="241">
        <v>-6.408988216131924E-3</v>
      </c>
      <c r="N16" s="274">
        <v>0.81072535085294328</v>
      </c>
      <c r="O16" s="258">
        <v>12768440.509503156</v>
      </c>
      <c r="P16" s="282">
        <v>13688721.359502768</v>
      </c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</row>
    <row r="17" spans="1:54" s="194" customFormat="1" x14ac:dyDescent="0.35">
      <c r="A17" s="301" t="s">
        <v>135</v>
      </c>
      <c r="B17" s="315">
        <v>3656</v>
      </c>
      <c r="C17" s="233">
        <v>59.288087722212993</v>
      </c>
      <c r="D17" s="234">
        <v>0.57822757111597378</v>
      </c>
      <c r="E17" s="234">
        <v>0.57822757111597378</v>
      </c>
      <c r="F17" s="316">
        <v>2799</v>
      </c>
      <c r="G17" s="245"/>
      <c r="H17" s="249">
        <v>1307</v>
      </c>
      <c r="I17" s="254">
        <v>77446.209999999061</v>
      </c>
      <c r="J17" s="255"/>
      <c r="K17" s="264">
        <v>77005.979999999166</v>
      </c>
      <c r="L17" s="269">
        <v>62254.900999999991</v>
      </c>
      <c r="M17" s="235"/>
      <c r="N17" s="270">
        <v>0.808442422263838</v>
      </c>
      <c r="O17" s="254">
        <v>14751.078999999971</v>
      </c>
      <c r="P17" s="280">
        <v>15191.308999999981</v>
      </c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</row>
    <row r="18" spans="1:54" x14ac:dyDescent="0.35">
      <c r="A18" s="302" t="s">
        <v>136</v>
      </c>
      <c r="B18" s="317">
        <v>497103</v>
      </c>
      <c r="C18" s="236">
        <v>67.023498961308874</v>
      </c>
      <c r="D18" s="237">
        <v>0.53676401067786761</v>
      </c>
      <c r="E18" s="237">
        <v>0.53676401067786761</v>
      </c>
      <c r="F18" s="318">
        <v>1275525</v>
      </c>
      <c r="G18" s="246">
        <v>4252275</v>
      </c>
      <c r="H18" s="250">
        <v>2192182</v>
      </c>
      <c r="I18" s="256">
        <v>57450927.550183438</v>
      </c>
      <c r="J18" s="257">
        <v>-1.3656053290333542E-2</v>
      </c>
      <c r="K18" s="265">
        <v>57055761.950156063</v>
      </c>
      <c r="L18" s="271">
        <v>45968582.439464271</v>
      </c>
      <c r="M18" s="238">
        <v>-1.7718223494256013E-2</v>
      </c>
      <c r="N18" s="272">
        <v>0.80567817987642409</v>
      </c>
      <c r="O18" s="256">
        <v>11087179.510503719</v>
      </c>
      <c r="P18" s="281">
        <v>11482345.110503083</v>
      </c>
    </row>
    <row r="19" spans="1:54" x14ac:dyDescent="0.35">
      <c r="A19" s="302" t="s">
        <v>137</v>
      </c>
      <c r="B19" s="317">
        <v>52226</v>
      </c>
      <c r="C19" s="236">
        <v>65.564676644149813</v>
      </c>
      <c r="D19" s="237">
        <v>0.49961704897943554</v>
      </c>
      <c r="E19" s="237">
        <v>0.49961704897943554</v>
      </c>
      <c r="F19" s="318">
        <v>49516</v>
      </c>
      <c r="G19" s="246">
        <v>579306</v>
      </c>
      <c r="H19" s="250">
        <v>91339</v>
      </c>
      <c r="I19" s="256">
        <v>10841892.740001444</v>
      </c>
      <c r="J19" s="257">
        <v>7.8310998537011178E-2</v>
      </c>
      <c r="K19" s="265">
        <v>10317227.72000435</v>
      </c>
      <c r="L19" s="271">
        <v>8651065.8000009321</v>
      </c>
      <c r="M19" s="238">
        <v>8.3132175583171611E-2</v>
      </c>
      <c r="N19" s="272">
        <v>0.83850681934907267</v>
      </c>
      <c r="O19" s="256">
        <v>1666161.9199994379</v>
      </c>
      <c r="P19" s="281">
        <v>2190826.9399996852</v>
      </c>
    </row>
    <row r="20" spans="1:54" x14ac:dyDescent="0.35">
      <c r="A20" s="302" t="s">
        <v>138</v>
      </c>
      <c r="B20" s="317">
        <v>18</v>
      </c>
      <c r="C20" s="236">
        <v>58.931034482758619</v>
      </c>
      <c r="D20" s="237">
        <v>1</v>
      </c>
      <c r="E20" s="237">
        <v>1</v>
      </c>
      <c r="F20" s="318">
        <v>29</v>
      </c>
      <c r="G20" s="246">
        <v>34</v>
      </c>
      <c r="H20" s="250">
        <v>29</v>
      </c>
      <c r="I20" s="256">
        <v>9870</v>
      </c>
      <c r="J20" s="257">
        <v>3.0809399477806788E-2</v>
      </c>
      <c r="K20" s="265">
        <v>9860</v>
      </c>
      <c r="L20" s="271">
        <v>9512</v>
      </c>
      <c r="M20" s="238">
        <v>3.1446540880503145E-2</v>
      </c>
      <c r="N20" s="272">
        <v>0.96470588235294119</v>
      </c>
      <c r="O20" s="256">
        <v>348</v>
      </c>
      <c r="P20" s="281">
        <v>358</v>
      </c>
    </row>
    <row r="21" spans="1:54" s="195" customFormat="1" x14ac:dyDescent="0.35">
      <c r="A21" s="303" t="s">
        <v>102</v>
      </c>
      <c r="B21" s="319"/>
      <c r="C21" s="239">
        <v>64.407846583046776</v>
      </c>
      <c r="D21" s="240">
        <v>0.55983597573162946</v>
      </c>
      <c r="E21" s="240">
        <v>0.55983597573162946</v>
      </c>
      <c r="F21" s="320">
        <v>1072517</v>
      </c>
      <c r="G21" s="247">
        <v>3483642</v>
      </c>
      <c r="H21" s="251">
        <v>1115745</v>
      </c>
      <c r="I21" s="258">
        <v>53954055.769961864</v>
      </c>
      <c r="J21" s="259">
        <v>4.1151041747187922E-2</v>
      </c>
      <c r="K21" s="266">
        <v>53918901.469961897</v>
      </c>
      <c r="L21" s="273">
        <v>52981856.341967762</v>
      </c>
      <c r="M21" s="241">
        <v>4.3495130019377062E-2</v>
      </c>
      <c r="N21" s="274">
        <v>0.98262121255352053</v>
      </c>
      <c r="O21" s="258">
        <v>937045.12800013227</v>
      </c>
      <c r="P21" s="282">
        <v>972199.42800012743</v>
      </c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</row>
    <row r="22" spans="1:54" x14ac:dyDescent="0.35">
      <c r="A22" s="302" t="s">
        <v>139</v>
      </c>
      <c r="B22" s="317">
        <v>95349</v>
      </c>
      <c r="C22" s="236">
        <v>67.772684640486602</v>
      </c>
      <c r="D22" s="237">
        <v>0.5536397864686573</v>
      </c>
      <c r="E22" s="237">
        <v>0.5536397864686573</v>
      </c>
      <c r="F22" s="318">
        <v>688528</v>
      </c>
      <c r="G22" s="246">
        <v>933073</v>
      </c>
      <c r="H22" s="250">
        <v>720752</v>
      </c>
      <c r="I22" s="256">
        <v>32929694.660047013</v>
      </c>
      <c r="J22" s="257">
        <v>3.6870939734480253E-2</v>
      </c>
      <c r="K22" s="265">
        <v>32926698.990047023</v>
      </c>
      <c r="L22" s="271">
        <v>32231170.829050776</v>
      </c>
      <c r="M22" s="238">
        <v>3.9401898618103927E-2</v>
      </c>
      <c r="N22" s="272">
        <v>0.97887646857018706</v>
      </c>
      <c r="O22" s="256">
        <v>695528.16100015014</v>
      </c>
      <c r="P22" s="281">
        <v>698523.831000151</v>
      </c>
    </row>
    <row r="23" spans="1:54" ht="26.5" x14ac:dyDescent="0.35">
      <c r="A23" s="302" t="s">
        <v>140</v>
      </c>
      <c r="B23" s="317">
        <v>56254</v>
      </c>
      <c r="C23" s="236">
        <v>62.578565677017124</v>
      </c>
      <c r="D23" s="237">
        <v>0.55603157108827816</v>
      </c>
      <c r="E23" s="237">
        <v>0.55603157108827816</v>
      </c>
      <c r="F23" s="318">
        <v>377980</v>
      </c>
      <c r="G23" s="246">
        <v>2536387</v>
      </c>
      <c r="H23" s="250">
        <v>386231</v>
      </c>
      <c r="I23" s="256">
        <v>20694116.80991485</v>
      </c>
      <c r="J23" s="257">
        <v>4.7173987211004978E-2</v>
      </c>
      <c r="K23" s="265">
        <v>20662245.889914867</v>
      </c>
      <c r="L23" s="271">
        <v>20453316.522916984</v>
      </c>
      <c r="M23" s="238">
        <v>4.902298771669996E-2</v>
      </c>
      <c r="N23" s="272">
        <v>0.98988835153201515</v>
      </c>
      <c r="O23" s="256">
        <v>208929.36699998216</v>
      </c>
      <c r="P23" s="281">
        <v>240800.28699997644</v>
      </c>
    </row>
    <row r="24" spans="1:54" ht="26.5" x14ac:dyDescent="0.35">
      <c r="A24" s="302" t="s">
        <v>141</v>
      </c>
      <c r="B24" s="317">
        <v>3496</v>
      </c>
      <c r="C24" s="236">
        <v>62.872289431636609</v>
      </c>
      <c r="D24" s="237">
        <v>0.79004576659038905</v>
      </c>
      <c r="E24" s="237">
        <v>0.79004576659038905</v>
      </c>
      <c r="F24" s="318">
        <v>6009</v>
      </c>
      <c r="G24" s="246">
        <v>14182</v>
      </c>
      <c r="H24" s="250">
        <v>8762</v>
      </c>
      <c r="I24" s="256">
        <v>330244.30000000005</v>
      </c>
      <c r="J24" s="257">
        <v>9.7325423726110347E-2</v>
      </c>
      <c r="K24" s="265">
        <v>329956.59000000003</v>
      </c>
      <c r="L24" s="271">
        <v>297368.99000000005</v>
      </c>
      <c r="M24" s="238">
        <v>0.11531584357725637</v>
      </c>
      <c r="N24" s="272">
        <v>0.90123670510717802</v>
      </c>
      <c r="O24" s="256">
        <v>32587.599999999999</v>
      </c>
      <c r="P24" s="281">
        <v>32875.31</v>
      </c>
    </row>
    <row r="25" spans="1:54" s="195" customFormat="1" x14ac:dyDescent="0.35">
      <c r="A25" s="303" t="s">
        <v>105</v>
      </c>
      <c r="B25" s="319"/>
      <c r="C25" s="239">
        <v>71.101620948951364</v>
      </c>
      <c r="D25" s="240">
        <v>0.43889199151122527</v>
      </c>
      <c r="E25" s="240">
        <v>0.43889199151122527</v>
      </c>
      <c r="F25" s="320">
        <v>1104689</v>
      </c>
      <c r="G25" s="247">
        <v>3683268</v>
      </c>
      <c r="H25" s="251">
        <v>1391904</v>
      </c>
      <c r="I25" s="258">
        <v>45480739.480104774</v>
      </c>
      <c r="J25" s="259">
        <v>2.8863642320837057E-2</v>
      </c>
      <c r="K25" s="266">
        <v>43849466.110106222</v>
      </c>
      <c r="L25" s="273">
        <v>39186456.652042575</v>
      </c>
      <c r="M25" s="241">
        <v>1.0432697173050033E-3</v>
      </c>
      <c r="N25" s="274">
        <v>0.89365869480930948</v>
      </c>
      <c r="O25" s="258">
        <v>4663009.4579983121</v>
      </c>
      <c r="P25" s="282">
        <v>6294282.8280010996</v>
      </c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</row>
    <row r="26" spans="1:54" x14ac:dyDescent="0.35">
      <c r="A26" s="302" t="s">
        <v>142</v>
      </c>
      <c r="B26" s="317">
        <v>114340</v>
      </c>
      <c r="C26" s="236">
        <v>78.438170215729059</v>
      </c>
      <c r="D26" s="237">
        <v>0.39268847297533671</v>
      </c>
      <c r="E26" s="237">
        <v>0.39268847297533671</v>
      </c>
      <c r="F26" s="318">
        <v>934811</v>
      </c>
      <c r="G26" s="246">
        <v>2900896</v>
      </c>
      <c r="H26" s="250">
        <v>1206244</v>
      </c>
      <c r="I26" s="256">
        <v>29382893.530102652</v>
      </c>
      <c r="J26" s="257">
        <v>3.321737612575848E-2</v>
      </c>
      <c r="K26" s="265">
        <v>28481367.94010406</v>
      </c>
      <c r="L26" s="271">
        <v>24344098.16004058</v>
      </c>
      <c r="M26" s="238">
        <v>1.8899972288824497E-2</v>
      </c>
      <c r="N26" s="272">
        <v>0.85473767310741167</v>
      </c>
      <c r="O26" s="256">
        <v>4137269.7799982848</v>
      </c>
      <c r="P26" s="281">
        <v>5038795.3700010786</v>
      </c>
    </row>
    <row r="27" spans="1:54" x14ac:dyDescent="0.35">
      <c r="A27" s="302" t="s">
        <v>143</v>
      </c>
      <c r="B27" s="317">
        <v>2478</v>
      </c>
      <c r="C27" s="236">
        <v>55.024407974446525</v>
      </c>
      <c r="D27" s="237">
        <v>0.67635189669087969</v>
      </c>
      <c r="E27" s="237">
        <v>0.67635189669087969</v>
      </c>
      <c r="F27" s="318">
        <v>42790</v>
      </c>
      <c r="G27" s="246">
        <v>509789</v>
      </c>
      <c r="H27" s="250">
        <v>45395</v>
      </c>
      <c r="I27" s="256">
        <v>7234921.800000675</v>
      </c>
      <c r="J27" s="257">
        <v>5.1288625330094227E-2</v>
      </c>
      <c r="K27" s="265">
        <v>6508277.7100007134</v>
      </c>
      <c r="L27" s="271">
        <v>6319919.2440007394</v>
      </c>
      <c r="M27" s="238">
        <v>-5.7876295507804779E-2</v>
      </c>
      <c r="N27" s="272">
        <v>0.97105863111671775</v>
      </c>
      <c r="O27" s="256">
        <v>188358.46600000115</v>
      </c>
      <c r="P27" s="281">
        <v>915002.55599999416</v>
      </c>
    </row>
    <row r="28" spans="1:54" x14ac:dyDescent="0.35">
      <c r="A28" s="302" t="s">
        <v>144</v>
      </c>
      <c r="B28" s="317">
        <v>16867</v>
      </c>
      <c r="C28" s="236">
        <v>75.849171108225789</v>
      </c>
      <c r="D28" s="237">
        <v>0.71304914922629992</v>
      </c>
      <c r="E28" s="237">
        <v>0.71304914922629992</v>
      </c>
      <c r="F28" s="318">
        <v>126493</v>
      </c>
      <c r="G28" s="246">
        <v>271716</v>
      </c>
      <c r="H28" s="250">
        <v>139403</v>
      </c>
      <c r="I28" s="256">
        <v>8287605.0500014471</v>
      </c>
      <c r="J28" s="257">
        <v>-3.8868593277655576E-3</v>
      </c>
      <c r="K28" s="265">
        <v>8281734.6700014453</v>
      </c>
      <c r="L28" s="271">
        <v>7944704.7020012606</v>
      </c>
      <c r="M28" s="238">
        <v>-4.3908534190780276E-3</v>
      </c>
      <c r="N28" s="272">
        <v>0.95930442335698185</v>
      </c>
      <c r="O28" s="256">
        <v>337029.96800002625</v>
      </c>
      <c r="P28" s="281">
        <v>342900.34800002753</v>
      </c>
    </row>
    <row r="29" spans="1:54" ht="26.5" x14ac:dyDescent="0.35">
      <c r="A29" s="302" t="s">
        <v>145</v>
      </c>
      <c r="B29" s="317">
        <v>570</v>
      </c>
      <c r="C29" s="236">
        <v>73.613022113022112</v>
      </c>
      <c r="D29" s="237">
        <v>0.55789473684210522</v>
      </c>
      <c r="E29" s="237">
        <v>0.55789473684210522</v>
      </c>
      <c r="F29" s="318">
        <v>565</v>
      </c>
      <c r="G29" s="246">
        <v>819</v>
      </c>
      <c r="H29" s="250">
        <v>814</v>
      </c>
      <c r="I29" s="256">
        <v>461041.0999999987</v>
      </c>
      <c r="J29" s="257">
        <v>8.2879788167305804E-3</v>
      </c>
      <c r="K29" s="265">
        <v>463807.78999999963</v>
      </c>
      <c r="L29" s="271">
        <v>463456.54599999968</v>
      </c>
      <c r="M29" s="238">
        <v>1.2455966378925581E-2</v>
      </c>
      <c r="N29" s="272">
        <v>0.99924269491032058</v>
      </c>
      <c r="O29" s="256">
        <v>351.24399999999991</v>
      </c>
      <c r="P29" s="281">
        <v>-2415.4459999999985</v>
      </c>
    </row>
    <row r="30" spans="1:54" x14ac:dyDescent="0.35">
      <c r="A30" s="302" t="s">
        <v>146</v>
      </c>
      <c r="B30" s="317">
        <v>40</v>
      </c>
      <c r="C30" s="236">
        <v>72.583333333333329</v>
      </c>
      <c r="D30" s="237">
        <v>0.5</v>
      </c>
      <c r="E30" s="237">
        <v>0.5</v>
      </c>
      <c r="F30" s="318">
        <v>30</v>
      </c>
      <c r="G30" s="246">
        <v>48</v>
      </c>
      <c r="H30" s="250">
        <v>48</v>
      </c>
      <c r="I30" s="256">
        <v>114278</v>
      </c>
      <c r="J30" s="257">
        <v>6.3773539240600599E-2</v>
      </c>
      <c r="K30" s="265">
        <v>114278</v>
      </c>
      <c r="L30" s="271">
        <v>114278</v>
      </c>
      <c r="M30" s="238">
        <v>6.3773539240600599E-2</v>
      </c>
      <c r="N30" s="272">
        <v>1</v>
      </c>
      <c r="O30" s="256">
        <v>0</v>
      </c>
      <c r="P30" s="281">
        <v>0</v>
      </c>
    </row>
    <row r="31" spans="1:54" s="195" customFormat="1" x14ac:dyDescent="0.35">
      <c r="A31" s="303" t="s">
        <v>106</v>
      </c>
      <c r="B31" s="319"/>
      <c r="C31" s="239">
        <v>65.679691198215764</v>
      </c>
      <c r="D31" s="240">
        <v>0.53213561096930428</v>
      </c>
      <c r="E31" s="240">
        <v>0.53213561096930428</v>
      </c>
      <c r="F31" s="320">
        <v>36908</v>
      </c>
      <c r="G31" s="247">
        <v>107448</v>
      </c>
      <c r="H31" s="251">
        <v>100789</v>
      </c>
      <c r="I31" s="258">
        <v>35779510.460000798</v>
      </c>
      <c r="J31" s="259">
        <v>4.8675630923893695E-2</v>
      </c>
      <c r="K31" s="266">
        <v>35780645.810000807</v>
      </c>
      <c r="L31" s="273">
        <v>35774058.510000795</v>
      </c>
      <c r="M31" s="241">
        <v>4.7388957467499326E-2</v>
      </c>
      <c r="N31" s="274">
        <v>0.99981589767733681</v>
      </c>
      <c r="O31" s="258">
        <v>6587.3000000006041</v>
      </c>
      <c r="P31" s="282">
        <v>5451.9500000003391</v>
      </c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</row>
    <row r="32" spans="1:54" ht="26.5" x14ac:dyDescent="0.35">
      <c r="A32" s="302" t="s">
        <v>147</v>
      </c>
      <c r="B32" s="317">
        <v>1447</v>
      </c>
      <c r="C32" s="236">
        <v>73.000617919670447</v>
      </c>
      <c r="D32" s="237">
        <v>0.37664132688320662</v>
      </c>
      <c r="E32" s="237">
        <v>0.37664132688320662</v>
      </c>
      <c r="F32" s="318">
        <v>2063</v>
      </c>
      <c r="G32" s="246">
        <v>4861</v>
      </c>
      <c r="H32" s="250">
        <v>4855</v>
      </c>
      <c r="I32" s="256">
        <v>2336772.1399998707</v>
      </c>
      <c r="J32" s="257">
        <v>7.5024933050390014E-2</v>
      </c>
      <c r="K32" s="265">
        <v>2340326.0099998689</v>
      </c>
      <c r="L32" s="271">
        <v>2339212.805999869</v>
      </c>
      <c r="M32" s="238">
        <v>7.5592740570413569E-2</v>
      </c>
      <c r="N32" s="272">
        <v>0.9995243380643366</v>
      </c>
      <c r="O32" s="256">
        <v>1113.2040000000002</v>
      </c>
      <c r="P32" s="281">
        <v>-2440.6659999999993</v>
      </c>
    </row>
    <row r="33" spans="1:54" x14ac:dyDescent="0.35">
      <c r="A33" s="302" t="s">
        <v>148</v>
      </c>
      <c r="B33" s="317">
        <v>5714</v>
      </c>
      <c r="C33" s="236">
        <v>71.833538407452977</v>
      </c>
      <c r="D33" s="237">
        <v>0.51697584879243963</v>
      </c>
      <c r="E33" s="237">
        <v>0.51697584879243963</v>
      </c>
      <c r="F33" s="318">
        <v>9806</v>
      </c>
      <c r="G33" s="246">
        <v>22817</v>
      </c>
      <c r="H33" s="250">
        <v>22756</v>
      </c>
      <c r="I33" s="256">
        <v>14230981.830000298</v>
      </c>
      <c r="J33" s="257">
        <v>6.4813416022069276E-2</v>
      </c>
      <c r="K33" s="265">
        <v>14237472.180000324</v>
      </c>
      <c r="L33" s="271">
        <v>14234859.968000319</v>
      </c>
      <c r="M33" s="238">
        <v>6.4020768942504344E-2</v>
      </c>
      <c r="N33" s="272">
        <v>0.99981652557652234</v>
      </c>
      <c r="O33" s="256">
        <v>2612.2120000005407</v>
      </c>
      <c r="P33" s="281">
        <v>-3878.1379999995952</v>
      </c>
    </row>
    <row r="34" spans="1:54" x14ac:dyDescent="0.35">
      <c r="A34" s="302" t="s">
        <v>149</v>
      </c>
      <c r="B34" s="317">
        <v>6591</v>
      </c>
      <c r="C34" s="236">
        <v>73.924299659647673</v>
      </c>
      <c r="D34" s="237">
        <v>0.52526172052799269</v>
      </c>
      <c r="E34" s="237">
        <v>0.52526172052799269</v>
      </c>
      <c r="F34" s="318">
        <v>11751</v>
      </c>
      <c r="G34" s="246">
        <v>26744</v>
      </c>
      <c r="H34" s="250">
        <v>26737</v>
      </c>
      <c r="I34" s="256">
        <v>11312183.650001029</v>
      </c>
      <c r="J34" s="257">
        <v>4.6463963866881586E-3</v>
      </c>
      <c r="K34" s="265">
        <v>11325165.140001025</v>
      </c>
      <c r="L34" s="271">
        <v>11324092.336001024</v>
      </c>
      <c r="M34" s="238">
        <v>4.2401071331683244E-3</v>
      </c>
      <c r="N34" s="272">
        <v>0.99990527255128381</v>
      </c>
      <c r="O34" s="256">
        <v>1072.8040000000019</v>
      </c>
      <c r="P34" s="281">
        <v>-11908.686000000012</v>
      </c>
    </row>
    <row r="35" spans="1:54" x14ac:dyDescent="0.35">
      <c r="A35" s="302" t="s">
        <v>150</v>
      </c>
      <c r="B35" s="317">
        <v>1455</v>
      </c>
      <c r="C35" s="236">
        <v>60.020557109840652</v>
      </c>
      <c r="D35" s="237">
        <v>0.54020618556701028</v>
      </c>
      <c r="E35" s="237">
        <v>0.54020618556701028</v>
      </c>
      <c r="F35" s="318">
        <v>3083</v>
      </c>
      <c r="G35" s="246">
        <v>9930</v>
      </c>
      <c r="H35" s="250">
        <v>8221</v>
      </c>
      <c r="I35" s="256">
        <v>1929533.2300000233</v>
      </c>
      <c r="J35" s="257">
        <v>2.1390502535155509E-2</v>
      </c>
      <c r="K35" s="265">
        <v>1942024.1700000204</v>
      </c>
      <c r="L35" s="271">
        <v>1941640.9000000204</v>
      </c>
      <c r="M35" s="238">
        <v>2.3962762680366428E-2</v>
      </c>
      <c r="N35" s="272">
        <v>0.99980264406286967</v>
      </c>
      <c r="O35" s="256">
        <v>383.27000000000885</v>
      </c>
      <c r="P35" s="281">
        <v>-12107.670000000029</v>
      </c>
    </row>
    <row r="36" spans="1:54" x14ac:dyDescent="0.35">
      <c r="A36" s="302" t="s">
        <v>151</v>
      </c>
      <c r="B36" s="317">
        <v>1873</v>
      </c>
      <c r="C36" s="236">
        <v>60.530052592036064</v>
      </c>
      <c r="D36" s="237">
        <v>0.55419113721302726</v>
      </c>
      <c r="E36" s="237">
        <v>0.55419113721302726</v>
      </c>
      <c r="F36" s="318">
        <v>855</v>
      </c>
      <c r="G36" s="246">
        <v>2693</v>
      </c>
      <c r="H36" s="250">
        <v>2662</v>
      </c>
      <c r="I36" s="256">
        <v>1132130.3100000143</v>
      </c>
      <c r="J36" s="257">
        <v>-5.5322980647972309E-2</v>
      </c>
      <c r="K36" s="265">
        <v>1139211.6900000153</v>
      </c>
      <c r="L36" s="271">
        <v>1138933.0200000154</v>
      </c>
      <c r="M36" s="238">
        <v>-4.8774194544147283E-2</v>
      </c>
      <c r="N36" s="272">
        <v>0.99975538347925497</v>
      </c>
      <c r="O36" s="256">
        <v>278.67000000004509</v>
      </c>
      <c r="P36" s="281">
        <v>-6802.7099999999919</v>
      </c>
    </row>
    <row r="37" spans="1:54" ht="26.5" x14ac:dyDescent="0.35">
      <c r="A37" s="302" t="s">
        <v>152</v>
      </c>
      <c r="B37" s="317">
        <v>13478</v>
      </c>
      <c r="C37" s="236">
        <v>54.769081500646827</v>
      </c>
      <c r="D37" s="237">
        <v>0.55468170351684221</v>
      </c>
      <c r="E37" s="237">
        <v>0.55468170351684221</v>
      </c>
      <c r="F37" s="318">
        <v>9350</v>
      </c>
      <c r="G37" s="246">
        <v>40403</v>
      </c>
      <c r="H37" s="250">
        <v>35558</v>
      </c>
      <c r="I37" s="256">
        <v>4837909.2999995658</v>
      </c>
      <c r="J37" s="257">
        <v>0.14293542726808997</v>
      </c>
      <c r="K37" s="265">
        <v>4796446.6199995475</v>
      </c>
      <c r="L37" s="271">
        <v>4795319.4799995432</v>
      </c>
      <c r="M37" s="238">
        <v>0.13298291621993777</v>
      </c>
      <c r="N37" s="272">
        <v>0.99976500520295497</v>
      </c>
      <c r="O37" s="256">
        <v>1127.1400000000076</v>
      </c>
      <c r="P37" s="281">
        <v>42589.819999999963</v>
      </c>
    </row>
    <row r="38" spans="1:54" s="195" customFormat="1" x14ac:dyDescent="0.35">
      <c r="A38" s="303" t="s">
        <v>104</v>
      </c>
      <c r="B38" s="319"/>
      <c r="C38" s="239">
        <v>57.055849895795838</v>
      </c>
      <c r="D38" s="240">
        <v>0.42399703701141672</v>
      </c>
      <c r="E38" s="240">
        <v>0.42399703701141672</v>
      </c>
      <c r="F38" s="320">
        <v>447062</v>
      </c>
      <c r="G38" s="247">
        <v>558752</v>
      </c>
      <c r="H38" s="251">
        <v>1095071</v>
      </c>
      <c r="I38" s="258">
        <v>67348185.260010511</v>
      </c>
      <c r="J38" s="259">
        <v>-1.7458462340265157E-2</v>
      </c>
      <c r="K38" s="266">
        <v>48264966.439968504</v>
      </c>
      <c r="L38" s="273">
        <v>34837299.433001444</v>
      </c>
      <c r="M38" s="241">
        <v>-1.4813229557751304E-2</v>
      </c>
      <c r="N38" s="274">
        <v>0.72179267909223011</v>
      </c>
      <c r="O38" s="258">
        <v>13427667.006971054</v>
      </c>
      <c r="P38" s="282">
        <v>32510885.827029366</v>
      </c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</row>
    <row r="39" spans="1:54" s="194" customFormat="1" x14ac:dyDescent="0.35">
      <c r="A39" s="301" t="s">
        <v>301</v>
      </c>
      <c r="B39" s="315">
        <v>363815</v>
      </c>
      <c r="C39" s="233">
        <v>68.166593268521979</v>
      </c>
      <c r="D39" s="234">
        <v>0.38688894080782815</v>
      </c>
      <c r="E39" s="234">
        <v>0.38688894080782815</v>
      </c>
      <c r="F39" s="316">
        <v>302279</v>
      </c>
      <c r="G39" s="245"/>
      <c r="H39" s="249">
        <v>632513</v>
      </c>
      <c r="I39" s="254">
        <v>30431296.890005581</v>
      </c>
      <c r="J39" s="255"/>
      <c r="K39" s="264">
        <v>25465124.61002199</v>
      </c>
      <c r="L39" s="269">
        <v>17945255.078043316</v>
      </c>
      <c r="M39" s="235"/>
      <c r="N39" s="270">
        <v>0.70469928393677783</v>
      </c>
      <c r="O39" s="254">
        <v>7519869.5319733163</v>
      </c>
      <c r="P39" s="280">
        <v>12486041.812011994</v>
      </c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</row>
    <row r="40" spans="1:54" s="194" customFormat="1" x14ac:dyDescent="0.35">
      <c r="A40" s="301" t="s">
        <v>153</v>
      </c>
      <c r="B40" s="315">
        <v>2952</v>
      </c>
      <c r="C40" s="233">
        <v>49.878228007558263</v>
      </c>
      <c r="D40" s="234">
        <v>0.49728997289972898</v>
      </c>
      <c r="E40" s="234">
        <v>0.49728997289972898</v>
      </c>
      <c r="F40" s="316">
        <v>1324</v>
      </c>
      <c r="G40" s="245"/>
      <c r="H40" s="249">
        <v>2375</v>
      </c>
      <c r="I40" s="254">
        <v>365477.20000000024</v>
      </c>
      <c r="J40" s="255"/>
      <c r="K40" s="264">
        <v>231764.2699999843</v>
      </c>
      <c r="L40" s="269">
        <v>209643.74999999531</v>
      </c>
      <c r="M40" s="235"/>
      <c r="N40" s="270">
        <v>0.90455595247709886</v>
      </c>
      <c r="O40" s="254">
        <v>22120.520000000972</v>
      </c>
      <c r="P40" s="280">
        <v>155833.45000000266</v>
      </c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</row>
    <row r="41" spans="1:54" ht="26.5" x14ac:dyDescent="0.35">
      <c r="A41" s="302" t="s">
        <v>154</v>
      </c>
      <c r="B41" s="317">
        <v>23533</v>
      </c>
      <c r="C41" s="236">
        <v>53.331076026615222</v>
      </c>
      <c r="D41" s="237">
        <v>0.5227552798198275</v>
      </c>
      <c r="E41" s="237">
        <v>0.5227552798198275</v>
      </c>
      <c r="F41" s="318">
        <v>7785</v>
      </c>
      <c r="G41" s="246">
        <v>26234</v>
      </c>
      <c r="H41" s="250">
        <v>25399</v>
      </c>
      <c r="I41" s="256">
        <v>534693.34999988112</v>
      </c>
      <c r="J41" s="257">
        <v>5.6389016310004106E-2</v>
      </c>
      <c r="K41" s="265">
        <v>372696.32999987493</v>
      </c>
      <c r="L41" s="271">
        <v>248539.82199999547</v>
      </c>
      <c r="M41" s="238">
        <v>3.632637173971974E-2</v>
      </c>
      <c r="N41" s="272">
        <v>0.66686951814116036</v>
      </c>
      <c r="O41" s="256">
        <v>124156.50800003788</v>
      </c>
      <c r="P41" s="281">
        <v>286153.52799996885</v>
      </c>
    </row>
    <row r="42" spans="1:54" x14ac:dyDescent="0.35">
      <c r="A42" s="302" t="s">
        <v>155</v>
      </c>
      <c r="B42" s="317">
        <v>296810</v>
      </c>
      <c r="C42" s="236">
        <v>52.575960889202776</v>
      </c>
      <c r="D42" s="237">
        <v>0.45832687577911796</v>
      </c>
      <c r="E42" s="237">
        <v>0.45832687577911796</v>
      </c>
      <c r="F42" s="318">
        <v>123511</v>
      </c>
      <c r="G42" s="246">
        <v>516978</v>
      </c>
      <c r="H42" s="250">
        <v>419117</v>
      </c>
      <c r="I42" s="256">
        <v>29989803.910004288</v>
      </c>
      <c r="J42" s="257">
        <v>3.546946038607255E-2</v>
      </c>
      <c r="K42" s="265">
        <v>16203158.019945918</v>
      </c>
      <c r="L42" s="271">
        <v>10968078.132957518</v>
      </c>
      <c r="M42" s="238">
        <v>1.4459043342490364E-2</v>
      </c>
      <c r="N42" s="272">
        <v>0.67690990357903869</v>
      </c>
      <c r="O42" s="256">
        <v>5235079.8869977035</v>
      </c>
      <c r="P42" s="281">
        <v>19021725.777017407</v>
      </c>
    </row>
    <row r="43" spans="1:54" x14ac:dyDescent="0.35">
      <c r="A43" s="302" t="s">
        <v>156</v>
      </c>
      <c r="B43" s="317" t="s">
        <v>304</v>
      </c>
      <c r="C43" s="236">
        <v>52.666666666666664</v>
      </c>
      <c r="D43" s="237">
        <v>1</v>
      </c>
      <c r="E43" s="237">
        <v>1</v>
      </c>
      <c r="F43" s="318" t="s">
        <v>304</v>
      </c>
      <c r="G43" s="246">
        <v>5</v>
      </c>
      <c r="H43" s="250" t="s">
        <v>304</v>
      </c>
      <c r="I43" s="256">
        <v>2170.85</v>
      </c>
      <c r="J43" s="257">
        <v>-0.5</v>
      </c>
      <c r="K43" s="265">
        <v>2170.85</v>
      </c>
      <c r="L43" s="271">
        <v>2170.85</v>
      </c>
      <c r="M43" s="238">
        <v>-0.39249224121767406</v>
      </c>
      <c r="N43" s="272">
        <v>1</v>
      </c>
      <c r="O43" s="256">
        <v>0</v>
      </c>
      <c r="P43" s="281">
        <v>0</v>
      </c>
    </row>
    <row r="44" spans="1:54" ht="26.5" x14ac:dyDescent="0.35">
      <c r="A44" s="302" t="s">
        <v>157</v>
      </c>
      <c r="B44" s="317">
        <v>6782</v>
      </c>
      <c r="C44" s="236">
        <v>65.716574516210102</v>
      </c>
      <c r="D44" s="237">
        <v>0.53745207903273373</v>
      </c>
      <c r="E44" s="237">
        <v>0.53745207903273373</v>
      </c>
      <c r="F44" s="318">
        <v>12161</v>
      </c>
      <c r="G44" s="246">
        <v>16360</v>
      </c>
      <c r="H44" s="250">
        <v>15664</v>
      </c>
      <c r="I44" s="256">
        <v>6024743.0600007549</v>
      </c>
      <c r="J44" s="257">
        <v>-0.14081303818898888</v>
      </c>
      <c r="K44" s="265">
        <v>5990052.3600007398</v>
      </c>
      <c r="L44" s="271">
        <v>5463611.8000006126</v>
      </c>
      <c r="M44" s="238">
        <v>-2.6245670512803722E-2</v>
      </c>
      <c r="N44" s="272">
        <v>0.91211419727889287</v>
      </c>
      <c r="O44" s="256">
        <v>526440.55999999517</v>
      </c>
      <c r="P44" s="281">
        <v>561131.25999999302</v>
      </c>
    </row>
    <row r="45" spans="1:54" s="195" customFormat="1" x14ac:dyDescent="0.35">
      <c r="A45" s="303" t="s">
        <v>103</v>
      </c>
      <c r="B45" s="319"/>
      <c r="C45" s="239">
        <v>60.641391811443292</v>
      </c>
      <c r="D45" s="240">
        <v>0.4733258662291398</v>
      </c>
      <c r="E45" s="240">
        <v>0.4733258662291398</v>
      </c>
      <c r="F45" s="320">
        <v>826229</v>
      </c>
      <c r="G45" s="247">
        <v>2479592</v>
      </c>
      <c r="H45" s="251">
        <v>2761042</v>
      </c>
      <c r="I45" s="258">
        <v>393417724.21997392</v>
      </c>
      <c r="J45" s="259">
        <v>-1.807792112443701E-2</v>
      </c>
      <c r="K45" s="266">
        <v>49225757.590003677</v>
      </c>
      <c r="L45" s="273">
        <v>32205204.690066312</v>
      </c>
      <c r="M45" s="241">
        <v>-1.7548287582446007E-2</v>
      </c>
      <c r="N45" s="274">
        <v>0.65423482068676697</v>
      </c>
      <c r="O45" s="258">
        <v>17020552.900013287</v>
      </c>
      <c r="P45" s="282">
        <v>361212519.52826405</v>
      </c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  <c r="AV45" s="232"/>
      <c r="AW45" s="232"/>
      <c r="AX45" s="232"/>
      <c r="AY45" s="232"/>
      <c r="AZ45" s="232"/>
      <c r="BA45" s="232"/>
      <c r="BB45" s="232"/>
    </row>
    <row r="46" spans="1:54" x14ac:dyDescent="0.35">
      <c r="A46" s="302" t="s">
        <v>158</v>
      </c>
      <c r="B46" s="317">
        <v>576521</v>
      </c>
      <c r="C46" s="236">
        <v>51.999764114035329</v>
      </c>
      <c r="D46" s="237">
        <v>0.4834550692862879</v>
      </c>
      <c r="E46" s="237">
        <v>0.4834550692862879</v>
      </c>
      <c r="F46" s="318">
        <v>433152</v>
      </c>
      <c r="G46" s="246">
        <v>1730894</v>
      </c>
      <c r="H46" s="250">
        <v>1734496</v>
      </c>
      <c r="I46" s="256">
        <v>260699604.87984499</v>
      </c>
      <c r="J46" s="257">
        <v>-1.0267523281614814E-2</v>
      </c>
      <c r="K46" s="265">
        <v>3197253.7799650733</v>
      </c>
      <c r="L46" s="271">
        <v>2049891.7000324321</v>
      </c>
      <c r="M46" s="238">
        <v>1.3351629636370464E-2</v>
      </c>
      <c r="N46" s="272">
        <v>0.64114137979213681</v>
      </c>
      <c r="O46" s="256">
        <v>1147362.0800173325</v>
      </c>
      <c r="P46" s="281">
        <v>258649713.17828456</v>
      </c>
    </row>
    <row r="47" spans="1:54" x14ac:dyDescent="0.35">
      <c r="A47" s="302" t="s">
        <v>159</v>
      </c>
      <c r="B47" s="317">
        <v>5243</v>
      </c>
      <c r="C47" s="236">
        <v>33.365037812681791</v>
      </c>
      <c r="D47" s="237">
        <v>0.4436391378981499</v>
      </c>
      <c r="E47" s="237">
        <v>0.4436391378981499</v>
      </c>
      <c r="F47" s="318">
        <v>1488</v>
      </c>
      <c r="G47" s="246">
        <v>11026</v>
      </c>
      <c r="H47" s="250">
        <v>10274</v>
      </c>
      <c r="I47" s="256">
        <v>866967.29000003252</v>
      </c>
      <c r="J47" s="257">
        <v>-5.7765368116921609E-2</v>
      </c>
      <c r="K47" s="265">
        <v>279299.01999999949</v>
      </c>
      <c r="L47" s="271">
        <v>168383.823999988</v>
      </c>
      <c r="M47" s="238">
        <v>-0.10984397480880206</v>
      </c>
      <c r="N47" s="272">
        <v>0.60288011035623512</v>
      </c>
      <c r="O47" s="256">
        <v>110915.1960000144</v>
      </c>
      <c r="P47" s="281">
        <v>698583.46599999082</v>
      </c>
    </row>
    <row r="48" spans="1:54" x14ac:dyDescent="0.35">
      <c r="A48" s="302" t="s">
        <v>160</v>
      </c>
      <c r="B48" s="317">
        <v>161826</v>
      </c>
      <c r="C48" s="236">
        <v>74.275868092582996</v>
      </c>
      <c r="D48" s="237">
        <v>0.39718586630084163</v>
      </c>
      <c r="E48" s="237">
        <v>0.39718586630084163</v>
      </c>
      <c r="F48" s="318">
        <v>249264</v>
      </c>
      <c r="G48" s="246">
        <v>530111</v>
      </c>
      <c r="H48" s="250">
        <v>492315</v>
      </c>
      <c r="I48" s="256">
        <v>6846787.0999740902</v>
      </c>
      <c r="J48" s="257">
        <v>6.6459636533036048E-2</v>
      </c>
      <c r="K48" s="265">
        <v>5466893.0800075913</v>
      </c>
      <c r="L48" s="271">
        <v>3738730.7920083134</v>
      </c>
      <c r="M48" s="238">
        <v>9.1094913331806207E-2</v>
      </c>
      <c r="N48" s="272">
        <v>0.68388584471879255</v>
      </c>
      <c r="O48" s="256">
        <v>1728162.2880001736</v>
      </c>
      <c r="P48" s="281">
        <v>3108056.3079926171</v>
      </c>
    </row>
    <row r="49" spans="1:54" x14ac:dyDescent="0.35">
      <c r="A49" s="302" t="s">
        <v>161</v>
      </c>
      <c r="B49" s="317">
        <v>105478</v>
      </c>
      <c r="C49" s="236">
        <v>78.789916205546447</v>
      </c>
      <c r="D49" s="237">
        <v>0.53389332372627463</v>
      </c>
      <c r="E49" s="237">
        <v>0.53389332372627463</v>
      </c>
      <c r="F49" s="318">
        <v>134797</v>
      </c>
      <c r="G49" s="246">
        <v>176692</v>
      </c>
      <c r="H49" s="250">
        <v>515653</v>
      </c>
      <c r="I49" s="256">
        <v>123550397.53015481</v>
      </c>
      <c r="J49" s="257">
        <v>-3.7122070693881584E-2</v>
      </c>
      <c r="K49" s="265">
        <v>38894593.080030993</v>
      </c>
      <c r="L49" s="271">
        <v>24876527.282025553</v>
      </c>
      <c r="M49" s="238">
        <v>-3.0551456338435361E-2</v>
      </c>
      <c r="N49" s="272">
        <v>0.63958831580622699</v>
      </c>
      <c r="O49" s="256">
        <v>14018065.797995767</v>
      </c>
      <c r="P49" s="281">
        <v>98673870.247986883</v>
      </c>
    </row>
    <row r="50" spans="1:54" x14ac:dyDescent="0.35">
      <c r="A50" s="302" t="s">
        <v>162</v>
      </c>
      <c r="B50" s="317">
        <v>1775</v>
      </c>
      <c r="C50" s="236">
        <v>64.776372832369944</v>
      </c>
      <c r="D50" s="237">
        <v>0.61352112676056336</v>
      </c>
      <c r="E50" s="237">
        <v>0.61352112676056336</v>
      </c>
      <c r="F50" s="318">
        <v>7528</v>
      </c>
      <c r="G50" s="246">
        <v>30869</v>
      </c>
      <c r="H50" s="250">
        <v>8304</v>
      </c>
      <c r="I50" s="256">
        <v>1453967.4200000216</v>
      </c>
      <c r="J50" s="257">
        <v>-9.2876396492404298E-2</v>
      </c>
      <c r="K50" s="265">
        <v>1387718.6300000187</v>
      </c>
      <c r="L50" s="271">
        <v>1371671.0920000272</v>
      </c>
      <c r="M50" s="238">
        <v>-7.4021948841260857E-2</v>
      </c>
      <c r="N50" s="272">
        <v>0.98843602899530769</v>
      </c>
      <c r="O50" s="256">
        <v>16047.53800000001</v>
      </c>
      <c r="P50" s="281">
        <v>82296.327999999994</v>
      </c>
    </row>
    <row r="51" spans="1:54" s="195" customFormat="1" x14ac:dyDescent="0.35">
      <c r="A51" s="303" t="s">
        <v>107</v>
      </c>
      <c r="B51" s="319"/>
      <c r="C51" s="239">
        <v>80.074597943762114</v>
      </c>
      <c r="D51" s="240">
        <v>0.42795238592461105</v>
      </c>
      <c r="E51" s="240">
        <v>0.42795238592461105</v>
      </c>
      <c r="F51" s="320">
        <v>481740</v>
      </c>
      <c r="G51" s="247">
        <v>1754256</v>
      </c>
      <c r="H51" s="251">
        <v>594438</v>
      </c>
      <c r="I51" s="258">
        <v>38021209.590000562</v>
      </c>
      <c r="J51" s="259">
        <v>-1.1268876106771729E-2</v>
      </c>
      <c r="K51" s="266">
        <v>34071727.580001369</v>
      </c>
      <c r="L51" s="273">
        <v>31393334.268004496</v>
      </c>
      <c r="M51" s="241">
        <v>-2.2040344773043632E-2</v>
      </c>
      <c r="N51" s="274">
        <v>0.92138956541877925</v>
      </c>
      <c r="O51" s="258">
        <v>2678393.311999761</v>
      </c>
      <c r="P51" s="282">
        <v>6627875.3219966488</v>
      </c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  <c r="AV51" s="232"/>
      <c r="AW51" s="232"/>
      <c r="AX51" s="232"/>
      <c r="AY51" s="232"/>
      <c r="AZ51" s="232"/>
      <c r="BA51" s="232"/>
      <c r="BB51" s="232"/>
    </row>
    <row r="52" spans="1:54" s="194" customFormat="1" x14ac:dyDescent="0.35">
      <c r="A52" s="301" t="s">
        <v>163</v>
      </c>
      <c r="B52" s="315">
        <v>90</v>
      </c>
      <c r="C52" s="233">
        <v>75.51748251748252</v>
      </c>
      <c r="D52" s="234">
        <v>0.46666666666666667</v>
      </c>
      <c r="E52" s="234">
        <v>0.46666666666666667</v>
      </c>
      <c r="F52" s="316">
        <v>128</v>
      </c>
      <c r="G52" s="245"/>
      <c r="H52" s="249">
        <v>-33</v>
      </c>
      <c r="I52" s="254">
        <v>-33806.399999999994</v>
      </c>
      <c r="J52" s="255"/>
      <c r="K52" s="264">
        <v>-14816.93</v>
      </c>
      <c r="L52" s="269">
        <v>-14816.93</v>
      </c>
      <c r="M52" s="235"/>
      <c r="N52" s="270">
        <v>1</v>
      </c>
      <c r="O52" s="254">
        <v>-3.5171865420124959E-13</v>
      </c>
      <c r="P52" s="280">
        <v>-18989.47</v>
      </c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</row>
    <row r="53" spans="1:54" ht="26.5" x14ac:dyDescent="0.35">
      <c r="A53" s="302" t="s">
        <v>164</v>
      </c>
      <c r="B53" s="317">
        <v>106786</v>
      </c>
      <c r="C53" s="236">
        <v>80.022012257731234</v>
      </c>
      <c r="D53" s="237">
        <v>0.43651789560429272</v>
      </c>
      <c r="E53" s="237">
        <v>0.43651789560429272</v>
      </c>
      <c r="F53" s="318">
        <v>246105</v>
      </c>
      <c r="G53" s="246">
        <v>845091</v>
      </c>
      <c r="H53" s="250">
        <v>313598</v>
      </c>
      <c r="I53" s="256">
        <v>13600250.119996944</v>
      </c>
      <c r="J53" s="257">
        <v>-5.8546692933710868E-3</v>
      </c>
      <c r="K53" s="265">
        <v>12249327.909998037</v>
      </c>
      <c r="L53" s="271">
        <v>10914327.470005976</v>
      </c>
      <c r="M53" s="238">
        <v>-3.3568200931807006E-2</v>
      </c>
      <c r="N53" s="272">
        <v>0.89101439280579475</v>
      </c>
      <c r="O53" s="256">
        <v>1335000.4399997459</v>
      </c>
      <c r="P53" s="281">
        <v>2685922.6499961694</v>
      </c>
    </row>
    <row r="54" spans="1:54" x14ac:dyDescent="0.35">
      <c r="A54" s="302" t="s">
        <v>165</v>
      </c>
      <c r="B54" s="317">
        <v>39577</v>
      </c>
      <c r="C54" s="236">
        <v>81.48286556565003</v>
      </c>
      <c r="D54" s="237">
        <v>0.41107208732344541</v>
      </c>
      <c r="E54" s="237">
        <v>0.41107208732344541</v>
      </c>
      <c r="F54" s="318">
        <v>229331</v>
      </c>
      <c r="G54" s="246">
        <v>902110</v>
      </c>
      <c r="H54" s="250">
        <v>273747</v>
      </c>
      <c r="I54" s="256">
        <v>21356830.750003722</v>
      </c>
      <c r="J54" s="257">
        <v>-2.9685540569542837E-3</v>
      </c>
      <c r="K54" s="265">
        <v>19105938.160003431</v>
      </c>
      <c r="L54" s="271">
        <v>17762545.287998624</v>
      </c>
      <c r="M54" s="238">
        <v>-4.6296209180835381E-4</v>
      </c>
      <c r="N54" s="272">
        <v>0.92968715481257658</v>
      </c>
      <c r="O54" s="256">
        <v>1343392.8720000151</v>
      </c>
      <c r="P54" s="281">
        <v>3594285.4620004799</v>
      </c>
    </row>
    <row r="55" spans="1:54" ht="26.5" x14ac:dyDescent="0.35">
      <c r="A55" s="302" t="s">
        <v>166</v>
      </c>
      <c r="B55" s="317">
        <v>6779</v>
      </c>
      <c r="C55" s="236">
        <v>83.276031434184674</v>
      </c>
      <c r="D55" s="237">
        <v>0.39106062841127009</v>
      </c>
      <c r="E55" s="237">
        <v>0.39106062841127009</v>
      </c>
      <c r="F55" s="318">
        <v>6176</v>
      </c>
      <c r="G55" s="246">
        <v>7131</v>
      </c>
      <c r="H55" s="250">
        <v>7126</v>
      </c>
      <c r="I55" s="256">
        <v>3097935.1199998953</v>
      </c>
      <c r="J55" s="257">
        <v>-7.6450316170501131E-2</v>
      </c>
      <c r="K55" s="265">
        <v>2731278.4399998984</v>
      </c>
      <c r="L55" s="271">
        <v>2731278.4399998984</v>
      </c>
      <c r="M55" s="238">
        <v>-0.10178618985546511</v>
      </c>
      <c r="N55" s="272">
        <v>1</v>
      </c>
      <c r="O55" s="256">
        <v>4.2632564145606011E-14</v>
      </c>
      <c r="P55" s="281">
        <v>366656.67999999982</v>
      </c>
    </row>
    <row r="56" spans="1:54" s="195" customFormat="1" x14ac:dyDescent="0.35">
      <c r="A56" s="303" t="s">
        <v>108</v>
      </c>
      <c r="B56" s="319"/>
      <c r="C56" s="239">
        <v>74.658922478474025</v>
      </c>
      <c r="D56" s="240">
        <v>0.69637100107464656</v>
      </c>
      <c r="E56" s="240">
        <v>0.69637100107464656</v>
      </c>
      <c r="F56" s="320">
        <v>17178</v>
      </c>
      <c r="G56" s="247">
        <v>20751</v>
      </c>
      <c r="H56" s="251">
        <v>20377</v>
      </c>
      <c r="I56" s="258">
        <v>30445914.54999993</v>
      </c>
      <c r="J56" s="259">
        <v>-6.2996247163155635E-3</v>
      </c>
      <c r="K56" s="266">
        <v>30772880.919999942</v>
      </c>
      <c r="L56" s="273">
        <v>30660996.591999948</v>
      </c>
      <c r="M56" s="241">
        <v>-9.0699586936987195E-3</v>
      </c>
      <c r="N56" s="274">
        <v>0.99636419065569914</v>
      </c>
      <c r="O56" s="258">
        <v>111884.32800000017</v>
      </c>
      <c r="P56" s="282">
        <v>-215082.04199999865</v>
      </c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  <c r="AV56" s="232"/>
      <c r="AW56" s="232"/>
      <c r="AX56" s="232"/>
      <c r="AY56" s="232"/>
      <c r="AZ56" s="232"/>
      <c r="BA56" s="232"/>
      <c r="BB56" s="232"/>
    </row>
    <row r="57" spans="1:54" x14ac:dyDescent="0.35">
      <c r="A57" s="302" t="s">
        <v>167</v>
      </c>
      <c r="B57" s="317">
        <v>1321</v>
      </c>
      <c r="C57" s="236">
        <v>72.648397104446744</v>
      </c>
      <c r="D57" s="237">
        <v>0.61468584405753213</v>
      </c>
      <c r="E57" s="237">
        <v>0.61468584405753213</v>
      </c>
      <c r="F57" s="318">
        <v>1487</v>
      </c>
      <c r="G57" s="246">
        <v>2060</v>
      </c>
      <c r="H57" s="250">
        <v>1934</v>
      </c>
      <c r="I57" s="256">
        <v>11625061.759999808</v>
      </c>
      <c r="J57" s="257">
        <v>0.10348036465510024</v>
      </c>
      <c r="K57" s="265">
        <v>11626764.969999809</v>
      </c>
      <c r="L57" s="271">
        <v>11624876.469999809</v>
      </c>
      <c r="M57" s="238">
        <v>0.10192894690097476</v>
      </c>
      <c r="N57" s="272">
        <v>0.99983757304762999</v>
      </c>
      <c r="O57" s="256">
        <v>1888.5000000001544</v>
      </c>
      <c r="P57" s="281">
        <v>185.29000000014503</v>
      </c>
    </row>
    <row r="58" spans="1:54" x14ac:dyDescent="0.35">
      <c r="A58" s="302" t="s">
        <v>168</v>
      </c>
      <c r="B58" s="317">
        <v>1943</v>
      </c>
      <c r="C58" s="236">
        <v>74.738233073244402</v>
      </c>
      <c r="D58" s="237">
        <v>0.68142048378795672</v>
      </c>
      <c r="E58" s="237">
        <v>0.68142048378795672</v>
      </c>
      <c r="F58" s="318">
        <v>3643</v>
      </c>
      <c r="G58" s="246">
        <v>4047</v>
      </c>
      <c r="H58" s="250">
        <v>3973</v>
      </c>
      <c r="I58" s="256">
        <v>3665059.1900000246</v>
      </c>
      <c r="J58" s="257">
        <v>-5.0355959963282994E-2</v>
      </c>
      <c r="K58" s="265">
        <v>3714898.1500000209</v>
      </c>
      <c r="L58" s="271">
        <v>3713236.6660000212</v>
      </c>
      <c r="M58" s="238">
        <v>-5.2808139900562857E-2</v>
      </c>
      <c r="N58" s="272">
        <v>0.99955275112993347</v>
      </c>
      <c r="O58" s="256">
        <v>1661.4839999999999</v>
      </c>
      <c r="P58" s="281">
        <v>-48177.476000000155</v>
      </c>
    </row>
    <row r="59" spans="1:54" x14ac:dyDescent="0.35">
      <c r="A59" s="302" t="s">
        <v>169</v>
      </c>
      <c r="B59" s="317">
        <v>3352</v>
      </c>
      <c r="C59" s="236">
        <v>73.49210488193539</v>
      </c>
      <c r="D59" s="237">
        <v>0.76581145584725541</v>
      </c>
      <c r="E59" s="237">
        <v>0.76581145584725541</v>
      </c>
      <c r="F59" s="318">
        <v>5629</v>
      </c>
      <c r="G59" s="246">
        <v>6946</v>
      </c>
      <c r="H59" s="250">
        <v>6903</v>
      </c>
      <c r="I59" s="256">
        <v>3471109.0399999823</v>
      </c>
      <c r="J59" s="257">
        <v>-0.13114577346485964</v>
      </c>
      <c r="K59" s="265">
        <v>3745199.8499999954</v>
      </c>
      <c r="L59" s="271">
        <v>3744664.6499999953</v>
      </c>
      <c r="M59" s="238">
        <v>-0.12641246996184902</v>
      </c>
      <c r="N59" s="272">
        <v>0.99985709707854442</v>
      </c>
      <c r="O59" s="256">
        <v>535.2000000000005</v>
      </c>
      <c r="P59" s="281">
        <v>-273555.60999999871</v>
      </c>
    </row>
    <row r="60" spans="1:54" x14ac:dyDescent="0.35">
      <c r="A60" s="302" t="s">
        <v>170</v>
      </c>
      <c r="B60" s="317">
        <v>1986</v>
      </c>
      <c r="C60" s="236">
        <v>83.312468951813216</v>
      </c>
      <c r="D60" s="237">
        <v>0.62487411883182276</v>
      </c>
      <c r="E60" s="237">
        <v>0.62487411883182276</v>
      </c>
      <c r="F60" s="318">
        <v>1705</v>
      </c>
      <c r="G60" s="246">
        <v>2013</v>
      </c>
      <c r="H60" s="250">
        <v>2013</v>
      </c>
      <c r="I60" s="256">
        <v>6418917.310000008</v>
      </c>
      <c r="J60" s="257">
        <v>-9.7602169019501001E-2</v>
      </c>
      <c r="K60" s="265">
        <v>6443494.8500000164</v>
      </c>
      <c r="L60" s="271">
        <v>6433684.9200000167</v>
      </c>
      <c r="M60" s="238">
        <v>-9.7054718242655533E-2</v>
      </c>
      <c r="N60" s="272">
        <v>0.99847754514772369</v>
      </c>
      <c r="O60" s="256">
        <v>9809.93</v>
      </c>
      <c r="P60" s="281">
        <v>-14767.609999999986</v>
      </c>
    </row>
    <row r="61" spans="1:54" x14ac:dyDescent="0.35">
      <c r="A61" s="302" t="s">
        <v>171</v>
      </c>
      <c r="B61" s="317">
        <v>174</v>
      </c>
      <c r="C61" s="236">
        <v>71.67326732673267</v>
      </c>
      <c r="D61" s="237">
        <v>0.77586206896551724</v>
      </c>
      <c r="E61" s="237">
        <v>0.77586206896551724</v>
      </c>
      <c r="F61" s="318">
        <v>193</v>
      </c>
      <c r="G61" s="246">
        <v>202</v>
      </c>
      <c r="H61" s="250">
        <v>202</v>
      </c>
      <c r="I61" s="256">
        <v>169775.25999999998</v>
      </c>
      <c r="J61" s="257">
        <v>-0.11971449705507312</v>
      </c>
      <c r="K61" s="265">
        <v>169830.45</v>
      </c>
      <c r="L61" s="271">
        <v>168792.37000000002</v>
      </c>
      <c r="M61" s="238">
        <v>-0.12510900349142889</v>
      </c>
      <c r="N61" s="272">
        <v>0.99388755078962587</v>
      </c>
      <c r="O61" s="256">
        <v>1038.08</v>
      </c>
      <c r="P61" s="281">
        <v>982.88999999999987</v>
      </c>
    </row>
    <row r="62" spans="1:54" ht="26.5" x14ac:dyDescent="0.35">
      <c r="A62" s="302" t="s">
        <v>172</v>
      </c>
      <c r="B62" s="317">
        <v>1954</v>
      </c>
      <c r="C62" s="236">
        <v>76.38122605363985</v>
      </c>
      <c r="D62" s="237">
        <v>0.68270214943705221</v>
      </c>
      <c r="E62" s="237">
        <v>0.68270214943705221</v>
      </c>
      <c r="F62" s="318">
        <v>3047</v>
      </c>
      <c r="G62" s="246">
        <v>3716</v>
      </c>
      <c r="H62" s="250">
        <v>3654</v>
      </c>
      <c r="I62" s="256">
        <v>4303138.1300001033</v>
      </c>
      <c r="J62" s="257">
        <v>7.0759146550546737E-3</v>
      </c>
      <c r="K62" s="265">
        <v>4305141.730000102</v>
      </c>
      <c r="L62" s="271">
        <v>4208842.1160001047</v>
      </c>
      <c r="M62" s="238">
        <v>3.519228608184551E-3</v>
      </c>
      <c r="N62" s="272">
        <v>0.97763148810434286</v>
      </c>
      <c r="O62" s="256">
        <v>96299.614000000031</v>
      </c>
      <c r="P62" s="281">
        <v>94296.01400000001</v>
      </c>
    </row>
    <row r="63" spans="1:54" ht="26.5" x14ac:dyDescent="0.35">
      <c r="A63" s="302" t="s">
        <v>173</v>
      </c>
      <c r="B63" s="317">
        <v>9</v>
      </c>
      <c r="C63" s="236">
        <v>72.45</v>
      </c>
      <c r="D63" s="237">
        <v>0.66666666666666663</v>
      </c>
      <c r="E63" s="237">
        <v>0.66666666666666663</v>
      </c>
      <c r="F63" s="318">
        <v>100</v>
      </c>
      <c r="G63" s="246">
        <v>149</v>
      </c>
      <c r="H63" s="250">
        <v>100</v>
      </c>
      <c r="I63" s="256">
        <v>89059</v>
      </c>
      <c r="J63" s="257">
        <v>3.1368914901523599</v>
      </c>
      <c r="K63" s="265">
        <v>58680.46</v>
      </c>
      <c r="L63" s="271">
        <v>58202.060000000005</v>
      </c>
      <c r="M63" s="238">
        <v>2.0414956103678934</v>
      </c>
      <c r="N63" s="272">
        <v>0.99184737133962486</v>
      </c>
      <c r="O63" s="256">
        <v>478.4</v>
      </c>
      <c r="P63" s="281">
        <v>30856.940000000002</v>
      </c>
    </row>
    <row r="64" spans="1:54" x14ac:dyDescent="0.35">
      <c r="A64" s="302" t="s">
        <v>174</v>
      </c>
      <c r="B64" s="317">
        <v>610</v>
      </c>
      <c r="C64" s="236">
        <v>75.799265605875149</v>
      </c>
      <c r="D64" s="237">
        <v>0.67868852459016393</v>
      </c>
      <c r="E64" s="237">
        <v>0.67868852459016393</v>
      </c>
      <c r="F64" s="318">
        <v>779</v>
      </c>
      <c r="G64" s="246">
        <v>835</v>
      </c>
      <c r="H64" s="250">
        <v>817</v>
      </c>
      <c r="I64" s="256">
        <v>391433.84999999858</v>
      </c>
      <c r="J64" s="257">
        <v>0.16944769885352118</v>
      </c>
      <c r="K64" s="265">
        <v>394604.31999999849</v>
      </c>
      <c r="L64" s="271">
        <v>394511.1999999985</v>
      </c>
      <c r="M64" s="238">
        <v>0.16948758629357741</v>
      </c>
      <c r="N64" s="272">
        <v>0.99976401677508242</v>
      </c>
      <c r="O64" s="256">
        <v>93.12</v>
      </c>
      <c r="P64" s="281">
        <v>-3077.35</v>
      </c>
    </row>
    <row r="65" spans="1:54" x14ac:dyDescent="0.35">
      <c r="A65" s="302" t="s">
        <v>175</v>
      </c>
      <c r="B65" s="317">
        <v>748</v>
      </c>
      <c r="C65" s="236">
        <v>71.435339308578747</v>
      </c>
      <c r="D65" s="237">
        <v>0.7901069518716578</v>
      </c>
      <c r="E65" s="237">
        <v>0.7901069518716578</v>
      </c>
      <c r="F65" s="318">
        <v>595</v>
      </c>
      <c r="G65" s="246">
        <v>783</v>
      </c>
      <c r="H65" s="250">
        <v>781</v>
      </c>
      <c r="I65" s="256">
        <v>312361.00999999995</v>
      </c>
      <c r="J65" s="257">
        <v>-6.4418847834491087E-3</v>
      </c>
      <c r="K65" s="265">
        <v>314266.13999999978</v>
      </c>
      <c r="L65" s="271">
        <v>314186.13999999978</v>
      </c>
      <c r="M65" s="238">
        <v>-7.5167653197041702E-3</v>
      </c>
      <c r="N65" s="272">
        <v>0.99974543869091337</v>
      </c>
      <c r="O65" s="256">
        <v>80</v>
      </c>
      <c r="P65" s="281">
        <v>-1825.1299999999978</v>
      </c>
    </row>
    <row r="66" spans="1:54" s="195" customFormat="1" x14ac:dyDescent="0.35">
      <c r="A66" s="303" t="s">
        <v>109</v>
      </c>
      <c r="B66" s="319"/>
      <c r="C66" s="239">
        <v>48.341407201637153</v>
      </c>
      <c r="D66" s="240">
        <v>0.32522974407791161</v>
      </c>
      <c r="E66" s="240">
        <v>0.32522974407791161</v>
      </c>
      <c r="F66" s="320">
        <v>129862</v>
      </c>
      <c r="G66" s="247">
        <v>353512</v>
      </c>
      <c r="H66" s="251">
        <v>187204</v>
      </c>
      <c r="I66" s="258">
        <v>20621904.839995719</v>
      </c>
      <c r="J66" s="259">
        <v>1.5362930044761186E-2</v>
      </c>
      <c r="K66" s="266">
        <v>20471618.509995956</v>
      </c>
      <c r="L66" s="273">
        <v>18730210.646999892</v>
      </c>
      <c r="M66" s="241">
        <v>1.5186692526082379E-2</v>
      </c>
      <c r="N66" s="274">
        <v>0.91493550633792031</v>
      </c>
      <c r="O66" s="258">
        <v>1741407.8629998646</v>
      </c>
      <c r="P66" s="282">
        <v>1891694.1929998349</v>
      </c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  <c r="AI66" s="232"/>
      <c r="AJ66" s="232"/>
      <c r="AK66" s="232"/>
      <c r="AL66" s="232"/>
      <c r="AM66" s="232"/>
      <c r="AN66" s="232"/>
      <c r="AO66" s="232"/>
      <c r="AP66" s="232"/>
      <c r="AQ66" s="232"/>
      <c r="AR66" s="232"/>
      <c r="AS66" s="232"/>
      <c r="AT66" s="232"/>
      <c r="AU66" s="232"/>
      <c r="AV66" s="232"/>
      <c r="AW66" s="232"/>
      <c r="AX66" s="232"/>
      <c r="AY66" s="232"/>
      <c r="AZ66" s="232"/>
      <c r="BA66" s="232"/>
      <c r="BB66" s="232"/>
    </row>
    <row r="67" spans="1:54" x14ac:dyDescent="0.35">
      <c r="A67" s="302" t="s">
        <v>176</v>
      </c>
      <c r="B67" s="317">
        <v>12397</v>
      </c>
      <c r="C67" s="236">
        <v>32.683418231582145</v>
      </c>
      <c r="D67" s="237">
        <v>9.6797612325562636E-4</v>
      </c>
      <c r="E67" s="237">
        <v>9.6797612325562636E-4</v>
      </c>
      <c r="F67" s="318">
        <v>649</v>
      </c>
      <c r="G67" s="246">
        <v>13161</v>
      </c>
      <c r="H67" s="250">
        <v>13153</v>
      </c>
      <c r="I67" s="256">
        <v>374280.71999995259</v>
      </c>
      <c r="J67" s="257">
        <v>-4.3722674079222895E-2</v>
      </c>
      <c r="K67" s="265">
        <v>371670.64999995299</v>
      </c>
      <c r="L67" s="271">
        <v>228552.25099996923</v>
      </c>
      <c r="M67" s="238">
        <v>-4.1038285796978373E-2</v>
      </c>
      <c r="N67" s="272">
        <v>0.61493220139927152</v>
      </c>
      <c r="O67" s="256">
        <v>143118.39899998417</v>
      </c>
      <c r="P67" s="281">
        <v>145728.4689999843</v>
      </c>
    </row>
    <row r="68" spans="1:54" ht="26.5" x14ac:dyDescent="0.35">
      <c r="A68" s="302" t="s">
        <v>177</v>
      </c>
      <c r="B68" s="317">
        <v>11216</v>
      </c>
      <c r="C68" s="236">
        <v>57.349165331541684</v>
      </c>
      <c r="D68" s="237">
        <v>0.18313124108416548</v>
      </c>
      <c r="E68" s="237">
        <v>0.18313124108416548</v>
      </c>
      <c r="F68" s="318">
        <v>7220</v>
      </c>
      <c r="G68" s="246">
        <v>36267</v>
      </c>
      <c r="H68" s="250">
        <v>19349</v>
      </c>
      <c r="I68" s="256">
        <v>1695222.2999996101</v>
      </c>
      <c r="J68" s="257">
        <v>0.15561856475162278</v>
      </c>
      <c r="K68" s="265">
        <v>1632160.4899995872</v>
      </c>
      <c r="L68" s="271">
        <v>1265984.2959997708</v>
      </c>
      <c r="M68" s="238">
        <v>0.15897256038716032</v>
      </c>
      <c r="N68" s="272">
        <v>0.77564939462545801</v>
      </c>
      <c r="O68" s="256">
        <v>366176.19400001247</v>
      </c>
      <c r="P68" s="281">
        <v>429238.00400002691</v>
      </c>
    </row>
    <row r="69" spans="1:54" ht="26.5" x14ac:dyDescent="0.35">
      <c r="A69" s="302" t="s">
        <v>178</v>
      </c>
      <c r="B69" s="317">
        <v>19033</v>
      </c>
      <c r="C69" s="236">
        <v>75.141568340366888</v>
      </c>
      <c r="D69" s="237">
        <v>0.77906793463983603</v>
      </c>
      <c r="E69" s="237">
        <v>0.77906793463983603</v>
      </c>
      <c r="F69" s="318">
        <v>121206</v>
      </c>
      <c r="G69" s="246">
        <v>287244</v>
      </c>
      <c r="H69" s="250">
        <v>139332</v>
      </c>
      <c r="I69" s="256">
        <v>18478289.139996171</v>
      </c>
      <c r="J69" s="257">
        <v>4.3659836656742375E-3</v>
      </c>
      <c r="K69" s="265">
        <v>18393676.189996433</v>
      </c>
      <c r="L69" s="271">
        <v>17185668.132000148</v>
      </c>
      <c r="M69" s="238">
        <v>5.9986145526540382E-3</v>
      </c>
      <c r="N69" s="272">
        <v>0.93432481655552524</v>
      </c>
      <c r="O69" s="256">
        <v>1208008.0579998619</v>
      </c>
      <c r="P69" s="281">
        <v>1292621.0079998176</v>
      </c>
    </row>
    <row r="70" spans="1:54" x14ac:dyDescent="0.35">
      <c r="A70" s="302" t="s">
        <v>179</v>
      </c>
      <c r="B70" s="317">
        <v>11980</v>
      </c>
      <c r="C70" s="236">
        <v>28.191476903057904</v>
      </c>
      <c r="D70" s="237">
        <v>7.2787979966611016E-2</v>
      </c>
      <c r="E70" s="237">
        <v>7.2787979966611016E-2</v>
      </c>
      <c r="F70" s="318">
        <v>787</v>
      </c>
      <c r="G70" s="246">
        <v>16840</v>
      </c>
      <c r="H70" s="250">
        <v>15370</v>
      </c>
      <c r="I70" s="256">
        <v>74112.679999983637</v>
      </c>
      <c r="J70" s="257">
        <v>0.38298926864509031</v>
      </c>
      <c r="K70" s="265">
        <v>74111.179999983637</v>
      </c>
      <c r="L70" s="271">
        <v>50005.968000003049</v>
      </c>
      <c r="M70" s="238">
        <v>0.38302406705701231</v>
      </c>
      <c r="N70" s="272">
        <v>0.67474256920499831</v>
      </c>
      <c r="O70" s="256">
        <v>24105.212000006097</v>
      </c>
      <c r="P70" s="281">
        <v>24106.712000006097</v>
      </c>
    </row>
    <row r="71" spans="1:54" s="195" customFormat="1" x14ac:dyDescent="0.35">
      <c r="A71" s="303" t="s">
        <v>300</v>
      </c>
      <c r="B71" s="319"/>
      <c r="C71" s="239">
        <v>52.223014343547028</v>
      </c>
      <c r="D71" s="240">
        <v>0.56651017214397492</v>
      </c>
      <c r="E71" s="240">
        <v>0.56651017214397492</v>
      </c>
      <c r="F71" s="320">
        <v>19525</v>
      </c>
      <c r="G71" s="247">
        <v>39732</v>
      </c>
      <c r="H71" s="251">
        <v>28088</v>
      </c>
      <c r="I71" s="258">
        <v>14909125.209999951</v>
      </c>
      <c r="J71" s="259">
        <v>-3.4674605521333966E-2</v>
      </c>
      <c r="K71" s="266">
        <v>14766999.949999955</v>
      </c>
      <c r="L71" s="273">
        <v>14766999.949999955</v>
      </c>
      <c r="M71" s="241">
        <v>-3.6095242679130536E-2</v>
      </c>
      <c r="N71" s="274">
        <v>1</v>
      </c>
      <c r="O71" s="258">
        <v>1.2982859232124611E-10</v>
      </c>
      <c r="P71" s="282">
        <v>142125.26000000013</v>
      </c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  <c r="AM71" s="232"/>
      <c r="AN71" s="232"/>
      <c r="AO71" s="232"/>
      <c r="AP71" s="232"/>
      <c r="AQ71" s="232"/>
      <c r="AR71" s="232"/>
      <c r="AS71" s="232"/>
      <c r="AT71" s="232"/>
      <c r="AU71" s="232"/>
      <c r="AV71" s="232"/>
      <c r="AW71" s="232"/>
      <c r="AX71" s="232"/>
      <c r="AY71" s="232"/>
      <c r="AZ71" s="232"/>
      <c r="BA71" s="232"/>
      <c r="BB71" s="232"/>
    </row>
    <row r="72" spans="1:54" x14ac:dyDescent="0.35">
      <c r="A72" s="304" t="s">
        <v>180</v>
      </c>
      <c r="B72" s="317">
        <v>3453</v>
      </c>
      <c r="C72" s="236">
        <v>45.384154560431334</v>
      </c>
      <c r="D72" s="237">
        <v>0.44193454966695628</v>
      </c>
      <c r="E72" s="237">
        <v>0.44193454966695628</v>
      </c>
      <c r="F72" s="318">
        <v>9149</v>
      </c>
      <c r="G72" s="246">
        <v>20870</v>
      </c>
      <c r="H72" s="250">
        <v>13354</v>
      </c>
      <c r="I72" s="256">
        <v>5472315.3000003202</v>
      </c>
      <c r="J72" s="257">
        <v>-1.2390790985960937E-2</v>
      </c>
      <c r="K72" s="265">
        <v>5369890.960000311</v>
      </c>
      <c r="L72" s="271">
        <v>5369890.960000311</v>
      </c>
      <c r="M72" s="238">
        <v>-1.9641158688840272E-2</v>
      </c>
      <c r="N72" s="272">
        <v>1</v>
      </c>
      <c r="O72" s="256">
        <v>6.6421534938854165E-11</v>
      </c>
      <c r="P72" s="281">
        <v>102424.3400000001</v>
      </c>
    </row>
    <row r="73" spans="1:54" x14ac:dyDescent="0.35">
      <c r="A73" s="304" t="s">
        <v>181</v>
      </c>
      <c r="B73" s="317">
        <v>2490</v>
      </c>
      <c r="C73" s="236">
        <v>58.922767258088562</v>
      </c>
      <c r="D73" s="237">
        <v>0.72610441767068268</v>
      </c>
      <c r="E73" s="237">
        <v>0.72610441767068268</v>
      </c>
      <c r="F73" s="318">
        <v>9795</v>
      </c>
      <c r="G73" s="246">
        <v>17317</v>
      </c>
      <c r="H73" s="250">
        <v>13414</v>
      </c>
      <c r="I73" s="256">
        <v>8012152.9599996367</v>
      </c>
      <c r="J73" s="257">
        <v>-5.5515427384714947E-2</v>
      </c>
      <c r="K73" s="265">
        <v>7980943.3599996502</v>
      </c>
      <c r="L73" s="271">
        <v>7980943.3599996502</v>
      </c>
      <c r="M73" s="238">
        <v>-5.4845777382813592E-2</v>
      </c>
      <c r="N73" s="272">
        <v>1</v>
      </c>
      <c r="O73" s="256">
        <v>4.9555914927168487E-11</v>
      </c>
      <c r="P73" s="281">
        <v>31209.600000000006</v>
      </c>
    </row>
    <row r="74" spans="1:54" x14ac:dyDescent="0.35">
      <c r="A74" s="304" t="s">
        <v>182</v>
      </c>
      <c r="B74" s="317">
        <v>447</v>
      </c>
      <c r="C74" s="236">
        <v>52.36212121212121</v>
      </c>
      <c r="D74" s="237">
        <v>0.63982102908277405</v>
      </c>
      <c r="E74" s="237">
        <v>0.63982102908277405</v>
      </c>
      <c r="F74" s="318">
        <v>581</v>
      </c>
      <c r="G74" s="246">
        <v>1545</v>
      </c>
      <c r="H74" s="250">
        <v>1320</v>
      </c>
      <c r="I74" s="256">
        <v>1424656.9499999934</v>
      </c>
      <c r="J74" s="257">
        <v>2.8594500797945299E-3</v>
      </c>
      <c r="K74" s="265">
        <v>1416165.6299999941</v>
      </c>
      <c r="L74" s="271">
        <v>1416165.6299999941</v>
      </c>
      <c r="M74" s="238">
        <v>1.2676215086492516E-2</v>
      </c>
      <c r="N74" s="272">
        <v>1</v>
      </c>
      <c r="O74" s="256">
        <v>1.3851142455223453E-11</v>
      </c>
      <c r="P74" s="281">
        <v>8491.3200000000088</v>
      </c>
    </row>
    <row r="75" spans="1:54" s="229" customFormat="1" x14ac:dyDescent="0.35">
      <c r="A75" s="305" t="s">
        <v>118</v>
      </c>
      <c r="B75" s="321"/>
      <c r="C75" s="242">
        <v>65.34145012589174</v>
      </c>
      <c r="D75" s="243">
        <v>0.52902957856747312</v>
      </c>
      <c r="E75" s="243">
        <v>0.52902957856747312</v>
      </c>
      <c r="F75" s="322">
        <v>303507</v>
      </c>
      <c r="G75" s="248"/>
      <c r="H75" s="252">
        <v>424730</v>
      </c>
      <c r="I75" s="260">
        <v>2727487.3300051712</v>
      </c>
      <c r="J75" s="261"/>
      <c r="K75" s="267">
        <v>2750506.2400052156</v>
      </c>
      <c r="L75" s="275">
        <v>2767711.6100052544</v>
      </c>
      <c r="M75" s="244"/>
      <c r="N75" s="276">
        <v>1.0062553466521154</v>
      </c>
      <c r="O75" s="260">
        <v>-17205.36999999993</v>
      </c>
      <c r="P75" s="283">
        <v>-40224.280000000072</v>
      </c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  <c r="AI75" s="232"/>
      <c r="AJ75" s="232"/>
      <c r="AK75" s="232"/>
      <c r="AL75" s="232"/>
      <c r="AM75" s="232"/>
      <c r="AN75" s="232"/>
      <c r="AO75" s="232"/>
      <c r="AP75" s="232"/>
      <c r="AQ75" s="232"/>
      <c r="AR75" s="232"/>
      <c r="AS75" s="232"/>
      <c r="AT75" s="232"/>
      <c r="AU75" s="232"/>
      <c r="AV75" s="232"/>
      <c r="AW75" s="232"/>
      <c r="AX75" s="232"/>
      <c r="AY75" s="232"/>
      <c r="AZ75" s="232"/>
      <c r="BA75" s="232"/>
      <c r="BB75" s="232"/>
    </row>
    <row r="76" spans="1:54" s="194" customFormat="1" ht="26.5" x14ac:dyDescent="0.35">
      <c r="A76" s="301" t="s">
        <v>183</v>
      </c>
      <c r="B76" s="315">
        <v>7894</v>
      </c>
      <c r="C76" s="233">
        <v>77.580903732809432</v>
      </c>
      <c r="D76" s="234">
        <v>0.37838864960729668</v>
      </c>
      <c r="E76" s="234">
        <v>0.37838864960729668</v>
      </c>
      <c r="F76" s="316">
        <v>9997</v>
      </c>
      <c r="G76" s="245"/>
      <c r="H76" s="249">
        <v>5302</v>
      </c>
      <c r="I76" s="254">
        <v>113340.78999999665</v>
      </c>
      <c r="J76" s="255"/>
      <c r="K76" s="264">
        <v>128276.51999999295</v>
      </c>
      <c r="L76" s="269">
        <v>138250.69599999711</v>
      </c>
      <c r="M76" s="235"/>
      <c r="N76" s="270">
        <v>1.0777552743090062</v>
      </c>
      <c r="O76" s="254">
        <v>-9974.1759999999485</v>
      </c>
      <c r="P76" s="280">
        <v>-24909.906000000032</v>
      </c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</row>
    <row r="77" spans="1:54" s="194" customFormat="1" ht="26.5" x14ac:dyDescent="0.35">
      <c r="A77" s="301" t="s">
        <v>184</v>
      </c>
      <c r="B77" s="315">
        <v>432</v>
      </c>
      <c r="C77" s="233">
        <v>56.793926247288503</v>
      </c>
      <c r="D77" s="234">
        <v>0.54861111111111116</v>
      </c>
      <c r="E77" s="234">
        <v>0.54861111111111116</v>
      </c>
      <c r="F77" s="316">
        <v>158</v>
      </c>
      <c r="G77" s="245"/>
      <c r="H77" s="249">
        <v>17</v>
      </c>
      <c r="I77" s="254">
        <v>12374.579999999996</v>
      </c>
      <c r="J77" s="255"/>
      <c r="K77" s="264">
        <v>12704.210000000019</v>
      </c>
      <c r="L77" s="269">
        <v>12120.31400000002</v>
      </c>
      <c r="M77" s="235"/>
      <c r="N77" s="270">
        <v>0.95403917284112916</v>
      </c>
      <c r="O77" s="254">
        <v>583.89599999999973</v>
      </c>
      <c r="P77" s="280">
        <v>254.26600000000033</v>
      </c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</row>
    <row r="78" spans="1:54" s="194" customFormat="1" ht="26.5" x14ac:dyDescent="0.35">
      <c r="A78" s="301" t="s">
        <v>185</v>
      </c>
      <c r="B78" s="315">
        <v>201150</v>
      </c>
      <c r="C78" s="233">
        <v>61.649520397577291</v>
      </c>
      <c r="D78" s="234">
        <v>0.53489932885906044</v>
      </c>
      <c r="E78" s="234">
        <v>0.53489932885906044</v>
      </c>
      <c r="F78" s="316">
        <v>293352</v>
      </c>
      <c r="G78" s="245"/>
      <c r="H78" s="249">
        <v>419411</v>
      </c>
      <c r="I78" s="254">
        <v>2601771.9600051744</v>
      </c>
      <c r="J78" s="255"/>
      <c r="K78" s="264">
        <v>2609525.5100052226</v>
      </c>
      <c r="L78" s="269">
        <v>2617340.6000052574</v>
      </c>
      <c r="M78" s="235"/>
      <c r="N78" s="270">
        <v>1.0029948318075723</v>
      </c>
      <c r="O78" s="254">
        <v>-7815.0899999999838</v>
      </c>
      <c r="P78" s="280">
        <v>-15568.640000000041</v>
      </c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</row>
    <row r="79" spans="1:54" s="195" customFormat="1" ht="18.5" customHeight="1" x14ac:dyDescent="0.35">
      <c r="A79" s="303" t="s">
        <v>119</v>
      </c>
      <c r="B79" s="319"/>
      <c r="C79" s="239">
        <v>67.827253545343552</v>
      </c>
      <c r="D79" s="240">
        <v>0.20050282840980516</v>
      </c>
      <c r="E79" s="240">
        <v>0.20050282840980516</v>
      </c>
      <c r="F79" s="320">
        <v>7312</v>
      </c>
      <c r="G79" s="247">
        <v>10301</v>
      </c>
      <c r="H79" s="251">
        <v>10085</v>
      </c>
      <c r="I79" s="258">
        <v>2163812.2799999835</v>
      </c>
      <c r="J79" s="259">
        <v>0.1031218032214431</v>
      </c>
      <c r="K79" s="266">
        <v>1861613.5199999928</v>
      </c>
      <c r="L79" s="273">
        <v>1780778.3619999934</v>
      </c>
      <c r="M79" s="241">
        <v>-9.6554296558347425E-3</v>
      </c>
      <c r="N79" s="274">
        <v>0.95657790560094358</v>
      </c>
      <c r="O79" s="258">
        <v>80835.158000000156</v>
      </c>
      <c r="P79" s="282">
        <v>383033.91799999919</v>
      </c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  <c r="AW79" s="232"/>
      <c r="AX79" s="232"/>
      <c r="AY79" s="232"/>
      <c r="AZ79" s="232"/>
      <c r="BA79" s="232"/>
      <c r="BB79" s="232"/>
    </row>
    <row r="80" spans="1:54" s="194" customFormat="1" x14ac:dyDescent="0.35">
      <c r="A80" s="301" t="s">
        <v>186</v>
      </c>
      <c r="B80" s="315">
        <v>21</v>
      </c>
      <c r="C80" s="233">
        <v>70.5</v>
      </c>
      <c r="D80" s="234">
        <v>0.14285714285714285</v>
      </c>
      <c r="E80" s="234">
        <v>0.14285714285714285</v>
      </c>
      <c r="F80" s="316">
        <v>29</v>
      </c>
      <c r="G80" s="245"/>
      <c r="H80" s="249">
        <v>-4</v>
      </c>
      <c r="I80" s="254">
        <v>-2348.5099999999998</v>
      </c>
      <c r="J80" s="255"/>
      <c r="K80" s="264">
        <v>-1642.89</v>
      </c>
      <c r="L80" s="269">
        <v>-1153.4019999999998</v>
      </c>
      <c r="M80" s="235"/>
      <c r="N80" s="270">
        <v>0.70205674147386599</v>
      </c>
      <c r="O80" s="254">
        <v>-489.48800000000006</v>
      </c>
      <c r="P80" s="280">
        <v>-1195.1080000000002</v>
      </c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</row>
    <row r="81" spans="1:54" x14ac:dyDescent="0.35">
      <c r="A81" s="302" t="s">
        <v>187</v>
      </c>
      <c r="B81" s="317">
        <v>2635</v>
      </c>
      <c r="C81" s="236">
        <v>70.333659491193742</v>
      </c>
      <c r="D81" s="237">
        <v>1.8975332068311196E-3</v>
      </c>
      <c r="E81" s="237">
        <v>1.8975332068311196E-3</v>
      </c>
      <c r="F81" s="318">
        <v>4037</v>
      </c>
      <c r="G81" s="246">
        <v>5310</v>
      </c>
      <c r="H81" s="250">
        <v>5110</v>
      </c>
      <c r="I81" s="256">
        <v>808046.44999998296</v>
      </c>
      <c r="J81" s="257">
        <v>0.26556905014539905</v>
      </c>
      <c r="K81" s="265">
        <v>579181.69999999262</v>
      </c>
      <c r="L81" s="271">
        <v>539475.70599999349</v>
      </c>
      <c r="M81" s="238">
        <v>-6.8794324818621494E-2</v>
      </c>
      <c r="N81" s="272">
        <v>0.93144466753697563</v>
      </c>
      <c r="O81" s="256">
        <v>39705.99400000013</v>
      </c>
      <c r="P81" s="281">
        <v>268570.74399999919</v>
      </c>
    </row>
    <row r="82" spans="1:54" x14ac:dyDescent="0.35">
      <c r="A82" s="302" t="s">
        <v>188</v>
      </c>
      <c r="B82" s="317">
        <v>1890</v>
      </c>
      <c r="C82" s="236">
        <v>65.034516285853186</v>
      </c>
      <c r="D82" s="237">
        <v>3.2275132275132276E-2</v>
      </c>
      <c r="E82" s="237">
        <v>3.2275132275132276E-2</v>
      </c>
      <c r="F82" s="318">
        <v>1781</v>
      </c>
      <c r="G82" s="246">
        <v>2074</v>
      </c>
      <c r="H82" s="250">
        <v>2057</v>
      </c>
      <c r="I82" s="256">
        <v>616090.9</v>
      </c>
      <c r="J82" s="257">
        <v>-2.8790532529364369E-3</v>
      </c>
      <c r="K82" s="265">
        <v>548730.11000000022</v>
      </c>
      <c r="L82" s="271">
        <v>507111.45800000004</v>
      </c>
      <c r="M82" s="238">
        <v>-3.8803251982468707E-2</v>
      </c>
      <c r="N82" s="272">
        <v>0.92415460489310464</v>
      </c>
      <c r="O82" s="256">
        <v>41618.652000000002</v>
      </c>
      <c r="P82" s="281">
        <v>108979.44200000001</v>
      </c>
    </row>
    <row r="83" spans="1:54" x14ac:dyDescent="0.35">
      <c r="A83" s="302" t="s">
        <v>189</v>
      </c>
      <c r="B83" s="317">
        <v>1818</v>
      </c>
      <c r="C83" s="236">
        <v>65.440838404327252</v>
      </c>
      <c r="D83" s="237">
        <v>0.66391639163916394</v>
      </c>
      <c r="E83" s="237">
        <v>0.66391639163916394</v>
      </c>
      <c r="F83" s="318">
        <v>1465</v>
      </c>
      <c r="G83" s="246">
        <v>2928</v>
      </c>
      <c r="H83" s="250">
        <v>2922</v>
      </c>
      <c r="I83" s="256">
        <v>742023.44000000018</v>
      </c>
      <c r="J83" s="257">
        <v>5.5905423461263773E-2</v>
      </c>
      <c r="K83" s="265">
        <v>735344.59999999986</v>
      </c>
      <c r="L83" s="271">
        <v>735344.59999999986</v>
      </c>
      <c r="M83" s="238">
        <v>6.964092108054612E-2</v>
      </c>
      <c r="N83" s="272">
        <v>1</v>
      </c>
      <c r="O83" s="256">
        <v>1.5859313862165436E-11</v>
      </c>
      <c r="P83" s="281">
        <v>6678.8400000000056</v>
      </c>
    </row>
    <row r="84" spans="1:54" s="195" customFormat="1" x14ac:dyDescent="0.35">
      <c r="A84" s="303" t="s">
        <v>120</v>
      </c>
      <c r="B84" s="319"/>
      <c r="C84" s="239">
        <v>66.560124329348227</v>
      </c>
      <c r="D84" s="240">
        <v>0.39341587484403495</v>
      </c>
      <c r="E84" s="240">
        <v>0.39341587484403495</v>
      </c>
      <c r="F84" s="320">
        <v>18848</v>
      </c>
      <c r="G84" s="247">
        <v>74816</v>
      </c>
      <c r="H84" s="251">
        <v>41757</v>
      </c>
      <c r="I84" s="258">
        <v>1439877.2299998458</v>
      </c>
      <c r="J84" s="259">
        <v>-3.63861885529193E-2</v>
      </c>
      <c r="K84" s="266">
        <v>1335591.059999869</v>
      </c>
      <c r="L84" s="273">
        <v>1157586.4490000778</v>
      </c>
      <c r="M84" s="241">
        <v>-4.9425706231884713E-2</v>
      </c>
      <c r="N84" s="274">
        <v>0.86672222034803925</v>
      </c>
      <c r="O84" s="258">
        <v>178004.61100000827</v>
      </c>
      <c r="P84" s="282">
        <v>282290.78099998541</v>
      </c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  <c r="AT84" s="232"/>
      <c r="AU84" s="232"/>
      <c r="AV84" s="232"/>
      <c r="AW84" s="232"/>
      <c r="AX84" s="232"/>
      <c r="AY84" s="232"/>
      <c r="AZ84" s="232"/>
      <c r="BA84" s="232"/>
      <c r="BB84" s="232"/>
    </row>
    <row r="85" spans="1:54" x14ac:dyDescent="0.35">
      <c r="A85" s="302" t="s">
        <v>190</v>
      </c>
      <c r="B85" s="317">
        <v>10373</v>
      </c>
      <c r="C85" s="236">
        <v>58.609848575748124</v>
      </c>
      <c r="D85" s="237">
        <v>0.39265400559143931</v>
      </c>
      <c r="E85" s="237">
        <v>0.39265400559143931</v>
      </c>
      <c r="F85" s="318">
        <v>18803</v>
      </c>
      <c r="G85" s="246">
        <v>74728</v>
      </c>
      <c r="H85" s="250">
        <v>41671</v>
      </c>
      <c r="I85" s="256">
        <v>799229.83999984607</v>
      </c>
      <c r="J85" s="257">
        <v>2.4273884916948537E-2</v>
      </c>
      <c r="K85" s="265">
        <v>694653.56999986921</v>
      </c>
      <c r="L85" s="271">
        <v>516648.95900007797</v>
      </c>
      <c r="M85" s="238">
        <v>2.7134163944339592E-2</v>
      </c>
      <c r="N85" s="272">
        <v>0.74375052733145131</v>
      </c>
      <c r="O85" s="256">
        <v>178004.61100000827</v>
      </c>
      <c r="P85" s="281">
        <v>282580.88099998538</v>
      </c>
    </row>
    <row r="86" spans="1:54" x14ac:dyDescent="0.35">
      <c r="A86" s="302" t="s">
        <v>191</v>
      </c>
      <c r="B86" s="317">
        <v>43</v>
      </c>
      <c r="C86" s="236">
        <v>51.784810126582279</v>
      </c>
      <c r="D86" s="237">
        <v>0.58139534883720934</v>
      </c>
      <c r="E86" s="237">
        <v>0.58139534883720934</v>
      </c>
      <c r="F86" s="318">
        <v>38</v>
      </c>
      <c r="G86" s="246">
        <v>81</v>
      </c>
      <c r="H86" s="250">
        <v>79</v>
      </c>
      <c r="I86" s="256">
        <v>624623.48999999987</v>
      </c>
      <c r="J86" s="257">
        <v>-0.12176016771134711</v>
      </c>
      <c r="K86" s="265">
        <v>624913.58999999985</v>
      </c>
      <c r="L86" s="271">
        <v>624913.58999999985</v>
      </c>
      <c r="M86" s="238">
        <v>-0.12236096422863733</v>
      </c>
      <c r="N86" s="272">
        <v>1</v>
      </c>
      <c r="O86" s="256">
        <v>2.0463630789890885E-12</v>
      </c>
      <c r="P86" s="281">
        <v>-290.09999999999832</v>
      </c>
    </row>
    <row r="87" spans="1:54" x14ac:dyDescent="0.35">
      <c r="A87" s="302" t="s">
        <v>192</v>
      </c>
      <c r="B87" s="317" t="s">
        <v>304</v>
      </c>
      <c r="C87" s="236">
        <v>89.285714285714292</v>
      </c>
      <c r="D87" s="237">
        <v>0.33333333333333331</v>
      </c>
      <c r="E87" s="237">
        <v>0.33333333333333331</v>
      </c>
      <c r="F87" s="318">
        <v>7</v>
      </c>
      <c r="G87" s="246">
        <v>7</v>
      </c>
      <c r="H87" s="250">
        <v>7</v>
      </c>
      <c r="I87" s="256">
        <v>16023.9</v>
      </c>
      <c r="J87" s="257">
        <v>4.8566885964912281</v>
      </c>
      <c r="K87" s="265">
        <v>16023.9</v>
      </c>
      <c r="L87" s="271">
        <v>16023.9</v>
      </c>
      <c r="M87" s="238">
        <v>4.8566885964912281</v>
      </c>
      <c r="N87" s="272">
        <v>1</v>
      </c>
      <c r="O87" s="256">
        <v>0</v>
      </c>
      <c r="P87" s="281">
        <v>0</v>
      </c>
    </row>
    <row r="88" spans="1:54" s="229" customFormat="1" x14ac:dyDescent="0.35">
      <c r="A88" s="305" t="s">
        <v>121</v>
      </c>
      <c r="B88" s="321"/>
      <c r="C88" s="242">
        <v>59.030488963425618</v>
      </c>
      <c r="D88" s="243">
        <v>0.49977889882590765</v>
      </c>
      <c r="E88" s="243">
        <v>0.49977889882590765</v>
      </c>
      <c r="F88" s="322">
        <v>30464</v>
      </c>
      <c r="G88" s="248"/>
      <c r="H88" s="252">
        <v>132423</v>
      </c>
      <c r="I88" s="260">
        <v>857374.90999999968</v>
      </c>
      <c r="J88" s="261"/>
      <c r="K88" s="267">
        <v>854917.71999999858</v>
      </c>
      <c r="L88" s="275">
        <v>854917.71999999858</v>
      </c>
      <c r="M88" s="244"/>
      <c r="N88" s="276">
        <v>1</v>
      </c>
      <c r="O88" s="260">
        <v>8.9223073374000705E-13</v>
      </c>
      <c r="P88" s="283">
        <v>2457.1900000000069</v>
      </c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  <c r="AV88" s="232"/>
      <c r="AW88" s="232"/>
      <c r="AX88" s="232"/>
      <c r="AY88" s="232"/>
      <c r="AZ88" s="232"/>
      <c r="BA88" s="232"/>
      <c r="BB88" s="232"/>
    </row>
    <row r="89" spans="1:54" s="194" customFormat="1" x14ac:dyDescent="0.35">
      <c r="A89" s="301" t="s">
        <v>193</v>
      </c>
      <c r="B89" s="315">
        <v>2504</v>
      </c>
      <c r="C89" s="233">
        <v>71.059821008007532</v>
      </c>
      <c r="D89" s="234">
        <v>0.62659744408945683</v>
      </c>
      <c r="E89" s="234">
        <v>0.62659744408945683</v>
      </c>
      <c r="F89" s="316">
        <v>2702</v>
      </c>
      <c r="G89" s="245"/>
      <c r="H89" s="249">
        <v>4214</v>
      </c>
      <c r="I89" s="254">
        <v>212757.59999999922</v>
      </c>
      <c r="J89" s="255"/>
      <c r="K89" s="264">
        <v>212757.59999999922</v>
      </c>
      <c r="L89" s="269">
        <v>212757.59999999922</v>
      </c>
      <c r="M89" s="235"/>
      <c r="N89" s="270">
        <v>1</v>
      </c>
      <c r="O89" s="254">
        <v>8.0230266874536937E-13</v>
      </c>
      <c r="P89" s="280">
        <v>8.0230266874536937E-13</v>
      </c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</row>
    <row r="90" spans="1:54" s="194" customFormat="1" ht="26.5" x14ac:dyDescent="0.35">
      <c r="A90" s="301" t="s">
        <v>194</v>
      </c>
      <c r="B90" s="315">
        <v>108305</v>
      </c>
      <c r="C90" s="233">
        <v>47.001156918843705</v>
      </c>
      <c r="D90" s="234">
        <v>0.49684686764230646</v>
      </c>
      <c r="E90" s="234">
        <v>0.49684686764230646</v>
      </c>
      <c r="F90" s="316">
        <v>27762</v>
      </c>
      <c r="G90" s="245"/>
      <c r="H90" s="249">
        <v>128209</v>
      </c>
      <c r="I90" s="254">
        <v>644617.31000000052</v>
      </c>
      <c r="J90" s="255"/>
      <c r="K90" s="264">
        <v>642160.11999999941</v>
      </c>
      <c r="L90" s="269">
        <v>642160.11999999941</v>
      </c>
      <c r="M90" s="235"/>
      <c r="N90" s="270">
        <v>1</v>
      </c>
      <c r="O90" s="254">
        <v>8.992806499463768E-14</v>
      </c>
      <c r="P90" s="280">
        <v>2457.190000000006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</row>
    <row r="91" spans="1:54" s="229" customFormat="1" x14ac:dyDescent="0.35">
      <c r="A91" s="305" t="s">
        <v>122</v>
      </c>
      <c r="B91" s="321"/>
      <c r="C91" s="242">
        <v>74.091023834683568</v>
      </c>
      <c r="D91" s="243">
        <v>0.52095808383233533</v>
      </c>
      <c r="E91" s="243">
        <v>0.52095808383233533</v>
      </c>
      <c r="F91" s="322">
        <v>282</v>
      </c>
      <c r="G91" s="248"/>
      <c r="H91" s="252">
        <v>-381</v>
      </c>
      <c r="I91" s="260">
        <v>-331220.03999999992</v>
      </c>
      <c r="J91" s="261"/>
      <c r="K91" s="267">
        <v>-329829.77999999991</v>
      </c>
      <c r="L91" s="275">
        <v>-327059.4059999999</v>
      </c>
      <c r="M91" s="244"/>
      <c r="N91" s="276">
        <v>0.99160059470676054</v>
      </c>
      <c r="O91" s="260">
        <v>-2770.3740000000025</v>
      </c>
      <c r="P91" s="283">
        <v>-4160.6340000000018</v>
      </c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2"/>
      <c r="AI91" s="232"/>
      <c r="AJ91" s="232"/>
      <c r="AK91" s="232"/>
      <c r="AL91" s="232"/>
      <c r="AM91" s="232"/>
      <c r="AN91" s="232"/>
      <c r="AO91" s="232"/>
      <c r="AP91" s="232"/>
      <c r="AQ91" s="232"/>
      <c r="AR91" s="232"/>
      <c r="AS91" s="232"/>
      <c r="AT91" s="232"/>
      <c r="AU91" s="232"/>
      <c r="AV91" s="232"/>
      <c r="AW91" s="232"/>
      <c r="AX91" s="232"/>
      <c r="AY91" s="232"/>
      <c r="AZ91" s="232"/>
      <c r="BA91" s="232"/>
      <c r="BB91" s="232"/>
    </row>
    <row r="92" spans="1:54" s="194" customFormat="1" x14ac:dyDescent="0.35">
      <c r="A92" s="301" t="s">
        <v>195</v>
      </c>
      <c r="B92" s="315">
        <v>149</v>
      </c>
      <c r="C92" s="233">
        <v>70.093812375249499</v>
      </c>
      <c r="D92" s="234">
        <v>0.49664429530201343</v>
      </c>
      <c r="E92" s="234">
        <v>0.49664429530201343</v>
      </c>
      <c r="F92" s="316">
        <v>253</v>
      </c>
      <c r="G92" s="245"/>
      <c r="H92" s="249">
        <v>-347</v>
      </c>
      <c r="I92" s="254">
        <v>-271380.35999999993</v>
      </c>
      <c r="J92" s="255"/>
      <c r="K92" s="264">
        <v>-269990.09999999992</v>
      </c>
      <c r="L92" s="269">
        <v>-267219.72599999991</v>
      </c>
      <c r="M92" s="235"/>
      <c r="N92" s="270">
        <v>0.98973897931813049</v>
      </c>
      <c r="O92" s="254">
        <v>-2770.3740000000007</v>
      </c>
      <c r="P92" s="280">
        <v>-4160.634</v>
      </c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</row>
    <row r="93" spans="1:54" s="194" customFormat="1" x14ac:dyDescent="0.35">
      <c r="A93" s="301" t="s">
        <v>196</v>
      </c>
      <c r="B93" s="315">
        <v>18</v>
      </c>
      <c r="C93" s="233">
        <v>78.088235294117652</v>
      </c>
      <c r="D93" s="234">
        <v>0.72222222222222221</v>
      </c>
      <c r="E93" s="234">
        <v>0.72222222222222221</v>
      </c>
      <c r="F93" s="316">
        <v>29</v>
      </c>
      <c r="G93" s="245"/>
      <c r="H93" s="249">
        <v>-34</v>
      </c>
      <c r="I93" s="254">
        <v>-59839.680000000015</v>
      </c>
      <c r="J93" s="255"/>
      <c r="K93" s="264">
        <v>-59839.680000000015</v>
      </c>
      <c r="L93" s="269">
        <v>-59839.680000000015</v>
      </c>
      <c r="M93" s="235"/>
      <c r="N93" s="270">
        <v>1</v>
      </c>
      <c r="O93" s="254">
        <v>-1.5916157281026244E-12</v>
      </c>
      <c r="P93" s="280">
        <v>-1.5916157281026244E-12</v>
      </c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</row>
    <row r="94" spans="1:54" x14ac:dyDescent="0.35">
      <c r="A94" s="306" t="s">
        <v>14</v>
      </c>
      <c r="B94" s="323">
        <v>3327244</v>
      </c>
      <c r="C94" s="324">
        <v>66.021231510524601</v>
      </c>
      <c r="D94" s="325">
        <v>0.48170768359639388</v>
      </c>
      <c r="E94" s="325">
        <v>0.48170768359639388</v>
      </c>
      <c r="F94" s="326">
        <v>7844940</v>
      </c>
      <c r="G94" s="309">
        <v>25956388</v>
      </c>
      <c r="H94" s="253">
        <v>12940739</v>
      </c>
      <c r="I94" s="262">
        <v>973706750.27980471</v>
      </c>
      <c r="J94" s="263">
        <v>-9.5622775925422454E-3</v>
      </c>
      <c r="K94" s="268">
        <v>602708660.82977402</v>
      </c>
      <c r="L94" s="277">
        <v>519377953.16084528</v>
      </c>
      <c r="M94" s="278">
        <v>-6.9422096761093217E-3</v>
      </c>
      <c r="N94" s="279">
        <v>0.86173965452196444</v>
      </c>
      <c r="O94" s="262">
        <v>83330707.668970019</v>
      </c>
      <c r="P94" s="284">
        <v>454328797.11727774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B23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E8" sqref="E8"/>
    </sheetView>
  </sheetViews>
  <sheetFormatPr baseColWidth="10" defaultRowHeight="13" x14ac:dyDescent="0.3"/>
  <cols>
    <col min="1" max="1" width="45.6328125" style="329" customWidth="1"/>
    <col min="2" max="8" width="11" style="329" bestFit="1" customWidth="1"/>
    <col min="9" max="9" width="14.26953125" style="329" bestFit="1" customWidth="1"/>
    <col min="10" max="10" width="11" style="329" bestFit="1" customWidth="1"/>
    <col min="11" max="12" width="11.81640625" style="329" bestFit="1" customWidth="1"/>
    <col min="13" max="14" width="11" style="329" bestFit="1" customWidth="1"/>
    <col min="15" max="15" width="13.36328125" style="329" bestFit="1" customWidth="1"/>
    <col min="16" max="16" width="14.26953125" style="329" bestFit="1" customWidth="1"/>
    <col min="17" max="46" width="10.90625" style="333"/>
    <col min="47" max="16384" width="10.90625" style="329"/>
  </cols>
  <sheetData>
    <row r="2" spans="1:46" ht="52" x14ac:dyDescent="0.3">
      <c r="A2" s="330" t="s">
        <v>123</v>
      </c>
      <c r="B2" s="385" t="s">
        <v>114</v>
      </c>
      <c r="C2" s="386" t="s">
        <v>15</v>
      </c>
      <c r="D2" s="386" t="s">
        <v>115</v>
      </c>
      <c r="E2" s="386" t="s">
        <v>116</v>
      </c>
      <c r="F2" s="387" t="s">
        <v>117</v>
      </c>
      <c r="G2" s="344" t="s">
        <v>12</v>
      </c>
      <c r="H2" s="345" t="s">
        <v>87</v>
      </c>
      <c r="I2" s="344" t="s">
        <v>324</v>
      </c>
      <c r="J2" s="345" t="s">
        <v>328</v>
      </c>
      <c r="K2" s="364" t="s">
        <v>13</v>
      </c>
      <c r="L2" s="344" t="s">
        <v>5</v>
      </c>
      <c r="M2" s="354" t="s">
        <v>329</v>
      </c>
      <c r="N2" s="345" t="s">
        <v>327</v>
      </c>
      <c r="O2" s="344" t="s">
        <v>7</v>
      </c>
      <c r="P2" s="345" t="s">
        <v>10</v>
      </c>
    </row>
    <row r="3" spans="1:46" s="439" customFormat="1" x14ac:dyDescent="0.3">
      <c r="A3" s="449" t="s">
        <v>105</v>
      </c>
      <c r="B3" s="427"/>
      <c r="C3" s="428">
        <v>60.686553847996734</v>
      </c>
      <c r="D3" s="429">
        <v>0.44232340922358437</v>
      </c>
      <c r="E3" s="429">
        <v>0.67391272621132514</v>
      </c>
      <c r="F3" s="430">
        <v>1104689</v>
      </c>
      <c r="G3" s="427">
        <v>3683268</v>
      </c>
      <c r="H3" s="430">
        <v>1391904</v>
      </c>
      <c r="I3" s="431">
        <v>45480739.48010429</v>
      </c>
      <c r="J3" s="432">
        <v>2.8863642320777545E-2</v>
      </c>
      <c r="K3" s="433">
        <v>43849466.110104978</v>
      </c>
      <c r="L3" s="434">
        <v>39186456.652047016</v>
      </c>
      <c r="M3" s="435">
        <v>1.0432697172991689E-3</v>
      </c>
      <c r="N3" s="436">
        <v>0.89365869480943605</v>
      </c>
      <c r="O3" s="431">
        <v>4663009.45799872</v>
      </c>
      <c r="P3" s="437">
        <v>6294282.827998884</v>
      </c>
      <c r="Q3" s="438"/>
      <c r="R3" s="438"/>
      <c r="S3" s="438"/>
      <c r="T3" s="438"/>
      <c r="U3" s="438"/>
      <c r="V3" s="438"/>
      <c r="W3" s="438"/>
      <c r="X3" s="438"/>
      <c r="Y3" s="438"/>
      <c r="Z3" s="438"/>
      <c r="AA3" s="438"/>
      <c r="AB3" s="438"/>
      <c r="AC3" s="438"/>
      <c r="AD3" s="438"/>
      <c r="AE3" s="438"/>
      <c r="AF3" s="438"/>
      <c r="AG3" s="438"/>
      <c r="AH3" s="438"/>
      <c r="AI3" s="438"/>
      <c r="AJ3" s="438"/>
      <c r="AK3" s="438"/>
      <c r="AL3" s="438"/>
      <c r="AM3" s="438"/>
      <c r="AN3" s="438"/>
      <c r="AO3" s="438"/>
      <c r="AP3" s="438"/>
      <c r="AQ3" s="438"/>
      <c r="AR3" s="438"/>
      <c r="AS3" s="438"/>
      <c r="AT3" s="438"/>
    </row>
    <row r="4" spans="1:46" x14ac:dyDescent="0.3">
      <c r="A4" s="388" t="s">
        <v>142</v>
      </c>
      <c r="B4" s="376"/>
      <c r="C4" s="338">
        <v>53.012141521592561</v>
      </c>
      <c r="D4" s="339">
        <v>0.39262235208181157</v>
      </c>
      <c r="E4" s="339">
        <v>0.63788305680197577</v>
      </c>
      <c r="F4" s="377">
        <v>934811</v>
      </c>
      <c r="G4" s="376">
        <v>2900896</v>
      </c>
      <c r="H4" s="377">
        <v>1206244</v>
      </c>
      <c r="I4" s="346">
        <v>29382893.530103013</v>
      </c>
      <c r="J4" s="369">
        <v>3.3217376125667913E-2</v>
      </c>
      <c r="K4" s="365">
        <v>28481367.940103818</v>
      </c>
      <c r="L4" s="355">
        <v>24344098.160046116</v>
      </c>
      <c r="M4" s="340">
        <v>1.8899972288823771E-2</v>
      </c>
      <c r="N4" s="356">
        <v>0.85473767310761328</v>
      </c>
      <c r="O4" s="346">
        <v>4137269.7799986936</v>
      </c>
      <c r="P4" s="347">
        <v>5038795.3699988686</v>
      </c>
    </row>
    <row r="5" spans="1:46" x14ac:dyDescent="0.3">
      <c r="A5" s="389" t="s">
        <v>197</v>
      </c>
      <c r="B5" s="378">
        <v>101814</v>
      </c>
      <c r="C5" s="236">
        <v>80.843805618229467</v>
      </c>
      <c r="D5" s="237">
        <v>0.43385978352682342</v>
      </c>
      <c r="E5" s="237">
        <v>0.69895102834580702</v>
      </c>
      <c r="F5" s="318">
        <v>927159</v>
      </c>
      <c r="G5" s="378">
        <v>2715905</v>
      </c>
      <c r="H5" s="318">
        <v>1141712</v>
      </c>
      <c r="I5" s="346">
        <v>26239449.530103024</v>
      </c>
      <c r="J5" s="370">
        <v>1.9294066263887449E-2</v>
      </c>
      <c r="K5" s="365">
        <v>25873845.300103825</v>
      </c>
      <c r="L5" s="355">
        <v>22113100.896046165</v>
      </c>
      <c r="M5" s="238">
        <v>1.8622751176861681E-2</v>
      </c>
      <c r="N5" s="357">
        <v>0.85465073473085318</v>
      </c>
      <c r="O5" s="346">
        <v>3760744.403998707</v>
      </c>
      <c r="P5" s="347">
        <v>4126348.6339988657</v>
      </c>
    </row>
    <row r="6" spans="1:46" x14ac:dyDescent="0.3">
      <c r="A6" s="389" t="s">
        <v>198</v>
      </c>
      <c r="B6" s="378">
        <v>12839</v>
      </c>
      <c r="C6" s="236">
        <v>35.387104318048941</v>
      </c>
      <c r="D6" s="237">
        <v>6.5036217773969937E-2</v>
      </c>
      <c r="E6" s="237">
        <v>0.15242620141755589</v>
      </c>
      <c r="F6" s="318">
        <v>4740</v>
      </c>
      <c r="G6" s="378">
        <v>180709</v>
      </c>
      <c r="H6" s="318">
        <v>59865</v>
      </c>
      <c r="I6" s="346">
        <v>2112018.2399999904</v>
      </c>
      <c r="J6" s="370">
        <v>0.30080744954166383</v>
      </c>
      <c r="K6" s="365">
        <v>1596740.039999994</v>
      </c>
      <c r="L6" s="355">
        <v>1233189.5239999541</v>
      </c>
      <c r="M6" s="238">
        <v>3.5467134688348681E-2</v>
      </c>
      <c r="N6" s="357">
        <v>0.77231702913891909</v>
      </c>
      <c r="O6" s="346">
        <v>363550.51599998667</v>
      </c>
      <c r="P6" s="347">
        <v>878828.71600000293</v>
      </c>
    </row>
    <row r="7" spans="1:46" ht="26" x14ac:dyDescent="0.3">
      <c r="A7" s="389" t="s">
        <v>199</v>
      </c>
      <c r="B7" s="378">
        <v>343</v>
      </c>
      <c r="C7" s="236">
        <v>42.80551462849926</v>
      </c>
      <c r="D7" s="237">
        <v>0.4139941690962099</v>
      </c>
      <c r="E7" s="237">
        <v>0.68221574344023328</v>
      </c>
      <c r="F7" s="318">
        <v>2912</v>
      </c>
      <c r="G7" s="378">
        <v>4282</v>
      </c>
      <c r="H7" s="318">
        <v>4667</v>
      </c>
      <c r="I7" s="346">
        <v>1031425.7599999995</v>
      </c>
      <c r="J7" s="370">
        <v>-3.7724924315325807E-2</v>
      </c>
      <c r="K7" s="365">
        <v>1010782.5999999975</v>
      </c>
      <c r="L7" s="355">
        <v>997807.73999999557</v>
      </c>
      <c r="M7" s="238">
        <v>5.0874132489522701E-3</v>
      </c>
      <c r="N7" s="357">
        <v>0.98716355030250624</v>
      </c>
      <c r="O7" s="346">
        <v>12974.859999999953</v>
      </c>
      <c r="P7" s="347">
        <v>33618.019999999866</v>
      </c>
    </row>
    <row r="8" spans="1:46" x14ac:dyDescent="0.3">
      <c r="A8" s="388" t="s">
        <v>144</v>
      </c>
      <c r="B8" s="376"/>
      <c r="C8" s="338">
        <v>65.285349776281208</v>
      </c>
      <c r="D8" s="339">
        <v>0.7131384706229702</v>
      </c>
      <c r="E8" s="339">
        <v>0.84924712134632419</v>
      </c>
      <c r="F8" s="377">
        <v>126493</v>
      </c>
      <c r="G8" s="376">
        <v>271716</v>
      </c>
      <c r="H8" s="377">
        <v>139403</v>
      </c>
      <c r="I8" s="346">
        <v>8287605.0500015449</v>
      </c>
      <c r="J8" s="369">
        <v>-3.8868593277800075E-3</v>
      </c>
      <c r="K8" s="365">
        <v>8281734.6700015394</v>
      </c>
      <c r="L8" s="355">
        <v>7944704.7020012867</v>
      </c>
      <c r="M8" s="340">
        <v>-4.3908534190982319E-3</v>
      </c>
      <c r="N8" s="356">
        <v>0.95930442335697408</v>
      </c>
      <c r="O8" s="346">
        <v>337029.96800002438</v>
      </c>
      <c r="P8" s="347">
        <v>342900.34800002578</v>
      </c>
    </row>
    <row r="9" spans="1:46" x14ac:dyDescent="0.3">
      <c r="A9" s="389" t="s">
        <v>200</v>
      </c>
      <c r="B9" s="378">
        <v>16401</v>
      </c>
      <c r="C9" s="236">
        <v>76.47562010612468</v>
      </c>
      <c r="D9" s="237">
        <v>0.71855374672276084</v>
      </c>
      <c r="E9" s="237">
        <v>0.8518383025425279</v>
      </c>
      <c r="F9" s="318">
        <v>123381</v>
      </c>
      <c r="G9" s="378">
        <v>266046</v>
      </c>
      <c r="H9" s="318">
        <v>135501</v>
      </c>
      <c r="I9" s="346">
        <v>7485588.1200015405</v>
      </c>
      <c r="J9" s="370">
        <v>-7.7608663201406813E-3</v>
      </c>
      <c r="K9" s="365">
        <v>7480284.4200015357</v>
      </c>
      <c r="L9" s="355">
        <v>7184297.0760012856</v>
      </c>
      <c r="M9" s="238">
        <v>-7.8931381810507777E-3</v>
      </c>
      <c r="N9" s="357">
        <v>0.96043100403925696</v>
      </c>
      <c r="O9" s="346">
        <v>295987.34400002449</v>
      </c>
      <c r="P9" s="347">
        <v>301291.0440000259</v>
      </c>
    </row>
    <row r="10" spans="1:46" x14ac:dyDescent="0.3">
      <c r="A10" s="389" t="s">
        <v>201</v>
      </c>
      <c r="B10" s="378">
        <v>534</v>
      </c>
      <c r="C10" s="236">
        <v>54.095079446437722</v>
      </c>
      <c r="D10" s="237">
        <v>0.54681647940074907</v>
      </c>
      <c r="E10" s="237">
        <v>0.7696629213483146</v>
      </c>
      <c r="F10" s="318">
        <v>3112</v>
      </c>
      <c r="G10" s="378">
        <v>5670</v>
      </c>
      <c r="H10" s="318">
        <v>3902</v>
      </c>
      <c r="I10" s="346">
        <v>802016.93000000413</v>
      </c>
      <c r="J10" s="370">
        <v>3.3784964943688503E-2</v>
      </c>
      <c r="K10" s="365">
        <v>801450.25000000407</v>
      </c>
      <c r="L10" s="355">
        <v>760407.62600000144</v>
      </c>
      <c r="M10" s="238">
        <v>2.9961116702969821E-2</v>
      </c>
      <c r="N10" s="357">
        <v>0.94878955493494144</v>
      </c>
      <c r="O10" s="346">
        <v>41042.623999999902</v>
      </c>
      <c r="P10" s="347">
        <v>41609.303999999895</v>
      </c>
    </row>
    <row r="11" spans="1:46" x14ac:dyDescent="0.3">
      <c r="A11" s="388" t="s">
        <v>143</v>
      </c>
      <c r="B11" s="376"/>
      <c r="C11" s="338">
        <v>55.187752534137545</v>
      </c>
      <c r="D11" s="339">
        <v>0.67815070015559009</v>
      </c>
      <c r="E11" s="339">
        <v>0.92865081129139804</v>
      </c>
      <c r="F11" s="377">
        <v>42790</v>
      </c>
      <c r="G11" s="376">
        <v>509789</v>
      </c>
      <c r="H11" s="377">
        <v>45395</v>
      </c>
      <c r="I11" s="346">
        <v>7234921.7999997279</v>
      </c>
      <c r="J11" s="369">
        <v>5.1288625330105274E-2</v>
      </c>
      <c r="K11" s="365">
        <v>6508277.7099996153</v>
      </c>
      <c r="L11" s="355">
        <v>6319919.2439996172</v>
      </c>
      <c r="M11" s="340">
        <v>-5.7876295507834741E-2</v>
      </c>
      <c r="N11" s="356">
        <v>0.9710586311167092</v>
      </c>
      <c r="O11" s="346">
        <v>188358.46600000167</v>
      </c>
      <c r="P11" s="347">
        <v>915002.55599999009</v>
      </c>
    </row>
    <row r="12" spans="1:46" x14ac:dyDescent="0.3">
      <c r="A12" s="389" t="s">
        <v>202</v>
      </c>
      <c r="B12" s="378">
        <v>2226</v>
      </c>
      <c r="C12" s="236">
        <v>56.606353316072493</v>
      </c>
      <c r="D12" s="237">
        <v>0.68328840970350402</v>
      </c>
      <c r="E12" s="237">
        <v>0.93396226415094341</v>
      </c>
      <c r="F12" s="318">
        <v>19014</v>
      </c>
      <c r="G12" s="378">
        <v>49184</v>
      </c>
      <c r="H12" s="318">
        <v>20084</v>
      </c>
      <c r="I12" s="346">
        <v>4417413.4799995171</v>
      </c>
      <c r="J12" s="370">
        <v>9.8681077360224217E-2</v>
      </c>
      <c r="K12" s="365">
        <v>3786909.3999994644</v>
      </c>
      <c r="L12" s="355">
        <v>3665361.3199995072</v>
      </c>
      <c r="M12" s="238">
        <v>-6.4718503453380538E-2</v>
      </c>
      <c r="N12" s="357">
        <v>0.96790309269084329</v>
      </c>
      <c r="O12" s="346">
        <v>121548.08000000163</v>
      </c>
      <c r="P12" s="347">
        <v>752052.15999999142</v>
      </c>
    </row>
    <row r="13" spans="1:46" ht="26" x14ac:dyDescent="0.3">
      <c r="A13" s="389" t="s">
        <v>203</v>
      </c>
      <c r="B13" s="378">
        <v>2273</v>
      </c>
      <c r="C13" s="236">
        <v>53.769151752202596</v>
      </c>
      <c r="D13" s="237">
        <v>0.67311922569291682</v>
      </c>
      <c r="E13" s="237">
        <v>0.92344918609766824</v>
      </c>
      <c r="F13" s="318">
        <v>23776</v>
      </c>
      <c r="G13" s="378">
        <v>460605</v>
      </c>
      <c r="H13" s="318">
        <v>25311</v>
      </c>
      <c r="I13" s="346">
        <v>2817508.3200002108</v>
      </c>
      <c r="J13" s="370">
        <v>-1.5306357802603442E-2</v>
      </c>
      <c r="K13" s="365">
        <v>2721368.3100001514</v>
      </c>
      <c r="L13" s="355">
        <v>2654557.92400011</v>
      </c>
      <c r="M13" s="238">
        <v>-4.826248179478753E-2</v>
      </c>
      <c r="N13" s="357">
        <v>0.97544970823885369</v>
      </c>
      <c r="O13" s="346">
        <v>66810.386000000042</v>
      </c>
      <c r="P13" s="347">
        <v>162950.39599999861</v>
      </c>
    </row>
    <row r="14" spans="1:46" ht="26" x14ac:dyDescent="0.3">
      <c r="A14" s="388" t="s">
        <v>145</v>
      </c>
      <c r="B14" s="376"/>
      <c r="C14" s="338">
        <v>73.613022113022112</v>
      </c>
      <c r="D14" s="339">
        <v>0.55789473684210522</v>
      </c>
      <c r="E14" s="339">
        <v>0.72105263157894739</v>
      </c>
      <c r="F14" s="377">
        <v>565</v>
      </c>
      <c r="G14" s="376">
        <v>819</v>
      </c>
      <c r="H14" s="377">
        <v>814</v>
      </c>
      <c r="I14" s="346">
        <v>461041.09999999852</v>
      </c>
      <c r="J14" s="369">
        <v>8.2879788167298137E-3</v>
      </c>
      <c r="K14" s="365">
        <v>463807.7899999994</v>
      </c>
      <c r="L14" s="355">
        <v>463456.54599999939</v>
      </c>
      <c r="M14" s="340">
        <v>1.2455966378924687E-2</v>
      </c>
      <c r="N14" s="356">
        <v>0.99924269491032047</v>
      </c>
      <c r="O14" s="346">
        <v>351.24399999999991</v>
      </c>
      <c r="P14" s="347">
        <v>-2415.4459999999985</v>
      </c>
    </row>
    <row r="15" spans="1:46" x14ac:dyDescent="0.3">
      <c r="A15" s="389" t="s">
        <v>204</v>
      </c>
      <c r="B15" s="378">
        <v>570</v>
      </c>
      <c r="C15" s="236">
        <v>73.613022113022112</v>
      </c>
      <c r="D15" s="237">
        <v>0.55789473684210522</v>
      </c>
      <c r="E15" s="237">
        <v>0.72105263157894739</v>
      </c>
      <c r="F15" s="318">
        <v>565</v>
      </c>
      <c r="G15" s="378">
        <v>819</v>
      </c>
      <c r="H15" s="318">
        <v>814</v>
      </c>
      <c r="I15" s="346">
        <v>461041.09999999852</v>
      </c>
      <c r="J15" s="370">
        <v>8.2879788167298137E-3</v>
      </c>
      <c r="K15" s="365">
        <v>463807.7899999994</v>
      </c>
      <c r="L15" s="355">
        <v>463456.54599999939</v>
      </c>
      <c r="M15" s="238">
        <v>1.2455966378924687E-2</v>
      </c>
      <c r="N15" s="357">
        <v>0.99924269491032047</v>
      </c>
      <c r="O15" s="346">
        <v>351.24399999999991</v>
      </c>
      <c r="P15" s="347">
        <v>-2415.4459999999985</v>
      </c>
    </row>
    <row r="16" spans="1:46" x14ac:dyDescent="0.3">
      <c r="A16" s="388" t="s">
        <v>146</v>
      </c>
      <c r="B16" s="376"/>
      <c r="C16" s="338">
        <v>72.583333333333329</v>
      </c>
      <c r="D16" s="339">
        <v>0.5</v>
      </c>
      <c r="E16" s="339">
        <v>0.7</v>
      </c>
      <c r="F16" s="377">
        <v>30</v>
      </c>
      <c r="G16" s="376">
        <v>48</v>
      </c>
      <c r="H16" s="377">
        <v>48</v>
      </c>
      <c r="I16" s="346">
        <v>114278</v>
      </c>
      <c r="J16" s="369">
        <v>6.3773539240600599E-2</v>
      </c>
      <c r="K16" s="365">
        <v>114278</v>
      </c>
      <c r="L16" s="355">
        <v>114278</v>
      </c>
      <c r="M16" s="340">
        <v>6.3773539240600599E-2</v>
      </c>
      <c r="N16" s="356">
        <v>1</v>
      </c>
      <c r="O16" s="346">
        <v>0</v>
      </c>
      <c r="P16" s="347">
        <v>0</v>
      </c>
    </row>
    <row r="17" spans="1:46" x14ac:dyDescent="0.3">
      <c r="A17" s="389" t="s">
        <v>205</v>
      </c>
      <c r="B17" s="378">
        <v>40</v>
      </c>
      <c r="C17" s="236">
        <v>72.583333333333329</v>
      </c>
      <c r="D17" s="237">
        <v>0.5</v>
      </c>
      <c r="E17" s="237">
        <v>0.7</v>
      </c>
      <c r="F17" s="318">
        <v>30</v>
      </c>
      <c r="G17" s="378">
        <v>48</v>
      </c>
      <c r="H17" s="318">
        <v>48</v>
      </c>
      <c r="I17" s="346">
        <v>114278</v>
      </c>
      <c r="J17" s="370">
        <v>6.3773539240600599E-2</v>
      </c>
      <c r="K17" s="365">
        <v>114278</v>
      </c>
      <c r="L17" s="355">
        <v>114278</v>
      </c>
      <c r="M17" s="238">
        <v>6.3773539240600599E-2</v>
      </c>
      <c r="N17" s="357">
        <v>1</v>
      </c>
      <c r="O17" s="346">
        <v>0</v>
      </c>
      <c r="P17" s="347">
        <v>0</v>
      </c>
    </row>
    <row r="18" spans="1:46" s="439" customFormat="1" x14ac:dyDescent="0.3">
      <c r="A18" s="426" t="s">
        <v>108</v>
      </c>
      <c r="B18" s="427"/>
      <c r="C18" s="428">
        <v>75.407259455214188</v>
      </c>
      <c r="D18" s="429">
        <v>0.69848349687778766</v>
      </c>
      <c r="E18" s="429">
        <v>0.85045819479360962</v>
      </c>
      <c r="F18" s="430">
        <v>17178</v>
      </c>
      <c r="G18" s="427">
        <v>20751</v>
      </c>
      <c r="H18" s="430">
        <v>20377</v>
      </c>
      <c r="I18" s="431">
        <v>30445914.550000016</v>
      </c>
      <c r="J18" s="432">
        <v>-6.2996247163138548E-3</v>
      </c>
      <c r="K18" s="433">
        <v>30772880.920000039</v>
      </c>
      <c r="L18" s="434">
        <v>30660996.592000034</v>
      </c>
      <c r="M18" s="435">
        <v>-9.0699586936959491E-3</v>
      </c>
      <c r="N18" s="436">
        <v>0.99636419065569881</v>
      </c>
      <c r="O18" s="431">
        <v>111884.32800000017</v>
      </c>
      <c r="P18" s="437">
        <v>-215082.04199999818</v>
      </c>
      <c r="Q18" s="438"/>
      <c r="R18" s="438"/>
      <c r="S18" s="438"/>
      <c r="T18" s="438"/>
      <c r="U18" s="438"/>
      <c r="V18" s="438"/>
      <c r="W18" s="438"/>
      <c r="X18" s="438"/>
      <c r="Y18" s="438"/>
      <c r="Z18" s="438"/>
      <c r="AA18" s="438"/>
      <c r="AB18" s="438"/>
      <c r="AC18" s="438"/>
      <c r="AD18" s="438"/>
      <c r="AE18" s="438"/>
      <c r="AF18" s="438"/>
      <c r="AG18" s="438"/>
      <c r="AH18" s="438"/>
      <c r="AI18" s="438"/>
      <c r="AJ18" s="438"/>
      <c r="AK18" s="438"/>
      <c r="AL18" s="438"/>
      <c r="AM18" s="438"/>
      <c r="AN18" s="438"/>
      <c r="AO18" s="438"/>
      <c r="AP18" s="438"/>
      <c r="AQ18" s="438"/>
      <c r="AR18" s="438"/>
      <c r="AS18" s="438"/>
      <c r="AT18" s="438"/>
    </row>
    <row r="19" spans="1:46" x14ac:dyDescent="0.3">
      <c r="A19" s="388" t="s">
        <v>167</v>
      </c>
      <c r="B19" s="376"/>
      <c r="C19" s="338">
        <v>74.06704962986332</v>
      </c>
      <c r="D19" s="339">
        <v>0.61278195488721809</v>
      </c>
      <c r="E19" s="339">
        <v>0.84436090225563909</v>
      </c>
      <c r="F19" s="377">
        <v>1487</v>
      </c>
      <c r="G19" s="376">
        <v>2060</v>
      </c>
      <c r="H19" s="377">
        <v>1934</v>
      </c>
      <c r="I19" s="346">
        <v>11625061.760000009</v>
      </c>
      <c r="J19" s="369">
        <v>0.10348036465510159</v>
      </c>
      <c r="K19" s="365">
        <v>11626764.970000014</v>
      </c>
      <c r="L19" s="355">
        <v>11624876.470000014</v>
      </c>
      <c r="M19" s="340">
        <v>0.10192894690097706</v>
      </c>
      <c r="N19" s="356">
        <v>0.99983757304762999</v>
      </c>
      <c r="O19" s="346">
        <v>1888.5000000001544</v>
      </c>
      <c r="P19" s="347">
        <v>185.29000000014503</v>
      </c>
    </row>
    <row r="20" spans="1:46" x14ac:dyDescent="0.3">
      <c r="A20" s="389" t="s">
        <v>206</v>
      </c>
      <c r="B20" s="378">
        <v>690</v>
      </c>
      <c r="C20" s="236">
        <v>83.801120448179276</v>
      </c>
      <c r="D20" s="237">
        <v>0.55072463768115942</v>
      </c>
      <c r="E20" s="237">
        <v>0.91159420289855075</v>
      </c>
      <c r="F20" s="318">
        <v>653</v>
      </c>
      <c r="G20" s="378">
        <v>714</v>
      </c>
      <c r="H20" s="318">
        <v>714</v>
      </c>
      <c r="I20" s="346">
        <v>10538714.340000002</v>
      </c>
      <c r="J20" s="370">
        <v>7.4668622138655882E-2</v>
      </c>
      <c r="K20" s="365">
        <v>10538714.770000007</v>
      </c>
      <c r="L20" s="355">
        <v>10538714.770000007</v>
      </c>
      <c r="M20" s="238">
        <v>7.3068305428571748E-2</v>
      </c>
      <c r="N20" s="357">
        <v>1</v>
      </c>
      <c r="O20" s="346">
        <v>1.546140993013978E-10</v>
      </c>
      <c r="P20" s="347">
        <v>-0.42999999985477189</v>
      </c>
    </row>
    <row r="21" spans="1:46" x14ac:dyDescent="0.3">
      <c r="A21" s="389" t="s">
        <v>207</v>
      </c>
      <c r="B21" s="378">
        <v>592</v>
      </c>
      <c r="C21" s="236">
        <v>65.858361774744026</v>
      </c>
      <c r="D21" s="237">
        <v>0.68581081081081086</v>
      </c>
      <c r="E21" s="237">
        <v>0.77195945945945943</v>
      </c>
      <c r="F21" s="318">
        <v>797</v>
      </c>
      <c r="G21" s="378">
        <v>1298</v>
      </c>
      <c r="H21" s="318">
        <v>1172</v>
      </c>
      <c r="I21" s="346">
        <v>936892.44000000693</v>
      </c>
      <c r="J21" s="370">
        <v>0.53179505904554925</v>
      </c>
      <c r="K21" s="365">
        <v>938522.04000000702</v>
      </c>
      <c r="L21" s="355">
        <v>936633.54000000702</v>
      </c>
      <c r="M21" s="238">
        <v>0.53127462472731579</v>
      </c>
      <c r="N21" s="357">
        <v>0.99798779365905999</v>
      </c>
      <c r="O21" s="346">
        <v>1888.4999999999998</v>
      </c>
      <c r="P21" s="347">
        <v>258.89999999999975</v>
      </c>
    </row>
    <row r="22" spans="1:46" ht="26" x14ac:dyDescent="0.3">
      <c r="A22" s="389" t="s">
        <v>208</v>
      </c>
      <c r="B22" s="378">
        <v>48</v>
      </c>
      <c r="C22" s="236">
        <v>72.541666666666671</v>
      </c>
      <c r="D22" s="237">
        <v>0.60416666666666663</v>
      </c>
      <c r="E22" s="237">
        <v>0.77083333333333337</v>
      </c>
      <c r="F22" s="318">
        <v>37</v>
      </c>
      <c r="G22" s="378">
        <v>48</v>
      </c>
      <c r="H22" s="318">
        <v>48</v>
      </c>
      <c r="I22" s="346">
        <v>149454.97999999998</v>
      </c>
      <c r="J22" s="370">
        <v>0.27960966912596974</v>
      </c>
      <c r="K22" s="365">
        <v>149528.15999999997</v>
      </c>
      <c r="L22" s="355">
        <v>149528.15999999997</v>
      </c>
      <c r="M22" s="238">
        <v>0.28023622459830416</v>
      </c>
      <c r="N22" s="357">
        <v>1</v>
      </c>
      <c r="O22" s="346">
        <v>0</v>
      </c>
      <c r="P22" s="347">
        <v>-73.17999999999995</v>
      </c>
    </row>
    <row r="23" spans="1:46" x14ac:dyDescent="0.3">
      <c r="A23" s="388" t="s">
        <v>170</v>
      </c>
      <c r="B23" s="376"/>
      <c r="C23" s="338">
        <v>83.680167356503674</v>
      </c>
      <c r="D23" s="339">
        <v>0.6253139126067303</v>
      </c>
      <c r="E23" s="339">
        <v>0.84731290808638871</v>
      </c>
      <c r="F23" s="377">
        <v>1705</v>
      </c>
      <c r="G23" s="376">
        <v>2013</v>
      </c>
      <c r="H23" s="377">
        <v>2013</v>
      </c>
      <c r="I23" s="346">
        <v>6418917.3100000573</v>
      </c>
      <c r="J23" s="369">
        <v>-9.7602169019502805E-2</v>
      </c>
      <c r="K23" s="365">
        <v>6443494.8500000555</v>
      </c>
      <c r="L23" s="355">
        <v>6433684.9200000558</v>
      </c>
      <c r="M23" s="340">
        <v>-9.7054718242657351E-2</v>
      </c>
      <c r="N23" s="356">
        <v>0.99847754514772369</v>
      </c>
      <c r="O23" s="346">
        <v>9809.9299999999985</v>
      </c>
      <c r="P23" s="347">
        <v>-14767.609999999986</v>
      </c>
    </row>
    <row r="24" spans="1:46" x14ac:dyDescent="0.3">
      <c r="A24" s="389" t="s">
        <v>209</v>
      </c>
      <c r="B24" s="378">
        <v>1488</v>
      </c>
      <c r="C24" s="236">
        <v>82.865384615384613</v>
      </c>
      <c r="D24" s="237">
        <v>0.61088709677419351</v>
      </c>
      <c r="E24" s="237">
        <v>0.823252688172043</v>
      </c>
      <c r="F24" s="318">
        <v>1241</v>
      </c>
      <c r="G24" s="378">
        <v>1508</v>
      </c>
      <c r="H24" s="318">
        <v>1508</v>
      </c>
      <c r="I24" s="346">
        <v>4754539.0100000501</v>
      </c>
      <c r="J24" s="370">
        <v>-7.6404853422854968E-2</v>
      </c>
      <c r="K24" s="365">
        <v>4769850.0500000482</v>
      </c>
      <c r="L24" s="355">
        <v>4760504.6800000481</v>
      </c>
      <c r="M24" s="238">
        <v>-7.6365670223639243E-2</v>
      </c>
      <c r="N24" s="357">
        <v>0.9980407413436404</v>
      </c>
      <c r="O24" s="346">
        <v>9345.369999999999</v>
      </c>
      <c r="P24" s="347">
        <v>-5965.6699999999801</v>
      </c>
    </row>
    <row r="25" spans="1:46" x14ac:dyDescent="0.3">
      <c r="A25" s="389" t="s">
        <v>210</v>
      </c>
      <c r="B25" s="378">
        <v>387</v>
      </c>
      <c r="C25" s="236">
        <v>85.123393316195376</v>
      </c>
      <c r="D25" s="237">
        <v>0.66666666666666663</v>
      </c>
      <c r="E25" s="237">
        <v>0.90956072351421191</v>
      </c>
      <c r="F25" s="318">
        <v>354</v>
      </c>
      <c r="G25" s="378">
        <v>389</v>
      </c>
      <c r="H25" s="318">
        <v>389</v>
      </c>
      <c r="I25" s="346">
        <v>1124286.3300000071</v>
      </c>
      <c r="J25" s="370">
        <v>-0.14069989350449708</v>
      </c>
      <c r="K25" s="365">
        <v>1130544.8000000077</v>
      </c>
      <c r="L25" s="355">
        <v>1130080.2400000077</v>
      </c>
      <c r="M25" s="238">
        <v>-0.13860596094183267</v>
      </c>
      <c r="N25" s="357">
        <v>0.99958908306862315</v>
      </c>
      <c r="O25" s="346">
        <v>464.56000000000017</v>
      </c>
      <c r="P25" s="347">
        <v>-5793.9100000000053</v>
      </c>
    </row>
    <row r="26" spans="1:46" x14ac:dyDescent="0.3">
      <c r="A26" s="389" t="s">
        <v>211</v>
      </c>
      <c r="B26" s="378">
        <v>116</v>
      </c>
      <c r="C26" s="236">
        <v>83.051724137931032</v>
      </c>
      <c r="D26" s="237">
        <v>0.67241379310344829</v>
      </c>
      <c r="E26" s="237">
        <v>0.94827586206896552</v>
      </c>
      <c r="F26" s="318">
        <v>110</v>
      </c>
      <c r="G26" s="378">
        <v>116</v>
      </c>
      <c r="H26" s="318">
        <v>116</v>
      </c>
      <c r="I26" s="346">
        <v>540091.97</v>
      </c>
      <c r="J26" s="370">
        <v>-0.17787211966122107</v>
      </c>
      <c r="K26" s="365">
        <v>543100</v>
      </c>
      <c r="L26" s="355">
        <v>543100</v>
      </c>
      <c r="M26" s="238">
        <v>-0.17612257281553398</v>
      </c>
      <c r="N26" s="357">
        <v>1</v>
      </c>
      <c r="O26" s="346">
        <v>0</v>
      </c>
      <c r="P26" s="347">
        <v>-3008.0300000000007</v>
      </c>
    </row>
    <row r="27" spans="1:46" x14ac:dyDescent="0.3">
      <c r="A27" s="388" t="s">
        <v>172</v>
      </c>
      <c r="B27" s="376"/>
      <c r="C27" s="338">
        <v>72.588716612073966</v>
      </c>
      <c r="D27" s="339">
        <v>0.68381240544629351</v>
      </c>
      <c r="E27" s="339">
        <v>0.83661119515885018</v>
      </c>
      <c r="F27" s="377">
        <v>3047</v>
      </c>
      <c r="G27" s="376">
        <v>3716</v>
      </c>
      <c r="H27" s="377">
        <v>3654</v>
      </c>
      <c r="I27" s="346">
        <v>4303138.1299999459</v>
      </c>
      <c r="J27" s="369">
        <v>7.0759146550628364E-3</v>
      </c>
      <c r="K27" s="365">
        <v>4305141.7299999464</v>
      </c>
      <c r="L27" s="355">
        <v>4208842.1159999454</v>
      </c>
      <c r="M27" s="340">
        <v>3.5192286081937095E-3</v>
      </c>
      <c r="N27" s="356">
        <v>0.9776314881043412</v>
      </c>
      <c r="O27" s="346">
        <v>96299.614000000031</v>
      </c>
      <c r="P27" s="347">
        <v>94296.014000000025</v>
      </c>
    </row>
    <row r="28" spans="1:46" x14ac:dyDescent="0.3">
      <c r="A28" s="389" t="s">
        <v>212</v>
      </c>
      <c r="B28" s="378">
        <v>475</v>
      </c>
      <c r="C28" s="236">
        <v>64.437052200614119</v>
      </c>
      <c r="D28" s="237">
        <v>0.73684210526315785</v>
      </c>
      <c r="E28" s="237">
        <v>0.86947368421052629</v>
      </c>
      <c r="F28" s="318">
        <v>860</v>
      </c>
      <c r="G28" s="378">
        <v>977</v>
      </c>
      <c r="H28" s="318">
        <v>977</v>
      </c>
      <c r="I28" s="346">
        <v>2839734.5099999988</v>
      </c>
      <c r="J28" s="370">
        <v>0.10163866265026739</v>
      </c>
      <c r="K28" s="365">
        <v>2835282.5899999989</v>
      </c>
      <c r="L28" s="355">
        <v>2738982.9759999984</v>
      </c>
      <c r="M28" s="238">
        <v>9.8796508344627665E-2</v>
      </c>
      <c r="N28" s="357">
        <v>0.96603526775791315</v>
      </c>
      <c r="O28" s="346">
        <v>96299.614000000031</v>
      </c>
      <c r="P28" s="347">
        <v>100751.53400000003</v>
      </c>
    </row>
    <row r="29" spans="1:46" x14ac:dyDescent="0.3">
      <c r="A29" s="389" t="s">
        <v>213</v>
      </c>
      <c r="B29" s="378">
        <v>1508</v>
      </c>
      <c r="C29" s="236">
        <v>80.7403810235338</v>
      </c>
      <c r="D29" s="237">
        <v>0.66710875331564989</v>
      </c>
      <c r="E29" s="237">
        <v>0.82625994694960214</v>
      </c>
      <c r="F29" s="318">
        <v>2187</v>
      </c>
      <c r="G29" s="378">
        <v>2739</v>
      </c>
      <c r="H29" s="318">
        <v>2677</v>
      </c>
      <c r="I29" s="346">
        <v>1463403.6199999473</v>
      </c>
      <c r="J29" s="370">
        <v>-0.13671990383198987</v>
      </c>
      <c r="K29" s="365">
        <v>1469859.1399999473</v>
      </c>
      <c r="L29" s="355">
        <v>1469859.1399999473</v>
      </c>
      <c r="M29" s="238">
        <v>-0.1360734151330219</v>
      </c>
      <c r="N29" s="357">
        <v>1</v>
      </c>
      <c r="O29" s="346">
        <v>0</v>
      </c>
      <c r="P29" s="347">
        <v>-6455.5199999999968</v>
      </c>
    </row>
    <row r="30" spans="1:46" x14ac:dyDescent="0.3">
      <c r="A30" s="388" t="s">
        <v>169</v>
      </c>
      <c r="B30" s="376"/>
      <c r="C30" s="338">
        <v>73.914284065462766</v>
      </c>
      <c r="D30" s="339">
        <v>0.76831005984611001</v>
      </c>
      <c r="E30" s="339">
        <v>0.82046166999145054</v>
      </c>
      <c r="F30" s="377">
        <v>5629</v>
      </c>
      <c r="G30" s="376">
        <v>6946</v>
      </c>
      <c r="H30" s="377">
        <v>6903</v>
      </c>
      <c r="I30" s="346">
        <v>3471109.0399999907</v>
      </c>
      <c r="J30" s="369">
        <v>-0.13114577346485834</v>
      </c>
      <c r="K30" s="365">
        <v>3745199.8499999954</v>
      </c>
      <c r="L30" s="355">
        <v>3744664.6499999953</v>
      </c>
      <c r="M30" s="340">
        <v>-0.12641246996184882</v>
      </c>
      <c r="N30" s="356">
        <v>0.99985709707854442</v>
      </c>
      <c r="O30" s="346">
        <v>535.2000000000005</v>
      </c>
      <c r="P30" s="347">
        <v>-273555.60999999812</v>
      </c>
    </row>
    <row r="31" spans="1:46" x14ac:dyDescent="0.3">
      <c r="A31" s="389" t="s">
        <v>214</v>
      </c>
      <c r="B31" s="378">
        <v>3235</v>
      </c>
      <c r="C31" s="236">
        <v>73.444613976197743</v>
      </c>
      <c r="D31" s="237">
        <v>0.76754250386398759</v>
      </c>
      <c r="E31" s="237">
        <v>0.81545595054095832</v>
      </c>
      <c r="F31" s="318">
        <v>5319</v>
      </c>
      <c r="G31" s="378">
        <v>6597</v>
      </c>
      <c r="H31" s="318">
        <v>6554</v>
      </c>
      <c r="I31" s="346">
        <v>3272343.4799999907</v>
      </c>
      <c r="J31" s="370">
        <v>-0.14691004485515627</v>
      </c>
      <c r="K31" s="365">
        <v>3535100.8199999956</v>
      </c>
      <c r="L31" s="355">
        <v>3534565.6199999955</v>
      </c>
      <c r="M31" s="238">
        <v>-0.14112676210963437</v>
      </c>
      <c r="N31" s="357">
        <v>0.99984860403500453</v>
      </c>
      <c r="O31" s="346">
        <v>535.2000000000005</v>
      </c>
      <c r="P31" s="347">
        <v>-262222.13999999809</v>
      </c>
    </row>
    <row r="32" spans="1:46" x14ac:dyDescent="0.3">
      <c r="A32" s="389" t="s">
        <v>215</v>
      </c>
      <c r="B32" s="378">
        <v>274</v>
      </c>
      <c r="C32" s="236">
        <v>74.383954154727789</v>
      </c>
      <c r="D32" s="237">
        <v>0.77737226277372262</v>
      </c>
      <c r="E32" s="237">
        <v>0.87956204379562042</v>
      </c>
      <c r="F32" s="318">
        <v>310</v>
      </c>
      <c r="G32" s="378">
        <v>349</v>
      </c>
      <c r="H32" s="318">
        <v>349</v>
      </c>
      <c r="I32" s="346">
        <v>198765.55999999982</v>
      </c>
      <c r="J32" s="370">
        <v>0.24875988217906803</v>
      </c>
      <c r="K32" s="365">
        <v>210099.03</v>
      </c>
      <c r="L32" s="355">
        <v>210099.03</v>
      </c>
      <c r="M32" s="238">
        <v>0.22732593943442733</v>
      </c>
      <c r="N32" s="357">
        <v>1</v>
      </c>
      <c r="O32" s="346">
        <v>0</v>
      </c>
      <c r="P32" s="347">
        <v>-11333.470000000008</v>
      </c>
    </row>
    <row r="33" spans="1:46" x14ac:dyDescent="0.3">
      <c r="A33" s="388" t="s">
        <v>168</v>
      </c>
      <c r="B33" s="376"/>
      <c r="C33" s="338">
        <v>74.455313364032989</v>
      </c>
      <c r="D33" s="339">
        <v>0.6853818917551846</v>
      </c>
      <c r="E33" s="339">
        <v>0.91654021244309558</v>
      </c>
      <c r="F33" s="377">
        <v>3643</v>
      </c>
      <c r="G33" s="376">
        <v>4047</v>
      </c>
      <c r="H33" s="377">
        <v>3973</v>
      </c>
      <c r="I33" s="346">
        <v>3665059.1900000162</v>
      </c>
      <c r="J33" s="369">
        <v>-5.0355959963278289E-2</v>
      </c>
      <c r="K33" s="365">
        <v>3714898.150000019</v>
      </c>
      <c r="L33" s="355">
        <v>3713236.6660000188</v>
      </c>
      <c r="M33" s="340">
        <v>-5.280813990055816E-2</v>
      </c>
      <c r="N33" s="356">
        <v>0.99955275112993336</v>
      </c>
      <c r="O33" s="346">
        <v>1661.4839999999999</v>
      </c>
      <c r="P33" s="347">
        <v>-48177.476000000162</v>
      </c>
    </row>
    <row r="34" spans="1:46" ht="26" x14ac:dyDescent="0.3">
      <c r="A34" s="389" t="s">
        <v>216</v>
      </c>
      <c r="B34" s="378">
        <v>1749</v>
      </c>
      <c r="C34" s="236">
        <v>74.865098272781424</v>
      </c>
      <c r="D34" s="237">
        <v>0.660377358490566</v>
      </c>
      <c r="E34" s="237">
        <v>0.92681532304173808</v>
      </c>
      <c r="F34" s="318">
        <v>3117</v>
      </c>
      <c r="G34" s="378">
        <v>3418</v>
      </c>
      <c r="H34" s="318">
        <v>3358</v>
      </c>
      <c r="I34" s="346">
        <v>2523132.6700000162</v>
      </c>
      <c r="J34" s="370">
        <v>-6.2546279931519164E-2</v>
      </c>
      <c r="K34" s="365">
        <v>2571559.8500000192</v>
      </c>
      <c r="L34" s="355">
        <v>2571559.8500000192</v>
      </c>
      <c r="M34" s="238">
        <v>-6.5371233865378409E-2</v>
      </c>
      <c r="N34" s="357">
        <v>1</v>
      </c>
      <c r="O34" s="346">
        <v>0</v>
      </c>
      <c r="P34" s="347">
        <v>-48427.18000000016</v>
      </c>
    </row>
    <row r="35" spans="1:46" x14ac:dyDescent="0.3">
      <c r="A35" s="389" t="s">
        <v>217</v>
      </c>
      <c r="B35" s="378">
        <v>228</v>
      </c>
      <c r="C35" s="236">
        <v>74.045528455284554</v>
      </c>
      <c r="D35" s="237">
        <v>0.8771929824561403</v>
      </c>
      <c r="E35" s="237">
        <v>0.83771929824561409</v>
      </c>
      <c r="F35" s="318">
        <v>526</v>
      </c>
      <c r="G35" s="378">
        <v>629</v>
      </c>
      <c r="H35" s="318">
        <v>615</v>
      </c>
      <c r="I35" s="346">
        <v>1141926.52</v>
      </c>
      <c r="J35" s="370">
        <v>-2.2263549704862474E-2</v>
      </c>
      <c r="K35" s="365">
        <v>1143338.2999999998</v>
      </c>
      <c r="L35" s="355">
        <v>1141676.8159999999</v>
      </c>
      <c r="M35" s="238">
        <v>-2.3234749278722398E-2</v>
      </c>
      <c r="N35" s="357">
        <v>0.99854681330976147</v>
      </c>
      <c r="O35" s="346">
        <v>1661.4839999999999</v>
      </c>
      <c r="P35" s="347">
        <v>249.70400000000109</v>
      </c>
    </row>
    <row r="36" spans="1:46" x14ac:dyDescent="0.3">
      <c r="A36" s="388" t="s">
        <v>174</v>
      </c>
      <c r="B36" s="376"/>
      <c r="C36" s="338">
        <v>75.799265605875149</v>
      </c>
      <c r="D36" s="339">
        <v>0.67868852459016393</v>
      </c>
      <c r="E36" s="339">
        <v>0.94918032786885242</v>
      </c>
      <c r="F36" s="377">
        <v>779</v>
      </c>
      <c r="G36" s="376">
        <v>835</v>
      </c>
      <c r="H36" s="377">
        <v>817</v>
      </c>
      <c r="I36" s="346">
        <v>391433.84999999852</v>
      </c>
      <c r="J36" s="369">
        <v>0.1694476988535204</v>
      </c>
      <c r="K36" s="365">
        <v>394604.31999999849</v>
      </c>
      <c r="L36" s="355">
        <v>394511.1999999985</v>
      </c>
      <c r="M36" s="340">
        <v>0.1694875862935768</v>
      </c>
      <c r="N36" s="356">
        <v>0.99976401677508242</v>
      </c>
      <c r="O36" s="346">
        <v>93.12</v>
      </c>
      <c r="P36" s="347">
        <v>-3077.35</v>
      </c>
    </row>
    <row r="37" spans="1:46" x14ac:dyDescent="0.3">
      <c r="A37" s="389" t="s">
        <v>218</v>
      </c>
      <c r="B37" s="378">
        <v>610</v>
      </c>
      <c r="C37" s="236">
        <v>75.799265605875149</v>
      </c>
      <c r="D37" s="237">
        <v>0.67868852459016393</v>
      </c>
      <c r="E37" s="237">
        <v>0.94918032786885242</v>
      </c>
      <c r="F37" s="318">
        <v>779</v>
      </c>
      <c r="G37" s="378">
        <v>835</v>
      </c>
      <c r="H37" s="318">
        <v>817</v>
      </c>
      <c r="I37" s="346">
        <v>391433.84999999852</v>
      </c>
      <c r="J37" s="370">
        <v>0.1694476988535204</v>
      </c>
      <c r="K37" s="365">
        <v>394604.31999999849</v>
      </c>
      <c r="L37" s="355">
        <v>394511.1999999985</v>
      </c>
      <c r="M37" s="238">
        <v>0.1694875862935768</v>
      </c>
      <c r="N37" s="357">
        <v>0.99976401677508242</v>
      </c>
      <c r="O37" s="346">
        <v>93.12</v>
      </c>
      <c r="P37" s="347">
        <v>-3077.35</v>
      </c>
    </row>
    <row r="38" spans="1:46" x14ac:dyDescent="0.3">
      <c r="A38" s="388" t="s">
        <v>175</v>
      </c>
      <c r="B38" s="376"/>
      <c r="C38" s="338">
        <v>71.435339308578747</v>
      </c>
      <c r="D38" s="339">
        <v>0.7901069518716578</v>
      </c>
      <c r="E38" s="339">
        <v>0.76737967914438499</v>
      </c>
      <c r="F38" s="377">
        <v>595</v>
      </c>
      <c r="G38" s="376">
        <v>783</v>
      </c>
      <c r="H38" s="377">
        <v>781</v>
      </c>
      <c r="I38" s="346">
        <v>312361.00999999995</v>
      </c>
      <c r="J38" s="369">
        <v>-6.4418847834489239E-3</v>
      </c>
      <c r="K38" s="365">
        <v>314266.13999999978</v>
      </c>
      <c r="L38" s="355">
        <v>314186.13999999978</v>
      </c>
      <c r="M38" s="340">
        <v>-7.5167653197041702E-3</v>
      </c>
      <c r="N38" s="356">
        <v>0.99974543869091337</v>
      </c>
      <c r="O38" s="346">
        <v>80</v>
      </c>
      <c r="P38" s="347">
        <v>-1825.1299999999978</v>
      </c>
    </row>
    <row r="39" spans="1:46" x14ac:dyDescent="0.3">
      <c r="A39" s="389" t="s">
        <v>219</v>
      </c>
      <c r="B39" s="378">
        <v>748</v>
      </c>
      <c r="C39" s="236">
        <v>71.435339308578747</v>
      </c>
      <c r="D39" s="237">
        <v>0.7901069518716578</v>
      </c>
      <c r="E39" s="237">
        <v>0.76737967914438499</v>
      </c>
      <c r="F39" s="318">
        <v>595</v>
      </c>
      <c r="G39" s="378">
        <v>783</v>
      </c>
      <c r="H39" s="318">
        <v>781</v>
      </c>
      <c r="I39" s="346">
        <v>312361.00999999995</v>
      </c>
      <c r="J39" s="370">
        <v>-6.4418847834489239E-3</v>
      </c>
      <c r="K39" s="365">
        <v>314266.13999999978</v>
      </c>
      <c r="L39" s="355">
        <v>314186.13999999978</v>
      </c>
      <c r="M39" s="238">
        <v>-7.5167653197041702E-3</v>
      </c>
      <c r="N39" s="357">
        <v>0.99974543869091337</v>
      </c>
      <c r="O39" s="346">
        <v>80</v>
      </c>
      <c r="P39" s="347">
        <v>-1825.1299999999978</v>
      </c>
    </row>
    <row r="40" spans="1:46" x14ac:dyDescent="0.3">
      <c r="A40" s="388" t="s">
        <v>171</v>
      </c>
      <c r="B40" s="376"/>
      <c r="C40" s="338">
        <v>71.67326732673267</v>
      </c>
      <c r="D40" s="339">
        <v>0.77586206896551724</v>
      </c>
      <c r="E40" s="339">
        <v>0.94827586206896552</v>
      </c>
      <c r="F40" s="377">
        <v>193</v>
      </c>
      <c r="G40" s="376">
        <v>202</v>
      </c>
      <c r="H40" s="377">
        <v>202</v>
      </c>
      <c r="I40" s="346">
        <v>169775.25999999998</v>
      </c>
      <c r="J40" s="369">
        <v>-0.11971449705507312</v>
      </c>
      <c r="K40" s="365">
        <v>169830.45000000004</v>
      </c>
      <c r="L40" s="355">
        <v>168792.37000000002</v>
      </c>
      <c r="M40" s="340">
        <v>-0.12510900349142889</v>
      </c>
      <c r="N40" s="356">
        <v>0.99388755078962565</v>
      </c>
      <c r="O40" s="346">
        <v>1038.08</v>
      </c>
      <c r="P40" s="347">
        <v>982.88999999999987</v>
      </c>
    </row>
    <row r="41" spans="1:46" x14ac:dyDescent="0.3">
      <c r="A41" s="389" t="s">
        <v>220</v>
      </c>
      <c r="B41" s="378">
        <v>174</v>
      </c>
      <c r="C41" s="236">
        <v>71.67326732673267</v>
      </c>
      <c r="D41" s="237">
        <v>0.77586206896551724</v>
      </c>
      <c r="E41" s="237">
        <v>0.94827586206896552</v>
      </c>
      <c r="F41" s="318">
        <v>193</v>
      </c>
      <c r="G41" s="378">
        <v>202</v>
      </c>
      <c r="H41" s="318">
        <v>202</v>
      </c>
      <c r="I41" s="346">
        <v>169775.25999999998</v>
      </c>
      <c r="J41" s="370">
        <v>-0.11971449705507312</v>
      </c>
      <c r="K41" s="365">
        <v>169830.45000000004</v>
      </c>
      <c r="L41" s="355">
        <v>168792.37000000002</v>
      </c>
      <c r="M41" s="238">
        <v>-0.12510900349142889</v>
      </c>
      <c r="N41" s="357">
        <v>0.99388755078962565</v>
      </c>
      <c r="O41" s="346">
        <v>1038.08</v>
      </c>
      <c r="P41" s="347">
        <v>982.88999999999987</v>
      </c>
    </row>
    <row r="42" spans="1:46" ht="26" x14ac:dyDescent="0.3">
      <c r="A42" s="388" t="s">
        <v>173</v>
      </c>
      <c r="B42" s="376"/>
      <c r="C42" s="338">
        <v>72.45</v>
      </c>
      <c r="D42" s="339">
        <v>0.66666666666666663</v>
      </c>
      <c r="E42" s="339">
        <v>1</v>
      </c>
      <c r="F42" s="377">
        <v>100</v>
      </c>
      <c r="G42" s="376">
        <v>149</v>
      </c>
      <c r="H42" s="377">
        <v>100</v>
      </c>
      <c r="I42" s="346">
        <v>89059</v>
      </c>
      <c r="J42" s="369">
        <v>3.1368914901523599</v>
      </c>
      <c r="K42" s="365">
        <v>58680.460000000006</v>
      </c>
      <c r="L42" s="355">
        <v>58202.060000000012</v>
      </c>
      <c r="M42" s="340">
        <v>2.0414956103678934</v>
      </c>
      <c r="N42" s="356">
        <v>0.99184737133962486</v>
      </c>
      <c r="O42" s="346">
        <v>478.4</v>
      </c>
      <c r="P42" s="347">
        <v>30856.940000000002</v>
      </c>
    </row>
    <row r="43" spans="1:46" ht="26" x14ac:dyDescent="0.3">
      <c r="A43" s="389" t="s">
        <v>173</v>
      </c>
      <c r="B43" s="378">
        <v>9</v>
      </c>
      <c r="C43" s="236">
        <v>72.45</v>
      </c>
      <c r="D43" s="237">
        <v>0.66666666666666663</v>
      </c>
      <c r="E43" s="237">
        <v>1</v>
      </c>
      <c r="F43" s="318">
        <v>100</v>
      </c>
      <c r="G43" s="378">
        <v>149</v>
      </c>
      <c r="H43" s="318">
        <v>100</v>
      </c>
      <c r="I43" s="346">
        <v>89059</v>
      </c>
      <c r="J43" s="370">
        <v>3.1368914901523599</v>
      </c>
      <c r="K43" s="365">
        <v>58680.460000000006</v>
      </c>
      <c r="L43" s="355">
        <v>58202.060000000012</v>
      </c>
      <c r="M43" s="238">
        <v>2.0414956103678934</v>
      </c>
      <c r="N43" s="357">
        <v>0.99184737133962486</v>
      </c>
      <c r="O43" s="346">
        <v>478.4</v>
      </c>
      <c r="P43" s="347">
        <v>30856.940000000002</v>
      </c>
    </row>
    <row r="44" spans="1:46" s="439" customFormat="1" x14ac:dyDescent="0.3">
      <c r="A44" s="426" t="s">
        <v>101</v>
      </c>
      <c r="B44" s="427"/>
      <c r="C44" s="428">
        <v>61.451165229198018</v>
      </c>
      <c r="D44" s="429">
        <v>0.54765706546673376</v>
      </c>
      <c r="E44" s="429">
        <v>0.44912940082822622</v>
      </c>
      <c r="F44" s="430">
        <v>1327869</v>
      </c>
      <c r="G44" s="427">
        <v>4828831</v>
      </c>
      <c r="H44" s="430">
        <v>2284857</v>
      </c>
      <c r="I44" s="431">
        <v>68380136.50006336</v>
      </c>
      <c r="J44" s="432">
        <v>-3.6102304388124472E-3</v>
      </c>
      <c r="K44" s="433">
        <v>67459855.650068521</v>
      </c>
      <c r="L44" s="434">
        <v>54691415.140465833</v>
      </c>
      <c r="M44" s="435">
        <v>-6.4089882160717334E-3</v>
      </c>
      <c r="N44" s="436">
        <v>0.81072535085405684</v>
      </c>
      <c r="O44" s="431">
        <v>12768440.509495961</v>
      </c>
      <c r="P44" s="437">
        <v>13688721.359495362</v>
      </c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  <c r="AI44" s="438"/>
      <c r="AJ44" s="438"/>
      <c r="AK44" s="438"/>
      <c r="AL44" s="438"/>
      <c r="AM44" s="438"/>
      <c r="AN44" s="438"/>
      <c r="AO44" s="438"/>
      <c r="AP44" s="438"/>
      <c r="AQ44" s="438"/>
      <c r="AR44" s="438"/>
      <c r="AS44" s="438"/>
      <c r="AT44" s="438"/>
    </row>
    <row r="45" spans="1:46" x14ac:dyDescent="0.3">
      <c r="A45" s="388" t="s">
        <v>136</v>
      </c>
      <c r="B45" s="376"/>
      <c r="C45" s="338">
        <v>66.492298816157557</v>
      </c>
      <c r="D45" s="339">
        <v>0.55018740422858647</v>
      </c>
      <c r="E45" s="339">
        <v>0.4503410629618782</v>
      </c>
      <c r="F45" s="377">
        <v>1275525</v>
      </c>
      <c r="G45" s="376">
        <v>4252275</v>
      </c>
      <c r="H45" s="377">
        <v>2192182</v>
      </c>
      <c r="I45" s="346">
        <v>57450927.550062031</v>
      </c>
      <c r="J45" s="369">
        <v>-1.3656053290584188E-2</v>
      </c>
      <c r="K45" s="365">
        <v>57055761.950064398</v>
      </c>
      <c r="L45" s="355">
        <v>45968582.439464673</v>
      </c>
      <c r="M45" s="340">
        <v>-1.7718223494192366E-2</v>
      </c>
      <c r="N45" s="356">
        <v>0.8056781798777255</v>
      </c>
      <c r="O45" s="346">
        <v>11087179.510496518</v>
      </c>
      <c r="P45" s="347">
        <v>11482345.11049548</v>
      </c>
    </row>
    <row r="46" spans="1:46" x14ac:dyDescent="0.3">
      <c r="A46" s="389" t="s">
        <v>221</v>
      </c>
      <c r="B46" s="378">
        <v>271679</v>
      </c>
      <c r="C46" s="236">
        <v>71.302459284327114</v>
      </c>
      <c r="D46" s="237">
        <v>0.52978699126542717</v>
      </c>
      <c r="E46" s="237">
        <v>0.4890366940396571</v>
      </c>
      <c r="F46" s="318">
        <v>537900</v>
      </c>
      <c r="G46" s="378">
        <v>1248002</v>
      </c>
      <c r="H46" s="318">
        <v>832112</v>
      </c>
      <c r="I46" s="346">
        <v>44229687.450067729</v>
      </c>
      <c r="J46" s="370">
        <v>-1.107421917693541E-2</v>
      </c>
      <c r="K46" s="365">
        <v>44208029.400067098</v>
      </c>
      <c r="L46" s="355">
        <v>35976310.019961812</v>
      </c>
      <c r="M46" s="238">
        <v>-1.5397175560961918E-2</v>
      </c>
      <c r="N46" s="357">
        <v>0.81379583094258456</v>
      </c>
      <c r="O46" s="346">
        <v>8231719.3799978904</v>
      </c>
      <c r="P46" s="347">
        <v>8253377.4299978036</v>
      </c>
    </row>
    <row r="47" spans="1:46" x14ac:dyDescent="0.3">
      <c r="A47" s="389" t="s">
        <v>222</v>
      </c>
      <c r="B47" s="378">
        <v>388017</v>
      </c>
      <c r="C47" s="236">
        <v>62.964817400589325</v>
      </c>
      <c r="D47" s="237">
        <v>0.55149645505222711</v>
      </c>
      <c r="E47" s="237">
        <v>0.41723171922879665</v>
      </c>
      <c r="F47" s="318">
        <v>411319</v>
      </c>
      <c r="G47" s="378">
        <v>1043956</v>
      </c>
      <c r="H47" s="318">
        <v>779192</v>
      </c>
      <c r="I47" s="346">
        <v>6601695.6899927398</v>
      </c>
      <c r="J47" s="370">
        <v>-2.6079138382208759E-2</v>
      </c>
      <c r="K47" s="365">
        <v>6407750.9699953524</v>
      </c>
      <c r="L47" s="355">
        <v>5001932.727501777</v>
      </c>
      <c r="M47" s="238">
        <v>-2.9476072213924301E-2</v>
      </c>
      <c r="N47" s="357">
        <v>0.78060660455183151</v>
      </c>
      <c r="O47" s="346">
        <v>1405818.2424981087</v>
      </c>
      <c r="P47" s="347">
        <v>1599762.9624975082</v>
      </c>
    </row>
    <row r="48" spans="1:46" x14ac:dyDescent="0.3">
      <c r="A48" s="389" t="s">
        <v>223</v>
      </c>
      <c r="B48" s="378">
        <v>106078</v>
      </c>
      <c r="C48" s="236">
        <v>64.558002563649225</v>
      </c>
      <c r="D48" s="237">
        <v>0.58471125021210812</v>
      </c>
      <c r="E48" s="237">
        <v>0.45568355361149343</v>
      </c>
      <c r="F48" s="318">
        <v>95842</v>
      </c>
      <c r="G48" s="378">
        <v>389707</v>
      </c>
      <c r="H48" s="318">
        <v>180992</v>
      </c>
      <c r="I48" s="346">
        <v>3657313.0300037889</v>
      </c>
      <c r="J48" s="370">
        <v>5.8744171323723768E-3</v>
      </c>
      <c r="K48" s="365">
        <v>3655721.7200037884</v>
      </c>
      <c r="L48" s="355">
        <v>2746727.8069995497</v>
      </c>
      <c r="M48" s="238">
        <v>-1.0807652327003136E-5</v>
      </c>
      <c r="N48" s="357">
        <v>0.75135035360314661</v>
      </c>
      <c r="O48" s="346">
        <v>908993.91300080821</v>
      </c>
      <c r="P48" s="347">
        <v>910585.22300080839</v>
      </c>
    </row>
    <row r="49" spans="1:54" ht="26" x14ac:dyDescent="0.3">
      <c r="A49" s="389" t="s">
        <v>224</v>
      </c>
      <c r="B49" s="378">
        <v>176574</v>
      </c>
      <c r="C49" s="236">
        <v>67.14391601606458</v>
      </c>
      <c r="D49" s="237">
        <v>0.55795870286678673</v>
      </c>
      <c r="E49" s="237">
        <v>0.460350901038658</v>
      </c>
      <c r="F49" s="318">
        <v>230464</v>
      </c>
      <c r="G49" s="378">
        <v>1570610</v>
      </c>
      <c r="H49" s="318">
        <v>399886</v>
      </c>
      <c r="I49" s="346">
        <v>2962231.3799977712</v>
      </c>
      <c r="J49" s="370">
        <v>-4.6574297467839865E-2</v>
      </c>
      <c r="K49" s="365">
        <v>2784259.8599981619</v>
      </c>
      <c r="L49" s="355">
        <v>2243611.8850015346</v>
      </c>
      <c r="M49" s="238">
        <v>-4.8609157854160721E-2</v>
      </c>
      <c r="N49" s="357">
        <v>0.80581985799379219</v>
      </c>
      <c r="O49" s="346">
        <v>540647.9749997094</v>
      </c>
      <c r="P49" s="347">
        <v>718619.49499936041</v>
      </c>
    </row>
    <row r="50" spans="1:54" x14ac:dyDescent="0.3">
      <c r="A50" s="388" t="s">
        <v>137</v>
      </c>
      <c r="B50" s="376"/>
      <c r="C50" s="338">
        <v>53.710502181991174</v>
      </c>
      <c r="D50" s="339">
        <v>0.49973208818126147</v>
      </c>
      <c r="E50" s="339">
        <v>0.42274571341090017</v>
      </c>
      <c r="F50" s="377">
        <v>49516</v>
      </c>
      <c r="G50" s="376">
        <v>579306</v>
      </c>
      <c r="H50" s="377">
        <v>91339</v>
      </c>
      <c r="I50" s="346">
        <v>10841892.740001334</v>
      </c>
      <c r="J50" s="369">
        <v>7.8310998537011831E-2</v>
      </c>
      <c r="K50" s="365">
        <v>10317227.720004115</v>
      </c>
      <c r="L50" s="355">
        <v>8651065.8000011556</v>
      </c>
      <c r="M50" s="340">
        <v>8.313217558320958E-2</v>
      </c>
      <c r="N50" s="356">
        <v>0.83850681934911342</v>
      </c>
      <c r="O50" s="346">
        <v>1666161.9199994444</v>
      </c>
      <c r="P50" s="347">
        <v>2190826.9399998812</v>
      </c>
    </row>
    <row r="51" spans="1:54" x14ac:dyDescent="0.3">
      <c r="A51" s="389" t="s">
        <v>225</v>
      </c>
      <c r="B51" s="378">
        <v>51860</v>
      </c>
      <c r="C51" s="236">
        <v>66.044315174793169</v>
      </c>
      <c r="D51" s="237">
        <v>0.50005784805244891</v>
      </c>
      <c r="E51" s="237">
        <v>0.42252217508677209</v>
      </c>
      <c r="F51" s="318">
        <v>48671</v>
      </c>
      <c r="G51" s="378">
        <v>575907</v>
      </c>
      <c r="H51" s="318">
        <v>89563</v>
      </c>
      <c r="I51" s="346">
        <v>10542868.650001334</v>
      </c>
      <c r="J51" s="370">
        <v>8.3655688599649225E-2</v>
      </c>
      <c r="K51" s="365">
        <v>10130988.210004115</v>
      </c>
      <c r="L51" s="355">
        <v>8499356.7620011549</v>
      </c>
      <c r="M51" s="238">
        <v>8.7024316185659714E-2</v>
      </c>
      <c r="N51" s="357">
        <v>0.83894646660512717</v>
      </c>
      <c r="O51" s="346">
        <v>1631631.4479994443</v>
      </c>
      <c r="P51" s="347">
        <v>2043511.8879998811</v>
      </c>
    </row>
    <row r="52" spans="1:54" x14ac:dyDescent="0.3">
      <c r="A52" s="389" t="s">
        <v>226</v>
      </c>
      <c r="B52" s="378">
        <v>396</v>
      </c>
      <c r="C52" s="236">
        <v>41.376689189189186</v>
      </c>
      <c r="D52" s="237">
        <v>0.45707070707070707</v>
      </c>
      <c r="E52" s="237">
        <v>0.45202020202020204</v>
      </c>
      <c r="F52" s="318">
        <v>845</v>
      </c>
      <c r="G52" s="378">
        <v>3399</v>
      </c>
      <c r="H52" s="318">
        <v>1776</v>
      </c>
      <c r="I52" s="346">
        <v>299024.08999999985</v>
      </c>
      <c r="J52" s="370">
        <v>-8.1423636881055722E-2</v>
      </c>
      <c r="K52" s="365">
        <v>186239.51000000068</v>
      </c>
      <c r="L52" s="355">
        <v>151709.03800000079</v>
      </c>
      <c r="M52" s="238">
        <v>-9.7838481986082249E-2</v>
      </c>
      <c r="N52" s="357">
        <v>0.81459104998719245</v>
      </c>
      <c r="O52" s="346">
        <v>34530.471999999994</v>
      </c>
      <c r="P52" s="347">
        <v>147315.05200000017</v>
      </c>
    </row>
    <row r="53" spans="1:54" s="332" customFormat="1" x14ac:dyDescent="0.3">
      <c r="A53" s="390" t="s">
        <v>135</v>
      </c>
      <c r="B53" s="321"/>
      <c r="C53" s="242">
        <v>59.288087722212993</v>
      </c>
      <c r="D53" s="243">
        <v>0.57822757111597378</v>
      </c>
      <c r="E53" s="243">
        <v>0.51121444201312916</v>
      </c>
      <c r="F53" s="322">
        <v>2799</v>
      </c>
      <c r="G53" s="379"/>
      <c r="H53" s="322">
        <v>1307</v>
      </c>
      <c r="I53" s="348">
        <v>77446.209999999031</v>
      </c>
      <c r="J53" s="371"/>
      <c r="K53" s="366">
        <v>77005.979999999152</v>
      </c>
      <c r="L53" s="358">
        <v>62254.901000000049</v>
      </c>
      <c r="M53" s="327"/>
      <c r="N53" s="359">
        <v>0.80844242226383889</v>
      </c>
      <c r="O53" s="348">
        <v>14751.07899999996</v>
      </c>
      <c r="P53" s="349">
        <v>15191.308999999979</v>
      </c>
      <c r="Q53" s="331"/>
      <c r="R53" s="331"/>
      <c r="S53" s="331"/>
      <c r="T53" s="331"/>
      <c r="U53" s="331"/>
      <c r="V53" s="331"/>
      <c r="W53" s="331"/>
      <c r="X53" s="331"/>
      <c r="Y53" s="331"/>
      <c r="Z53" s="331"/>
      <c r="AA53" s="331"/>
      <c r="AB53" s="331"/>
      <c r="AC53" s="331"/>
      <c r="AD53" s="331"/>
      <c r="AE53" s="331"/>
      <c r="AF53" s="331"/>
      <c r="AG53" s="331"/>
      <c r="AH53" s="331"/>
      <c r="AI53" s="331"/>
      <c r="AJ53" s="331"/>
      <c r="AK53" s="331"/>
      <c r="AL53" s="331"/>
      <c r="AM53" s="331"/>
      <c r="AN53" s="331"/>
      <c r="AO53" s="331"/>
      <c r="AP53" s="331"/>
      <c r="AQ53" s="331"/>
      <c r="AR53" s="331"/>
      <c r="AS53" s="331"/>
      <c r="AT53" s="331"/>
      <c r="AU53" s="331"/>
      <c r="AV53" s="331"/>
      <c r="AW53" s="331"/>
      <c r="AX53" s="331"/>
      <c r="AY53" s="331"/>
      <c r="AZ53" s="331"/>
      <c r="BA53" s="331"/>
      <c r="BB53" s="331"/>
    </row>
    <row r="54" spans="1:54" s="334" customFormat="1" x14ac:dyDescent="0.3">
      <c r="A54" s="391" t="s">
        <v>135</v>
      </c>
      <c r="B54" s="315">
        <v>3656</v>
      </c>
      <c r="C54" s="233">
        <v>59.288087722212993</v>
      </c>
      <c r="D54" s="234">
        <v>0.57822757111597378</v>
      </c>
      <c r="E54" s="234">
        <v>0.51121444201312916</v>
      </c>
      <c r="F54" s="316">
        <v>2799</v>
      </c>
      <c r="G54" s="380"/>
      <c r="H54" s="316">
        <v>1307</v>
      </c>
      <c r="I54" s="350">
        <v>77446.209999999031</v>
      </c>
      <c r="J54" s="372"/>
      <c r="K54" s="367">
        <v>77005.979999999152</v>
      </c>
      <c r="L54" s="360">
        <v>62254.901000000049</v>
      </c>
      <c r="M54" s="328"/>
      <c r="N54" s="361">
        <v>0.80844242226383889</v>
      </c>
      <c r="O54" s="350">
        <v>14751.07899999996</v>
      </c>
      <c r="P54" s="351">
        <v>15191.308999999979</v>
      </c>
      <c r="Q54" s="333"/>
      <c r="R54" s="333"/>
      <c r="S54" s="333"/>
      <c r="T54" s="333"/>
      <c r="U54" s="333"/>
      <c r="V54" s="333"/>
      <c r="W54" s="333"/>
      <c r="X54" s="333"/>
      <c r="Y54" s="333"/>
      <c r="Z54" s="333"/>
      <c r="AA54" s="333"/>
      <c r="AB54" s="333"/>
      <c r="AC54" s="333"/>
      <c r="AD54" s="333"/>
      <c r="AE54" s="333"/>
      <c r="AF54" s="333"/>
      <c r="AG54" s="333"/>
      <c r="AH54" s="333"/>
      <c r="AI54" s="333"/>
      <c r="AJ54" s="333"/>
      <c r="AK54" s="333"/>
      <c r="AL54" s="333"/>
      <c r="AM54" s="333"/>
      <c r="AN54" s="333"/>
      <c r="AO54" s="333"/>
      <c r="AP54" s="333"/>
      <c r="AQ54" s="333"/>
      <c r="AR54" s="333"/>
      <c r="AS54" s="333"/>
      <c r="AT54" s="333"/>
      <c r="AU54" s="333"/>
      <c r="AV54" s="333"/>
      <c r="AW54" s="333"/>
      <c r="AX54" s="333"/>
      <c r="AY54" s="333"/>
      <c r="AZ54" s="333"/>
      <c r="BA54" s="333"/>
      <c r="BB54" s="333"/>
    </row>
    <row r="55" spans="1:54" x14ac:dyDescent="0.3">
      <c r="A55" s="388" t="s">
        <v>138</v>
      </c>
      <c r="B55" s="376"/>
      <c r="C55" s="338">
        <v>58.931034482758619</v>
      </c>
      <c r="D55" s="339">
        <v>1</v>
      </c>
      <c r="E55" s="339">
        <v>1</v>
      </c>
      <c r="F55" s="377">
        <v>29</v>
      </c>
      <c r="G55" s="376">
        <v>34</v>
      </c>
      <c r="H55" s="377">
        <v>29</v>
      </c>
      <c r="I55" s="346">
        <v>9870</v>
      </c>
      <c r="J55" s="369">
        <v>3.0809399477806788E-2</v>
      </c>
      <c r="K55" s="365">
        <v>9860</v>
      </c>
      <c r="L55" s="355">
        <v>9512</v>
      </c>
      <c r="M55" s="340">
        <v>3.1446540880503145E-2</v>
      </c>
      <c r="N55" s="356">
        <v>0.96470588235294119</v>
      </c>
      <c r="O55" s="346">
        <v>348</v>
      </c>
      <c r="P55" s="347">
        <v>358</v>
      </c>
    </row>
    <row r="56" spans="1:54" x14ac:dyDescent="0.3">
      <c r="A56" s="389" t="s">
        <v>138</v>
      </c>
      <c r="B56" s="378">
        <v>18</v>
      </c>
      <c r="C56" s="236">
        <v>58.931034482758619</v>
      </c>
      <c r="D56" s="237">
        <v>1</v>
      </c>
      <c r="E56" s="237">
        <v>1</v>
      </c>
      <c r="F56" s="318">
        <v>29</v>
      </c>
      <c r="G56" s="378">
        <v>34</v>
      </c>
      <c r="H56" s="318">
        <v>29</v>
      </c>
      <c r="I56" s="346">
        <v>9870</v>
      </c>
      <c r="J56" s="370">
        <v>3.0809399477806788E-2</v>
      </c>
      <c r="K56" s="365">
        <v>9860</v>
      </c>
      <c r="L56" s="355">
        <v>9512</v>
      </c>
      <c r="M56" s="238">
        <v>3.1446540880503145E-2</v>
      </c>
      <c r="N56" s="357">
        <v>0.96470588235294119</v>
      </c>
      <c r="O56" s="346">
        <v>348</v>
      </c>
      <c r="P56" s="347">
        <v>358</v>
      </c>
    </row>
    <row r="57" spans="1:54" s="439" customFormat="1" x14ac:dyDescent="0.3">
      <c r="A57" s="426" t="s">
        <v>119</v>
      </c>
      <c r="B57" s="427"/>
      <c r="C57" s="428">
        <v>62.707220531673364</v>
      </c>
      <c r="D57" s="429">
        <v>0.2003454231433506</v>
      </c>
      <c r="E57" s="429">
        <v>0.73166902182446225</v>
      </c>
      <c r="F57" s="430">
        <v>7312</v>
      </c>
      <c r="G57" s="427">
        <v>10301</v>
      </c>
      <c r="H57" s="430">
        <v>10085</v>
      </c>
      <c r="I57" s="431">
        <v>2163812.279999984</v>
      </c>
      <c r="J57" s="432">
        <v>0.10312180322144111</v>
      </c>
      <c r="K57" s="433">
        <v>1861613.5199999935</v>
      </c>
      <c r="L57" s="434">
        <v>1780778.3619999941</v>
      </c>
      <c r="M57" s="435">
        <v>-9.6554296558356359E-3</v>
      </c>
      <c r="N57" s="436">
        <v>0.95657790560094358</v>
      </c>
      <c r="O57" s="431">
        <v>80835.158000000156</v>
      </c>
      <c r="P57" s="437">
        <v>383033.91799999907</v>
      </c>
      <c r="Q57" s="438"/>
      <c r="R57" s="438"/>
      <c r="S57" s="438"/>
      <c r="T57" s="438"/>
      <c r="U57" s="438"/>
      <c r="V57" s="438"/>
      <c r="W57" s="438"/>
      <c r="X57" s="438"/>
      <c r="Y57" s="438"/>
      <c r="Z57" s="438"/>
      <c r="AA57" s="438"/>
      <c r="AB57" s="438"/>
      <c r="AC57" s="438"/>
      <c r="AD57" s="438"/>
      <c r="AE57" s="438"/>
      <c r="AF57" s="438"/>
      <c r="AG57" s="438"/>
      <c r="AH57" s="438"/>
      <c r="AI57" s="438"/>
      <c r="AJ57" s="438"/>
      <c r="AK57" s="438"/>
      <c r="AL57" s="438"/>
      <c r="AM57" s="438"/>
      <c r="AN57" s="438"/>
      <c r="AO57" s="438"/>
      <c r="AP57" s="438"/>
      <c r="AQ57" s="438"/>
      <c r="AR57" s="438"/>
      <c r="AS57" s="438"/>
      <c r="AT57" s="438"/>
    </row>
    <row r="58" spans="1:54" x14ac:dyDescent="0.3">
      <c r="A58" s="388" t="s">
        <v>189</v>
      </c>
      <c r="B58" s="376"/>
      <c r="C58" s="338">
        <v>65.440838404327252</v>
      </c>
      <c r="D58" s="339">
        <v>0.66391639163916394</v>
      </c>
      <c r="E58" s="339">
        <v>0.50110011001100108</v>
      </c>
      <c r="F58" s="377">
        <v>1465</v>
      </c>
      <c r="G58" s="376">
        <v>2928</v>
      </c>
      <c r="H58" s="377">
        <v>2922</v>
      </c>
      <c r="I58" s="346">
        <v>742023.44000000041</v>
      </c>
      <c r="J58" s="369">
        <v>5.5905423461263579E-2</v>
      </c>
      <c r="K58" s="365">
        <v>735344.60000000044</v>
      </c>
      <c r="L58" s="355">
        <v>735344.60000000044</v>
      </c>
      <c r="M58" s="340">
        <v>6.9640921080546786E-2</v>
      </c>
      <c r="N58" s="356">
        <v>1</v>
      </c>
      <c r="O58" s="346">
        <v>1.5859313862165436E-11</v>
      </c>
      <c r="P58" s="347">
        <v>6678.8400000000047</v>
      </c>
    </row>
    <row r="59" spans="1:54" x14ac:dyDescent="0.3">
      <c r="A59" s="389" t="s">
        <v>189</v>
      </c>
      <c r="B59" s="378">
        <v>1818</v>
      </c>
      <c r="C59" s="236">
        <v>65.440838404327252</v>
      </c>
      <c r="D59" s="237">
        <v>0.66391639163916394</v>
      </c>
      <c r="E59" s="237">
        <v>0.50110011001100108</v>
      </c>
      <c r="F59" s="318">
        <v>1465</v>
      </c>
      <c r="G59" s="378">
        <v>2928</v>
      </c>
      <c r="H59" s="318">
        <v>2922</v>
      </c>
      <c r="I59" s="346">
        <v>742023.44000000041</v>
      </c>
      <c r="J59" s="370">
        <v>5.5905423461263579E-2</v>
      </c>
      <c r="K59" s="365">
        <v>735344.60000000044</v>
      </c>
      <c r="L59" s="355">
        <v>735344.60000000044</v>
      </c>
      <c r="M59" s="238">
        <v>6.9640921080546786E-2</v>
      </c>
      <c r="N59" s="357">
        <v>1</v>
      </c>
      <c r="O59" s="346">
        <v>1.5859313862165436E-11</v>
      </c>
      <c r="P59" s="347">
        <v>6678.8400000000047</v>
      </c>
    </row>
    <row r="60" spans="1:54" x14ac:dyDescent="0.3">
      <c r="A60" s="388" t="s">
        <v>187</v>
      </c>
      <c r="B60" s="376"/>
      <c r="C60" s="338">
        <v>56.280373984093181</v>
      </c>
      <c r="D60" s="339">
        <v>1.893939393939394E-3</v>
      </c>
      <c r="E60" s="339">
        <v>0.78901515151515156</v>
      </c>
      <c r="F60" s="377">
        <v>4037</v>
      </c>
      <c r="G60" s="376">
        <v>5310</v>
      </c>
      <c r="H60" s="377">
        <v>5110</v>
      </c>
      <c r="I60" s="346">
        <v>808046.44999998377</v>
      </c>
      <c r="J60" s="369">
        <v>0.26556905014539228</v>
      </c>
      <c r="K60" s="365">
        <v>579181.69999999297</v>
      </c>
      <c r="L60" s="355">
        <v>539475.70599999372</v>
      </c>
      <c r="M60" s="340">
        <v>-6.8794324818625199E-2</v>
      </c>
      <c r="N60" s="356">
        <v>0.93144466753697552</v>
      </c>
      <c r="O60" s="346">
        <v>39705.99400000013</v>
      </c>
      <c r="P60" s="347">
        <v>268570.74399999907</v>
      </c>
    </row>
    <row r="61" spans="1:54" x14ac:dyDescent="0.3">
      <c r="A61" s="389" t="s">
        <v>227</v>
      </c>
      <c r="B61" s="378">
        <v>2474</v>
      </c>
      <c r="C61" s="236">
        <v>71.966763005780351</v>
      </c>
      <c r="D61" s="237">
        <v>2.0210185933710592E-3</v>
      </c>
      <c r="E61" s="237">
        <v>0.81487469684721103</v>
      </c>
      <c r="F61" s="318">
        <v>3944</v>
      </c>
      <c r="G61" s="378">
        <v>5030</v>
      </c>
      <c r="H61" s="318">
        <v>4844</v>
      </c>
      <c r="I61" s="346">
        <v>706117.94999998377</v>
      </c>
      <c r="J61" s="370">
        <v>0.26800333554870887</v>
      </c>
      <c r="K61" s="365">
        <v>475750.19999999291</v>
      </c>
      <c r="L61" s="355">
        <v>436044.20599999378</v>
      </c>
      <c r="M61" s="238">
        <v>-0.12271515968711631</v>
      </c>
      <c r="N61" s="357">
        <v>0.91654024738192497</v>
      </c>
      <c r="O61" s="346">
        <v>39705.99400000013</v>
      </c>
      <c r="P61" s="347">
        <v>270073.74399999907</v>
      </c>
    </row>
    <row r="62" spans="1:54" x14ac:dyDescent="0.3">
      <c r="A62" s="389" t="s">
        <v>228</v>
      </c>
      <c r="B62" s="378">
        <v>166</v>
      </c>
      <c r="C62" s="236">
        <v>40.593984962406012</v>
      </c>
      <c r="D62" s="237">
        <v>0</v>
      </c>
      <c r="E62" s="237">
        <v>0.40361445783132532</v>
      </c>
      <c r="F62" s="318">
        <v>93</v>
      </c>
      <c r="G62" s="378">
        <v>280</v>
      </c>
      <c r="H62" s="318">
        <v>266</v>
      </c>
      <c r="I62" s="346">
        <v>101928.5</v>
      </c>
      <c r="J62" s="370">
        <v>0.24895862422113535</v>
      </c>
      <c r="K62" s="365">
        <v>103431.5</v>
      </c>
      <c r="L62" s="355">
        <v>103431.5</v>
      </c>
      <c r="M62" s="238">
        <v>0.25688402274826228</v>
      </c>
      <c r="N62" s="357">
        <v>1</v>
      </c>
      <c r="O62" s="346">
        <v>0</v>
      </c>
      <c r="P62" s="347">
        <v>-1503</v>
      </c>
    </row>
    <row r="63" spans="1:54" x14ac:dyDescent="0.3">
      <c r="A63" s="388" t="s">
        <v>188</v>
      </c>
      <c r="B63" s="376"/>
      <c r="C63" s="338">
        <v>65.034516285853186</v>
      </c>
      <c r="D63" s="339">
        <v>3.2275132275132276E-2</v>
      </c>
      <c r="E63" s="339">
        <v>0.87142857142857144</v>
      </c>
      <c r="F63" s="377">
        <v>1781</v>
      </c>
      <c r="G63" s="376">
        <v>2074</v>
      </c>
      <c r="H63" s="377">
        <v>2057</v>
      </c>
      <c r="I63" s="346">
        <v>616090.89999999991</v>
      </c>
      <c r="J63" s="369">
        <v>-2.8790532529364373E-3</v>
      </c>
      <c r="K63" s="365">
        <v>548730.11000000022</v>
      </c>
      <c r="L63" s="355">
        <v>507111.45800000004</v>
      </c>
      <c r="M63" s="340">
        <v>-3.8803251982468492E-2</v>
      </c>
      <c r="N63" s="356">
        <v>0.92415460489310464</v>
      </c>
      <c r="O63" s="346">
        <v>41618.652000000002</v>
      </c>
      <c r="P63" s="347">
        <v>108979.44200000001</v>
      </c>
    </row>
    <row r="64" spans="1:54" x14ac:dyDescent="0.3">
      <c r="A64" s="389" t="s">
        <v>188</v>
      </c>
      <c r="B64" s="378">
        <v>1890</v>
      </c>
      <c r="C64" s="236">
        <v>65.034516285853186</v>
      </c>
      <c r="D64" s="237">
        <v>3.2275132275132276E-2</v>
      </c>
      <c r="E64" s="237">
        <v>0.87142857142857144</v>
      </c>
      <c r="F64" s="318">
        <v>1781</v>
      </c>
      <c r="G64" s="378">
        <v>2074</v>
      </c>
      <c r="H64" s="318">
        <v>2057</v>
      </c>
      <c r="I64" s="346">
        <v>616090.89999999991</v>
      </c>
      <c r="J64" s="370">
        <v>-2.8790532529364373E-3</v>
      </c>
      <c r="K64" s="365">
        <v>548730.11000000022</v>
      </c>
      <c r="L64" s="355">
        <v>507111.45800000004</v>
      </c>
      <c r="M64" s="238">
        <v>-3.8803251982468492E-2</v>
      </c>
      <c r="N64" s="357">
        <v>0.92415460489310464</v>
      </c>
      <c r="O64" s="346">
        <v>41618.652000000002</v>
      </c>
      <c r="P64" s="347">
        <v>108979.44200000001</v>
      </c>
    </row>
    <row r="65" spans="1:54" s="332" customFormat="1" x14ac:dyDescent="0.3">
      <c r="A65" s="390" t="s">
        <v>186</v>
      </c>
      <c r="B65" s="321"/>
      <c r="C65" s="242">
        <v>70.5</v>
      </c>
      <c r="D65" s="243">
        <v>0.14285714285714285</v>
      </c>
      <c r="E65" s="243">
        <v>0.90476190476190477</v>
      </c>
      <c r="F65" s="322">
        <v>29</v>
      </c>
      <c r="G65" s="379"/>
      <c r="H65" s="322">
        <v>-4</v>
      </c>
      <c r="I65" s="348">
        <v>-2348.5100000000002</v>
      </c>
      <c r="J65" s="371"/>
      <c r="K65" s="366">
        <v>-1642.89</v>
      </c>
      <c r="L65" s="358">
        <v>-1153.4019999999998</v>
      </c>
      <c r="M65" s="327"/>
      <c r="N65" s="359">
        <v>0.70205674147386599</v>
      </c>
      <c r="O65" s="348">
        <v>-489.48800000000006</v>
      </c>
      <c r="P65" s="349">
        <v>-1195.1080000000002</v>
      </c>
      <c r="Q65" s="331"/>
      <c r="R65" s="331"/>
      <c r="S65" s="331"/>
      <c r="T65" s="331"/>
      <c r="U65" s="331"/>
      <c r="V65" s="331"/>
      <c r="W65" s="331"/>
      <c r="X65" s="331"/>
      <c r="Y65" s="331"/>
      <c r="Z65" s="331"/>
      <c r="AA65" s="331"/>
      <c r="AB65" s="331"/>
      <c r="AC65" s="331"/>
      <c r="AD65" s="331"/>
      <c r="AE65" s="331"/>
      <c r="AF65" s="331"/>
      <c r="AG65" s="331"/>
      <c r="AH65" s="331"/>
      <c r="AI65" s="331"/>
      <c r="AJ65" s="331"/>
      <c r="AK65" s="331"/>
      <c r="AL65" s="331"/>
      <c r="AM65" s="331"/>
      <c r="AN65" s="331"/>
      <c r="AO65" s="331"/>
      <c r="AP65" s="331"/>
      <c r="AQ65" s="331"/>
      <c r="AR65" s="331"/>
      <c r="AS65" s="331"/>
      <c r="AT65" s="331"/>
      <c r="AU65" s="331"/>
      <c r="AV65" s="331"/>
      <c r="AW65" s="331"/>
      <c r="AX65" s="331"/>
      <c r="AY65" s="331"/>
      <c r="AZ65" s="331"/>
      <c r="BA65" s="331"/>
      <c r="BB65" s="331"/>
    </row>
    <row r="66" spans="1:54" s="334" customFormat="1" x14ac:dyDescent="0.3">
      <c r="A66" s="391" t="s">
        <v>186</v>
      </c>
      <c r="B66" s="315">
        <v>21</v>
      </c>
      <c r="C66" s="233">
        <v>70.5</v>
      </c>
      <c r="D66" s="234">
        <v>0.14285714285714285</v>
      </c>
      <c r="E66" s="234">
        <v>0.90476190476190477</v>
      </c>
      <c r="F66" s="316">
        <v>29</v>
      </c>
      <c r="G66" s="380"/>
      <c r="H66" s="316">
        <v>-4</v>
      </c>
      <c r="I66" s="350">
        <v>-2348.5100000000002</v>
      </c>
      <c r="J66" s="372"/>
      <c r="K66" s="367">
        <v>-1642.89</v>
      </c>
      <c r="L66" s="360">
        <v>-1153.4019999999998</v>
      </c>
      <c r="M66" s="328"/>
      <c r="N66" s="361">
        <v>0.70205674147386599</v>
      </c>
      <c r="O66" s="350">
        <v>-489.48800000000006</v>
      </c>
      <c r="P66" s="351">
        <v>-1195.1080000000002</v>
      </c>
      <c r="Q66" s="333"/>
      <c r="R66" s="333"/>
      <c r="S66" s="333"/>
      <c r="T66" s="333"/>
      <c r="U66" s="333"/>
      <c r="V66" s="333"/>
      <c r="W66" s="333"/>
      <c r="X66" s="333"/>
      <c r="Y66" s="333"/>
      <c r="Z66" s="333"/>
      <c r="AA66" s="333"/>
      <c r="AB66" s="333"/>
      <c r="AC66" s="333"/>
      <c r="AD66" s="333"/>
      <c r="AE66" s="333"/>
      <c r="AF66" s="333"/>
      <c r="AG66" s="333"/>
      <c r="AH66" s="333"/>
      <c r="AI66" s="333"/>
      <c r="AJ66" s="333"/>
      <c r="AK66" s="333"/>
      <c r="AL66" s="333"/>
      <c r="AM66" s="333"/>
      <c r="AN66" s="333"/>
      <c r="AO66" s="333"/>
      <c r="AP66" s="333"/>
      <c r="AQ66" s="333"/>
      <c r="AR66" s="333"/>
      <c r="AS66" s="333"/>
      <c r="AT66" s="333"/>
      <c r="AU66" s="333"/>
      <c r="AV66" s="333"/>
      <c r="AW66" s="333"/>
      <c r="AX66" s="333"/>
      <c r="AY66" s="333"/>
      <c r="AZ66" s="333"/>
      <c r="BA66" s="333"/>
      <c r="BB66" s="333"/>
    </row>
    <row r="67" spans="1:54" s="439" customFormat="1" x14ac:dyDescent="0.3">
      <c r="A67" s="426" t="s">
        <v>109</v>
      </c>
      <c r="B67" s="427"/>
      <c r="C67" s="428">
        <v>56.852855378252563</v>
      </c>
      <c r="D67" s="429">
        <v>0.35887626815868418</v>
      </c>
      <c r="E67" s="429">
        <v>0.40811958609996968</v>
      </c>
      <c r="F67" s="430">
        <v>129862</v>
      </c>
      <c r="G67" s="427">
        <v>353512</v>
      </c>
      <c r="H67" s="430">
        <v>187204</v>
      </c>
      <c r="I67" s="431">
        <v>20621904.840011209</v>
      </c>
      <c r="J67" s="432">
        <v>1.5362930044697696E-2</v>
      </c>
      <c r="K67" s="433">
        <v>20471618.510011222</v>
      </c>
      <c r="L67" s="434">
        <v>18730210.64700827</v>
      </c>
      <c r="M67" s="435">
        <v>1.5186692526032027E-2</v>
      </c>
      <c r="N67" s="436">
        <v>0.91493550633764731</v>
      </c>
      <c r="O67" s="431">
        <v>1741407.8630000267</v>
      </c>
      <c r="P67" s="437">
        <v>1891694.1930000461</v>
      </c>
      <c r="Q67" s="438"/>
      <c r="R67" s="438"/>
      <c r="S67" s="438"/>
      <c r="T67" s="438"/>
      <c r="U67" s="438"/>
      <c r="V67" s="438"/>
      <c r="W67" s="438"/>
      <c r="X67" s="438"/>
      <c r="Y67" s="438"/>
      <c r="Z67" s="438"/>
      <c r="AA67" s="438"/>
      <c r="AB67" s="438"/>
      <c r="AC67" s="438"/>
      <c r="AD67" s="438"/>
      <c r="AE67" s="438"/>
      <c r="AF67" s="438"/>
      <c r="AG67" s="438"/>
      <c r="AH67" s="438"/>
      <c r="AI67" s="438"/>
      <c r="AJ67" s="438"/>
      <c r="AK67" s="438"/>
      <c r="AL67" s="438"/>
      <c r="AM67" s="438"/>
      <c r="AN67" s="438"/>
      <c r="AO67" s="438"/>
      <c r="AP67" s="438"/>
      <c r="AQ67" s="438"/>
      <c r="AR67" s="438"/>
      <c r="AS67" s="438"/>
      <c r="AT67" s="438"/>
    </row>
    <row r="68" spans="1:54" ht="26" x14ac:dyDescent="0.3">
      <c r="A68" s="388" t="s">
        <v>178</v>
      </c>
      <c r="B68" s="376"/>
      <c r="C68" s="338">
        <v>74.379215551361057</v>
      </c>
      <c r="D68" s="339">
        <v>0.77306039929239323</v>
      </c>
      <c r="E68" s="339">
        <v>0.8316064358520765</v>
      </c>
      <c r="F68" s="377">
        <v>121206</v>
      </c>
      <c r="G68" s="376">
        <v>287244</v>
      </c>
      <c r="H68" s="377">
        <v>139332</v>
      </c>
      <c r="I68" s="346">
        <v>18478289.140011456</v>
      </c>
      <c r="J68" s="369">
        <v>4.3659836656169213E-3</v>
      </c>
      <c r="K68" s="365">
        <v>18393676.190011442</v>
      </c>
      <c r="L68" s="355">
        <v>17185668.132008243</v>
      </c>
      <c r="M68" s="340">
        <v>5.998614552592184E-3</v>
      </c>
      <c r="N68" s="356">
        <v>0.93432481655520283</v>
      </c>
      <c r="O68" s="346">
        <v>1208008.0580000235</v>
      </c>
      <c r="P68" s="347">
        <v>1292621.0080000269</v>
      </c>
    </row>
    <row r="69" spans="1:54" x14ac:dyDescent="0.3">
      <c r="A69" s="389" t="s">
        <v>229</v>
      </c>
      <c r="B69" s="378">
        <v>9411</v>
      </c>
      <c r="C69" s="236">
        <v>71.858327503189429</v>
      </c>
      <c r="D69" s="237">
        <v>0.6514716820741685</v>
      </c>
      <c r="E69" s="237">
        <v>0.82531080650302835</v>
      </c>
      <c r="F69" s="318">
        <v>40003</v>
      </c>
      <c r="G69" s="378">
        <v>162503</v>
      </c>
      <c r="H69" s="318">
        <v>48598</v>
      </c>
      <c r="I69" s="346">
        <v>11046344.170002609</v>
      </c>
      <c r="J69" s="370">
        <v>4.1829890911025479E-2</v>
      </c>
      <c r="K69" s="365">
        <v>10966504.950002596</v>
      </c>
      <c r="L69" s="355">
        <v>10225683.510002023</v>
      </c>
      <c r="M69" s="238">
        <v>4.5654882048174431E-2</v>
      </c>
      <c r="N69" s="357">
        <v>0.93244689685747162</v>
      </c>
      <c r="O69" s="346">
        <v>740821.44000000879</v>
      </c>
      <c r="P69" s="347">
        <v>820660.66000001237</v>
      </c>
    </row>
    <row r="70" spans="1:54" x14ac:dyDescent="0.3">
      <c r="A70" s="389" t="s">
        <v>230</v>
      </c>
      <c r="B70" s="378">
        <v>14331</v>
      </c>
      <c r="C70" s="236">
        <v>76.900103599532699</v>
      </c>
      <c r="D70" s="237">
        <v>0.85290628706998817</v>
      </c>
      <c r="E70" s="237">
        <v>0.83574070197474004</v>
      </c>
      <c r="F70" s="318">
        <v>81203</v>
      </c>
      <c r="G70" s="378">
        <v>124741</v>
      </c>
      <c r="H70" s="318">
        <v>90734</v>
      </c>
      <c r="I70" s="346">
        <v>7431944.9700088464</v>
      </c>
      <c r="J70" s="370">
        <v>-4.6591877215221213E-2</v>
      </c>
      <c r="K70" s="365">
        <v>7427171.240008845</v>
      </c>
      <c r="L70" s="355">
        <v>6959984.6220062217</v>
      </c>
      <c r="M70" s="238">
        <v>-4.7096719194694929E-2</v>
      </c>
      <c r="N70" s="357">
        <v>0.93709763745772112</v>
      </c>
      <c r="O70" s="346">
        <v>467186.61800001469</v>
      </c>
      <c r="P70" s="347">
        <v>471960.34800001467</v>
      </c>
    </row>
    <row r="71" spans="1:54" ht="26" x14ac:dyDescent="0.3">
      <c r="A71" s="388" t="s">
        <v>177</v>
      </c>
      <c r="B71" s="376"/>
      <c r="C71" s="338">
        <v>65.741903016076606</v>
      </c>
      <c r="D71" s="339">
        <v>0.18334967465906052</v>
      </c>
      <c r="E71" s="339">
        <v>0.29860058828772618</v>
      </c>
      <c r="F71" s="377">
        <v>7220</v>
      </c>
      <c r="G71" s="376">
        <v>36267</v>
      </c>
      <c r="H71" s="377">
        <v>19349</v>
      </c>
      <c r="I71" s="346">
        <v>1695222.2999998145</v>
      </c>
      <c r="J71" s="369">
        <v>0.15561856475155872</v>
      </c>
      <c r="K71" s="365">
        <v>1632160.4899998431</v>
      </c>
      <c r="L71" s="355">
        <v>1265984.2960000555</v>
      </c>
      <c r="M71" s="340">
        <v>0.15897256038734861</v>
      </c>
      <c r="N71" s="356">
        <v>0.77564939462551086</v>
      </c>
      <c r="O71" s="346">
        <v>366176.19400001282</v>
      </c>
      <c r="P71" s="347">
        <v>429238.0040000286</v>
      </c>
    </row>
    <row r="72" spans="1:54" x14ac:dyDescent="0.3">
      <c r="A72" s="389" t="s">
        <v>231</v>
      </c>
      <c r="B72" s="378">
        <v>11142</v>
      </c>
      <c r="C72" s="236">
        <v>57.235744016649321</v>
      </c>
      <c r="D72" s="237">
        <v>0.17842398133189732</v>
      </c>
      <c r="E72" s="237">
        <v>0.29536887452880989</v>
      </c>
      <c r="F72" s="318">
        <v>7118</v>
      </c>
      <c r="G72" s="378">
        <v>36138</v>
      </c>
      <c r="H72" s="318">
        <v>19220</v>
      </c>
      <c r="I72" s="346">
        <v>1410323.8799998143</v>
      </c>
      <c r="J72" s="370">
        <v>0.1790696090242303</v>
      </c>
      <c r="K72" s="365">
        <v>1347101.2799998429</v>
      </c>
      <c r="L72" s="355">
        <v>980925.08600005542</v>
      </c>
      <c r="M72" s="238">
        <v>0.194026887970078</v>
      </c>
      <c r="N72" s="357">
        <v>0.72817471155559277</v>
      </c>
      <c r="O72" s="346">
        <v>366176.19400001282</v>
      </c>
      <c r="P72" s="347">
        <v>429398.79400002857</v>
      </c>
    </row>
    <row r="73" spans="1:54" x14ac:dyDescent="0.3">
      <c r="A73" s="389" t="s">
        <v>232</v>
      </c>
      <c r="B73" s="378">
        <v>77</v>
      </c>
      <c r="C73" s="236">
        <v>74.248062015503876</v>
      </c>
      <c r="D73" s="237">
        <v>0.89610389610389607</v>
      </c>
      <c r="E73" s="237">
        <v>0.76623376623376627</v>
      </c>
      <c r="F73" s="318">
        <v>102</v>
      </c>
      <c r="G73" s="378">
        <v>129</v>
      </c>
      <c r="H73" s="318">
        <v>129</v>
      </c>
      <c r="I73" s="346">
        <v>284898.42000000016</v>
      </c>
      <c r="J73" s="370">
        <v>5.2036976812260299E-2</v>
      </c>
      <c r="K73" s="365">
        <v>285059.21000000014</v>
      </c>
      <c r="L73" s="355">
        <v>285059.21000000014</v>
      </c>
      <c r="M73" s="238">
        <v>5.2630682988088151E-2</v>
      </c>
      <c r="N73" s="357">
        <v>1</v>
      </c>
      <c r="O73" s="346">
        <v>1.3642420526593924E-12</v>
      </c>
      <c r="P73" s="347">
        <v>-160.7899999999986</v>
      </c>
    </row>
    <row r="74" spans="1:54" x14ac:dyDescent="0.3">
      <c r="A74" s="388" t="s">
        <v>176</v>
      </c>
      <c r="B74" s="376"/>
      <c r="C74" s="338">
        <v>32.683418231582145</v>
      </c>
      <c r="D74" s="339">
        <v>9.6797612325562636E-4</v>
      </c>
      <c r="E74" s="339">
        <v>4.9447446962974914E-2</v>
      </c>
      <c r="F74" s="377">
        <v>649</v>
      </c>
      <c r="G74" s="376">
        <v>13161</v>
      </c>
      <c r="H74" s="377">
        <v>13153</v>
      </c>
      <c r="I74" s="346">
        <v>374280.71999995265</v>
      </c>
      <c r="J74" s="369">
        <v>-4.3722674079223034E-2</v>
      </c>
      <c r="K74" s="365">
        <v>371670.64999995305</v>
      </c>
      <c r="L74" s="355">
        <v>228552.25099996928</v>
      </c>
      <c r="M74" s="340">
        <v>-4.103828579697813E-2</v>
      </c>
      <c r="N74" s="356">
        <v>0.61493220139927152</v>
      </c>
      <c r="O74" s="346">
        <v>143118.39899998417</v>
      </c>
      <c r="P74" s="347">
        <v>145728.46899998432</v>
      </c>
    </row>
    <row r="75" spans="1:54" x14ac:dyDescent="0.3">
      <c r="A75" s="389" t="s">
        <v>176</v>
      </c>
      <c r="B75" s="378">
        <v>12397</v>
      </c>
      <c r="C75" s="236">
        <v>32.683418231582145</v>
      </c>
      <c r="D75" s="237">
        <v>9.6797612325562636E-4</v>
      </c>
      <c r="E75" s="237">
        <v>4.9447446962974914E-2</v>
      </c>
      <c r="F75" s="318">
        <v>649</v>
      </c>
      <c r="G75" s="378">
        <v>13161</v>
      </c>
      <c r="H75" s="318">
        <v>13153</v>
      </c>
      <c r="I75" s="346">
        <v>374280.71999995265</v>
      </c>
      <c r="J75" s="370">
        <v>-4.3722674079223034E-2</v>
      </c>
      <c r="K75" s="365">
        <v>371670.64999995305</v>
      </c>
      <c r="L75" s="355">
        <v>228552.25099996928</v>
      </c>
      <c r="M75" s="238">
        <v>-4.103828579697813E-2</v>
      </c>
      <c r="N75" s="357">
        <v>0.61493220139927152</v>
      </c>
      <c r="O75" s="346">
        <v>143118.39899998417</v>
      </c>
      <c r="P75" s="347">
        <v>145728.46899998432</v>
      </c>
    </row>
    <row r="76" spans="1:54" x14ac:dyDescent="0.3">
      <c r="A76" s="388" t="s">
        <v>179</v>
      </c>
      <c r="B76" s="376"/>
      <c r="C76" s="338">
        <v>28.191476903057904</v>
      </c>
      <c r="D76" s="339">
        <v>7.2787979966611016E-2</v>
      </c>
      <c r="E76" s="339">
        <v>4.2570951585976631E-2</v>
      </c>
      <c r="F76" s="377">
        <v>787</v>
      </c>
      <c r="G76" s="376">
        <v>16840</v>
      </c>
      <c r="H76" s="377">
        <v>15370</v>
      </c>
      <c r="I76" s="346">
        <v>74112.679999983069</v>
      </c>
      <c r="J76" s="369">
        <v>0.38298926864508176</v>
      </c>
      <c r="K76" s="365">
        <v>74111.179999983069</v>
      </c>
      <c r="L76" s="355">
        <v>50005.968000003224</v>
      </c>
      <c r="M76" s="340">
        <v>0.38302406705702102</v>
      </c>
      <c r="N76" s="356">
        <v>0.67474256920500586</v>
      </c>
      <c r="O76" s="346">
        <v>24105.21200000617</v>
      </c>
      <c r="P76" s="347">
        <v>24106.71200000617</v>
      </c>
    </row>
    <row r="77" spans="1:54" x14ac:dyDescent="0.3">
      <c r="A77" s="389" t="s">
        <v>233</v>
      </c>
      <c r="B77" s="378">
        <v>11980</v>
      </c>
      <c r="C77" s="236">
        <v>28.191476903057904</v>
      </c>
      <c r="D77" s="237">
        <v>7.2787979966611016E-2</v>
      </c>
      <c r="E77" s="237">
        <v>4.2570951585976631E-2</v>
      </c>
      <c r="F77" s="318">
        <v>787</v>
      </c>
      <c r="G77" s="378">
        <v>16840</v>
      </c>
      <c r="H77" s="318">
        <v>15370</v>
      </c>
      <c r="I77" s="346">
        <v>74112.679999983069</v>
      </c>
      <c r="J77" s="370">
        <v>0.38298926864508176</v>
      </c>
      <c r="K77" s="365">
        <v>74111.179999983069</v>
      </c>
      <c r="L77" s="355">
        <v>50005.968000003224</v>
      </c>
      <c r="M77" s="238">
        <v>0.38302406705702102</v>
      </c>
      <c r="N77" s="357">
        <v>0.67474256920500586</v>
      </c>
      <c r="O77" s="346">
        <v>24105.21200000617</v>
      </c>
      <c r="P77" s="347">
        <v>24106.71200000617</v>
      </c>
    </row>
    <row r="78" spans="1:54" s="439" customFormat="1" x14ac:dyDescent="0.3">
      <c r="A78" s="426" t="s">
        <v>102</v>
      </c>
      <c r="B78" s="427"/>
      <c r="C78" s="428">
        <v>60.47077753347434</v>
      </c>
      <c r="D78" s="429">
        <v>0.5573009921429023</v>
      </c>
      <c r="E78" s="429">
        <v>0.93190339772080977</v>
      </c>
      <c r="F78" s="430">
        <v>1072517</v>
      </c>
      <c r="G78" s="427">
        <v>3483642</v>
      </c>
      <c r="H78" s="430">
        <v>1115745</v>
      </c>
      <c r="I78" s="431">
        <v>53954055.770064585</v>
      </c>
      <c r="J78" s="432">
        <v>4.1151041747594187E-2</v>
      </c>
      <c r="K78" s="433">
        <v>53918901.47006461</v>
      </c>
      <c r="L78" s="434">
        <v>52981856.342070743</v>
      </c>
      <c r="M78" s="435">
        <v>4.3495130019793389E-2</v>
      </c>
      <c r="N78" s="436">
        <v>0.98262121255355861</v>
      </c>
      <c r="O78" s="431">
        <v>937045.12800012261</v>
      </c>
      <c r="P78" s="437">
        <v>972199.42800012371</v>
      </c>
      <c r="Q78" s="438"/>
      <c r="R78" s="438"/>
      <c r="S78" s="438"/>
      <c r="T78" s="438"/>
      <c r="U78" s="438"/>
      <c r="V78" s="438"/>
      <c r="W78" s="438"/>
      <c r="X78" s="438"/>
      <c r="Y78" s="438"/>
      <c r="Z78" s="438"/>
      <c r="AA78" s="438"/>
      <c r="AB78" s="438"/>
      <c r="AC78" s="438"/>
      <c r="AD78" s="438"/>
      <c r="AE78" s="438"/>
      <c r="AF78" s="438"/>
      <c r="AG78" s="438"/>
      <c r="AH78" s="438"/>
      <c r="AI78" s="438"/>
      <c r="AJ78" s="438"/>
      <c r="AK78" s="438"/>
      <c r="AL78" s="438"/>
      <c r="AM78" s="438"/>
      <c r="AN78" s="438"/>
      <c r="AO78" s="438"/>
      <c r="AP78" s="438"/>
      <c r="AQ78" s="438"/>
      <c r="AR78" s="438"/>
      <c r="AS78" s="438"/>
      <c r="AT78" s="438"/>
    </row>
    <row r="79" spans="1:54" x14ac:dyDescent="0.3">
      <c r="A79" s="388" t="s">
        <v>139</v>
      </c>
      <c r="B79" s="376"/>
      <c r="C79" s="338">
        <v>68.06601822086418</v>
      </c>
      <c r="D79" s="339">
        <v>0.55082362394535955</v>
      </c>
      <c r="E79" s="339">
        <v>0.92686250876405207</v>
      </c>
      <c r="F79" s="377">
        <v>688528</v>
      </c>
      <c r="G79" s="376">
        <v>933073</v>
      </c>
      <c r="H79" s="377">
        <v>720752</v>
      </c>
      <c r="I79" s="346">
        <v>32929694.660067096</v>
      </c>
      <c r="J79" s="369">
        <v>3.6870939735225122E-2</v>
      </c>
      <c r="K79" s="365">
        <v>32926698.990067117</v>
      </c>
      <c r="L79" s="355">
        <v>32231170.829070646</v>
      </c>
      <c r="M79" s="340">
        <v>3.9401898618882082E-2</v>
      </c>
      <c r="N79" s="356">
        <v>0.97887646857019317</v>
      </c>
      <c r="O79" s="346">
        <v>695528.16100012418</v>
      </c>
      <c r="P79" s="347">
        <v>698523.83100012527</v>
      </c>
    </row>
    <row r="80" spans="1:54" x14ac:dyDescent="0.3">
      <c r="A80" s="389" t="s">
        <v>253</v>
      </c>
      <c r="B80" s="378">
        <v>94867</v>
      </c>
      <c r="C80" s="236">
        <v>67.731800528471865</v>
      </c>
      <c r="D80" s="237">
        <v>0.55348013534738105</v>
      </c>
      <c r="E80" s="237">
        <v>0.94002129296805004</v>
      </c>
      <c r="F80" s="318">
        <v>648782</v>
      </c>
      <c r="G80" s="378">
        <v>887991</v>
      </c>
      <c r="H80" s="318">
        <v>676668</v>
      </c>
      <c r="I80" s="346">
        <v>31448978.56006702</v>
      </c>
      <c r="J80" s="370">
        <v>5.3051457688884911E-2</v>
      </c>
      <c r="K80" s="365">
        <v>31446257.020067044</v>
      </c>
      <c r="L80" s="355">
        <v>30824879.637070522</v>
      </c>
      <c r="M80" s="238">
        <v>5.4881036861002409E-2</v>
      </c>
      <c r="N80" s="357">
        <v>0.98024002085208428</v>
      </c>
      <c r="O80" s="346">
        <v>621377.38300012238</v>
      </c>
      <c r="P80" s="347">
        <v>624098.92300012347</v>
      </c>
    </row>
    <row r="81" spans="1:46" ht="26" x14ac:dyDescent="0.3">
      <c r="A81" s="389" t="s">
        <v>254</v>
      </c>
      <c r="B81" s="378">
        <v>32072</v>
      </c>
      <c r="C81" s="236">
        <v>68.400235913256509</v>
      </c>
      <c r="D81" s="237">
        <v>0.54296582688949868</v>
      </c>
      <c r="E81" s="237">
        <v>0.88793963581940638</v>
      </c>
      <c r="F81" s="318">
        <v>39746</v>
      </c>
      <c r="G81" s="378">
        <v>45082</v>
      </c>
      <c r="H81" s="318">
        <v>44084</v>
      </c>
      <c r="I81" s="346">
        <v>1480716.1000000741</v>
      </c>
      <c r="J81" s="370">
        <v>-0.21824971472371538</v>
      </c>
      <c r="K81" s="365">
        <v>1480441.9700000747</v>
      </c>
      <c r="L81" s="355">
        <v>1406291.1920001234</v>
      </c>
      <c r="M81" s="238">
        <v>-0.21355114567526287</v>
      </c>
      <c r="N81" s="357">
        <v>0.94991308034860189</v>
      </c>
      <c r="O81" s="346">
        <v>74150.778000001752</v>
      </c>
      <c r="P81" s="347">
        <v>74424.908000001786</v>
      </c>
    </row>
    <row r="82" spans="1:46" ht="26" x14ac:dyDescent="0.3">
      <c r="A82" s="388" t="s">
        <v>140</v>
      </c>
      <c r="B82" s="376"/>
      <c r="C82" s="338">
        <v>54.606779775827022</v>
      </c>
      <c r="D82" s="339">
        <v>0.5574448761289672</v>
      </c>
      <c r="E82" s="339">
        <v>0.95776779857712291</v>
      </c>
      <c r="F82" s="377">
        <v>377980</v>
      </c>
      <c r="G82" s="376">
        <v>2536387</v>
      </c>
      <c r="H82" s="377">
        <v>386231</v>
      </c>
      <c r="I82" s="346">
        <v>20694116.809997495</v>
      </c>
      <c r="J82" s="369">
        <v>4.7173987210848159E-2</v>
      </c>
      <c r="K82" s="365">
        <v>20662245.889997493</v>
      </c>
      <c r="L82" s="355">
        <v>20453316.523000102</v>
      </c>
      <c r="M82" s="340">
        <v>4.9022987716522436E-2</v>
      </c>
      <c r="N82" s="356">
        <v>0.98988835153207944</v>
      </c>
      <c r="O82" s="346">
        <v>208929.36699999846</v>
      </c>
      <c r="P82" s="347">
        <v>240800.28699999853</v>
      </c>
    </row>
    <row r="83" spans="1:46" x14ac:dyDescent="0.3">
      <c r="A83" s="389" t="s">
        <v>255</v>
      </c>
      <c r="B83" s="378">
        <v>3388</v>
      </c>
      <c r="C83" s="236">
        <v>45.159708431124749</v>
      </c>
      <c r="D83" s="237">
        <v>0.57083825265643451</v>
      </c>
      <c r="E83" s="237">
        <v>0.98937426210153478</v>
      </c>
      <c r="F83" s="318">
        <v>87825</v>
      </c>
      <c r="G83" s="378">
        <v>1605330</v>
      </c>
      <c r="H83" s="318">
        <v>88624</v>
      </c>
      <c r="I83" s="346">
        <v>11826610.979999823</v>
      </c>
      <c r="J83" s="370">
        <v>9.4733116091160433E-2</v>
      </c>
      <c r="K83" s="365">
        <v>11800878.349999817</v>
      </c>
      <c r="L83" s="355">
        <v>11719792.497999756</v>
      </c>
      <c r="M83" s="238">
        <v>9.6181980379035983E-2</v>
      </c>
      <c r="N83" s="357">
        <v>0.99312882909261901</v>
      </c>
      <c r="O83" s="346">
        <v>81085.852000000494</v>
      </c>
      <c r="P83" s="347">
        <v>106818.48200000057</v>
      </c>
    </row>
    <row r="84" spans="1:46" x14ac:dyDescent="0.3">
      <c r="A84" s="389" t="s">
        <v>256</v>
      </c>
      <c r="B84" s="378">
        <v>54046</v>
      </c>
      <c r="C84" s="236">
        <v>70.264295171147523</v>
      </c>
      <c r="D84" s="237">
        <v>0.55517522110794504</v>
      </c>
      <c r="E84" s="237">
        <v>0.95457573178403587</v>
      </c>
      <c r="F84" s="318">
        <v>256480</v>
      </c>
      <c r="G84" s="378">
        <v>304940</v>
      </c>
      <c r="H84" s="318">
        <v>263603</v>
      </c>
      <c r="I84" s="346">
        <v>4546868.6299980013</v>
      </c>
      <c r="J84" s="370">
        <v>-3.1715217832960177E-2</v>
      </c>
      <c r="K84" s="365">
        <v>4546661.9099980062</v>
      </c>
      <c r="L84" s="355">
        <v>4447153.7850006772</v>
      </c>
      <c r="M84" s="238">
        <v>-3.1368592046063577E-2</v>
      </c>
      <c r="N84" s="357">
        <v>0.97811402585740703</v>
      </c>
      <c r="O84" s="346">
        <v>99508.124999997948</v>
      </c>
      <c r="P84" s="347">
        <v>99714.844999997877</v>
      </c>
    </row>
    <row r="85" spans="1:46" ht="26" x14ac:dyDescent="0.3">
      <c r="A85" s="389" t="s">
        <v>257</v>
      </c>
      <c r="B85" s="378">
        <v>2023</v>
      </c>
      <c r="C85" s="236">
        <v>48.3963357252088</v>
      </c>
      <c r="D85" s="237">
        <v>0.59565002471576867</v>
      </c>
      <c r="E85" s="237">
        <v>0.99011369253583792</v>
      </c>
      <c r="F85" s="318">
        <v>33675</v>
      </c>
      <c r="G85" s="378">
        <v>626117</v>
      </c>
      <c r="H85" s="318">
        <v>34004</v>
      </c>
      <c r="I85" s="346">
        <v>4320637.1999996696</v>
      </c>
      <c r="J85" s="370">
        <v>1.3548226414968589E-2</v>
      </c>
      <c r="K85" s="365">
        <v>4314705.6299996702</v>
      </c>
      <c r="L85" s="355">
        <v>4286370.2399996677</v>
      </c>
      <c r="M85" s="238">
        <v>1.696797218778566E-2</v>
      </c>
      <c r="N85" s="357">
        <v>0.99343283356273726</v>
      </c>
      <c r="O85" s="346">
        <v>28335.390000000032</v>
      </c>
      <c r="P85" s="347">
        <v>34266.960000000086</v>
      </c>
    </row>
    <row r="86" spans="1:46" ht="26" x14ac:dyDescent="0.3">
      <c r="A86" s="388" t="s">
        <v>141</v>
      </c>
      <c r="B86" s="376"/>
      <c r="C86" s="338">
        <v>62.872289431636609</v>
      </c>
      <c r="D86" s="339">
        <v>0.79004576659038905</v>
      </c>
      <c r="E86" s="339">
        <v>0.67505720823798632</v>
      </c>
      <c r="F86" s="377">
        <v>6009</v>
      </c>
      <c r="G86" s="376">
        <v>14182</v>
      </c>
      <c r="H86" s="377">
        <v>8762</v>
      </c>
      <c r="I86" s="346">
        <v>330244.30000000005</v>
      </c>
      <c r="J86" s="369">
        <v>9.7325423726110347E-2</v>
      </c>
      <c r="K86" s="365">
        <v>329956.58999999997</v>
      </c>
      <c r="L86" s="355">
        <v>297368.99</v>
      </c>
      <c r="M86" s="340">
        <v>0.11531584357725615</v>
      </c>
      <c r="N86" s="356">
        <v>0.9012367051071779</v>
      </c>
      <c r="O86" s="346">
        <v>32587.599999999999</v>
      </c>
      <c r="P86" s="347">
        <v>32875.31</v>
      </c>
    </row>
    <row r="87" spans="1:46" ht="26" x14ac:dyDescent="0.3">
      <c r="A87" s="389" t="s">
        <v>141</v>
      </c>
      <c r="B87" s="378">
        <v>3496</v>
      </c>
      <c r="C87" s="236">
        <v>62.872289431636609</v>
      </c>
      <c r="D87" s="237">
        <v>0.79004576659038905</v>
      </c>
      <c r="E87" s="237">
        <v>0.67505720823798632</v>
      </c>
      <c r="F87" s="318">
        <v>6009</v>
      </c>
      <c r="G87" s="378">
        <v>14182</v>
      </c>
      <c r="H87" s="318">
        <v>8762</v>
      </c>
      <c r="I87" s="346">
        <v>330244.30000000005</v>
      </c>
      <c r="J87" s="370">
        <v>9.7325423726110347E-2</v>
      </c>
      <c r="K87" s="365">
        <v>329956.58999999997</v>
      </c>
      <c r="L87" s="355">
        <v>297368.99</v>
      </c>
      <c r="M87" s="238">
        <v>0.11531584357725615</v>
      </c>
      <c r="N87" s="357">
        <v>0.9012367051071779</v>
      </c>
      <c r="O87" s="346">
        <v>32587.599999999999</v>
      </c>
      <c r="P87" s="347">
        <v>32875.31</v>
      </c>
    </row>
    <row r="88" spans="1:46" s="439" customFormat="1" x14ac:dyDescent="0.3">
      <c r="A88" s="426" t="s">
        <v>107</v>
      </c>
      <c r="B88" s="427"/>
      <c r="C88" s="428">
        <v>76.304762992544781</v>
      </c>
      <c r="D88" s="429">
        <v>0.42882084254063563</v>
      </c>
      <c r="E88" s="429">
        <v>0.67453501781331138</v>
      </c>
      <c r="F88" s="430">
        <v>481740</v>
      </c>
      <c r="G88" s="427">
        <v>1754256</v>
      </c>
      <c r="H88" s="430">
        <v>594438</v>
      </c>
      <c r="I88" s="431">
        <v>38021209.589997247</v>
      </c>
      <c r="J88" s="432">
        <v>-1.1268876106718104E-2</v>
      </c>
      <c r="K88" s="433">
        <v>34071727.579998061</v>
      </c>
      <c r="L88" s="434">
        <v>31393334.26800571</v>
      </c>
      <c r="M88" s="435">
        <v>-2.2040344773042005E-2</v>
      </c>
      <c r="N88" s="436">
        <v>0.92138956541890427</v>
      </c>
      <c r="O88" s="431">
        <v>2678393.3119997671</v>
      </c>
      <c r="P88" s="437">
        <v>6627875.3219961608</v>
      </c>
      <c r="Q88" s="438"/>
      <c r="R88" s="438"/>
      <c r="S88" s="438"/>
      <c r="T88" s="438"/>
      <c r="U88" s="438"/>
      <c r="V88" s="438"/>
      <c r="W88" s="438"/>
      <c r="X88" s="438"/>
      <c r="Y88" s="438"/>
      <c r="Z88" s="438"/>
      <c r="AA88" s="438"/>
      <c r="AB88" s="438"/>
      <c r="AC88" s="438"/>
      <c r="AD88" s="438"/>
      <c r="AE88" s="438"/>
      <c r="AF88" s="438"/>
      <c r="AG88" s="438"/>
      <c r="AH88" s="438"/>
      <c r="AI88" s="438"/>
      <c r="AJ88" s="438"/>
      <c r="AK88" s="438"/>
      <c r="AL88" s="438"/>
      <c r="AM88" s="438"/>
      <c r="AN88" s="438"/>
      <c r="AO88" s="438"/>
      <c r="AP88" s="438"/>
      <c r="AQ88" s="438"/>
      <c r="AR88" s="438"/>
      <c r="AS88" s="438"/>
      <c r="AT88" s="438"/>
    </row>
    <row r="89" spans="1:46" x14ac:dyDescent="0.3">
      <c r="A89" s="388" t="s">
        <v>165</v>
      </c>
      <c r="B89" s="376"/>
      <c r="C89" s="338">
        <v>73.829453684603777</v>
      </c>
      <c r="D89" s="339">
        <v>0.41512293701583025</v>
      </c>
      <c r="E89" s="339">
        <v>0.79153635182601167</v>
      </c>
      <c r="F89" s="377">
        <v>229331</v>
      </c>
      <c r="G89" s="376">
        <v>902110</v>
      </c>
      <c r="H89" s="377">
        <v>273747</v>
      </c>
      <c r="I89" s="346">
        <v>21356830.750000536</v>
      </c>
      <c r="J89" s="369">
        <v>-2.9685540568498204E-3</v>
      </c>
      <c r="K89" s="365">
        <v>19105938.160000518</v>
      </c>
      <c r="L89" s="355">
        <v>17762545.28799925</v>
      </c>
      <c r="M89" s="340">
        <v>-4.6296209184353904E-4</v>
      </c>
      <c r="N89" s="356">
        <v>0.9296871548127511</v>
      </c>
      <c r="O89" s="346">
        <v>1343392.8720000181</v>
      </c>
      <c r="P89" s="347">
        <v>3594285.4620000157</v>
      </c>
    </row>
    <row r="90" spans="1:46" x14ac:dyDescent="0.3">
      <c r="A90" s="389" t="s">
        <v>258</v>
      </c>
      <c r="B90" s="378">
        <v>34033</v>
      </c>
      <c r="C90" s="236">
        <v>81.902688157492861</v>
      </c>
      <c r="D90" s="237">
        <v>0.39435254018158844</v>
      </c>
      <c r="E90" s="237">
        <v>0.77125143243322658</v>
      </c>
      <c r="F90" s="318">
        <v>215914</v>
      </c>
      <c r="G90" s="378">
        <v>885786</v>
      </c>
      <c r="H90" s="318">
        <v>258653</v>
      </c>
      <c r="I90" s="346">
        <v>13165878.250000807</v>
      </c>
      <c r="J90" s="370">
        <v>5.9594147592834996E-2</v>
      </c>
      <c r="K90" s="365">
        <v>13117534.00000081</v>
      </c>
      <c r="L90" s="355">
        <v>11774608.827999542</v>
      </c>
      <c r="M90" s="238">
        <v>5.6955563949783287E-2</v>
      </c>
      <c r="N90" s="357">
        <v>0.89762365609258676</v>
      </c>
      <c r="O90" s="346">
        <v>1342925.1720000182</v>
      </c>
      <c r="P90" s="347">
        <v>1391269.4220000168</v>
      </c>
    </row>
    <row r="91" spans="1:46" x14ac:dyDescent="0.3">
      <c r="A91" s="389" t="s">
        <v>259</v>
      </c>
      <c r="B91" s="378">
        <v>6076</v>
      </c>
      <c r="C91" s="236">
        <v>76.621344564526382</v>
      </c>
      <c r="D91" s="237">
        <v>0.47926267281105989</v>
      </c>
      <c r="E91" s="237">
        <v>0.87524687294272552</v>
      </c>
      <c r="F91" s="318">
        <v>11150</v>
      </c>
      <c r="G91" s="378">
        <v>13792</v>
      </c>
      <c r="H91" s="318">
        <v>12584</v>
      </c>
      <c r="I91" s="346">
        <v>4189405.9899997613</v>
      </c>
      <c r="J91" s="370">
        <v>-5.6167467165545812E-2</v>
      </c>
      <c r="K91" s="365">
        <v>3442782.9499997473</v>
      </c>
      <c r="L91" s="355">
        <v>3442315.2499997485</v>
      </c>
      <c r="M91" s="238">
        <v>-7.4409479534361833E-2</v>
      </c>
      <c r="N91" s="357">
        <v>0.99986415059944489</v>
      </c>
      <c r="O91" s="346">
        <v>467.70000000000459</v>
      </c>
      <c r="P91" s="347">
        <v>747090.73999999964</v>
      </c>
    </row>
    <row r="92" spans="1:46" x14ac:dyDescent="0.3">
      <c r="A92" s="389" t="s">
        <v>260</v>
      </c>
      <c r="B92" s="378">
        <v>1410</v>
      </c>
      <c r="C92" s="236">
        <v>62.368250101502234</v>
      </c>
      <c r="D92" s="237">
        <v>0.62836879432624115</v>
      </c>
      <c r="E92" s="237">
        <v>0.91560283687943267</v>
      </c>
      <c r="F92" s="318">
        <v>2223</v>
      </c>
      <c r="G92" s="378">
        <v>2485</v>
      </c>
      <c r="H92" s="318">
        <v>2463</v>
      </c>
      <c r="I92" s="346">
        <v>3911613.9499999681</v>
      </c>
      <c r="J92" s="370">
        <v>-0.11918119568717593</v>
      </c>
      <c r="K92" s="365">
        <v>2486821.2099999618</v>
      </c>
      <c r="L92" s="355">
        <v>2486821.2099999618</v>
      </c>
      <c r="M92" s="238">
        <v>-0.12454328994416694</v>
      </c>
      <c r="N92" s="357">
        <v>1</v>
      </c>
      <c r="O92" s="346">
        <v>1.1200951277601234E-10</v>
      </c>
      <c r="P92" s="347">
        <v>1424792.7399999993</v>
      </c>
    </row>
    <row r="93" spans="1:46" x14ac:dyDescent="0.3">
      <c r="A93" s="389" t="s">
        <v>261</v>
      </c>
      <c r="B93" s="378">
        <v>47</v>
      </c>
      <c r="C93" s="236">
        <v>74.425531914893611</v>
      </c>
      <c r="D93" s="237">
        <v>0.76595744680851063</v>
      </c>
      <c r="E93" s="237">
        <v>0.93617021276595747</v>
      </c>
      <c r="F93" s="318">
        <v>44</v>
      </c>
      <c r="G93" s="378">
        <v>47</v>
      </c>
      <c r="H93" s="318">
        <v>47</v>
      </c>
      <c r="I93" s="346">
        <v>89932.56</v>
      </c>
      <c r="J93" s="370">
        <v>-0.22082227984567299</v>
      </c>
      <c r="K93" s="365">
        <v>58800</v>
      </c>
      <c r="L93" s="355">
        <v>58800</v>
      </c>
      <c r="M93" s="238">
        <v>-0.17193525209642618</v>
      </c>
      <c r="N93" s="357">
        <v>1</v>
      </c>
      <c r="O93" s="346">
        <v>0</v>
      </c>
      <c r="P93" s="347">
        <v>31132.559999999998</v>
      </c>
    </row>
    <row r="94" spans="1:46" ht="26" x14ac:dyDescent="0.3">
      <c r="A94" s="388" t="s">
        <v>164</v>
      </c>
      <c r="B94" s="376"/>
      <c r="C94" s="338">
        <v>80.022012257731234</v>
      </c>
      <c r="D94" s="339">
        <v>0.43651789560429272</v>
      </c>
      <c r="E94" s="339">
        <v>0.61675687824246628</v>
      </c>
      <c r="F94" s="377">
        <v>246105</v>
      </c>
      <c r="G94" s="376">
        <v>845091</v>
      </c>
      <c r="H94" s="377">
        <v>313598</v>
      </c>
      <c r="I94" s="346">
        <v>13600250.11999681</v>
      </c>
      <c r="J94" s="369">
        <v>-5.854669293381431E-3</v>
      </c>
      <c r="K94" s="365">
        <v>12249327.90999764</v>
      </c>
      <c r="L94" s="355">
        <v>10914327.470006563</v>
      </c>
      <c r="M94" s="340">
        <v>-3.3568200931749635E-2</v>
      </c>
      <c r="N94" s="356">
        <v>0.89101439280587158</v>
      </c>
      <c r="O94" s="346">
        <v>1335000.4399997485</v>
      </c>
      <c r="P94" s="347">
        <v>2685922.6499961466</v>
      </c>
    </row>
    <row r="95" spans="1:46" ht="26" x14ac:dyDescent="0.3">
      <c r="A95" s="389" t="s">
        <v>164</v>
      </c>
      <c r="B95" s="378">
        <v>106786</v>
      </c>
      <c r="C95" s="236">
        <v>80.022012257731234</v>
      </c>
      <c r="D95" s="237">
        <v>0.43651789560429272</v>
      </c>
      <c r="E95" s="237">
        <v>0.61675687824246628</v>
      </c>
      <c r="F95" s="318">
        <v>246105</v>
      </c>
      <c r="G95" s="378">
        <v>845091</v>
      </c>
      <c r="H95" s="318">
        <v>313598</v>
      </c>
      <c r="I95" s="346">
        <v>13600250.11999681</v>
      </c>
      <c r="J95" s="370">
        <v>-5.854669293381431E-3</v>
      </c>
      <c r="K95" s="365">
        <v>12249327.90999764</v>
      </c>
      <c r="L95" s="355">
        <v>10914327.470006563</v>
      </c>
      <c r="M95" s="238">
        <v>-3.3568200931749635E-2</v>
      </c>
      <c r="N95" s="357">
        <v>0.89101439280587158</v>
      </c>
      <c r="O95" s="346">
        <v>1335000.4399997485</v>
      </c>
      <c r="P95" s="347">
        <v>2685922.6499961466</v>
      </c>
    </row>
    <row r="96" spans="1:46" ht="26" x14ac:dyDescent="0.3">
      <c r="A96" s="388" t="s">
        <v>166</v>
      </c>
      <c r="B96" s="376"/>
      <c r="C96" s="338">
        <v>83.276031434184674</v>
      </c>
      <c r="D96" s="339">
        <v>0.39106062841127009</v>
      </c>
      <c r="E96" s="339">
        <v>0.86487682549048528</v>
      </c>
      <c r="F96" s="377">
        <v>6176</v>
      </c>
      <c r="G96" s="376">
        <v>7131</v>
      </c>
      <c r="H96" s="377">
        <v>7126</v>
      </c>
      <c r="I96" s="346">
        <v>3097935.1199998967</v>
      </c>
      <c r="J96" s="369">
        <v>-7.6450316170500965E-2</v>
      </c>
      <c r="K96" s="365">
        <v>2731278.439999897</v>
      </c>
      <c r="L96" s="355">
        <v>2731278.439999897</v>
      </c>
      <c r="M96" s="340">
        <v>-0.10178618985546557</v>
      </c>
      <c r="N96" s="356">
        <v>1</v>
      </c>
      <c r="O96" s="346">
        <v>4.2632564145606011E-14</v>
      </c>
      <c r="P96" s="347">
        <v>366656.68</v>
      </c>
    </row>
    <row r="97" spans="1:54" ht="26" x14ac:dyDescent="0.3">
      <c r="A97" s="389" t="s">
        <v>166</v>
      </c>
      <c r="B97" s="378">
        <v>6779</v>
      </c>
      <c r="C97" s="236">
        <v>83.276031434184674</v>
      </c>
      <c r="D97" s="237">
        <v>0.39106062841127009</v>
      </c>
      <c r="E97" s="237">
        <v>0.86487682549048528</v>
      </c>
      <c r="F97" s="318">
        <v>6176</v>
      </c>
      <c r="G97" s="378">
        <v>7131</v>
      </c>
      <c r="H97" s="318">
        <v>7126</v>
      </c>
      <c r="I97" s="346">
        <v>3097935.1199998967</v>
      </c>
      <c r="J97" s="370">
        <v>-7.6450316170500965E-2</v>
      </c>
      <c r="K97" s="365">
        <v>2731278.439999897</v>
      </c>
      <c r="L97" s="355">
        <v>2731278.439999897</v>
      </c>
      <c r="M97" s="238">
        <v>-0.10178618985546557</v>
      </c>
      <c r="N97" s="357">
        <v>1</v>
      </c>
      <c r="O97" s="346">
        <v>4.2632564145606011E-14</v>
      </c>
      <c r="P97" s="347">
        <v>366656.68</v>
      </c>
    </row>
    <row r="98" spans="1:54" s="332" customFormat="1" x14ac:dyDescent="0.3">
      <c r="A98" s="390" t="s">
        <v>163</v>
      </c>
      <c r="B98" s="321"/>
      <c r="C98" s="242">
        <v>75.51748251748252</v>
      </c>
      <c r="D98" s="243">
        <v>0.46666666666666667</v>
      </c>
      <c r="E98" s="243">
        <v>0.85555555555555551</v>
      </c>
      <c r="F98" s="322">
        <v>128</v>
      </c>
      <c r="G98" s="379"/>
      <c r="H98" s="322">
        <v>-33</v>
      </c>
      <c r="I98" s="348">
        <v>-33806.399999999994</v>
      </c>
      <c r="J98" s="371"/>
      <c r="K98" s="366">
        <v>-14816.930000000002</v>
      </c>
      <c r="L98" s="358">
        <v>-14816.930000000002</v>
      </c>
      <c r="M98" s="327"/>
      <c r="N98" s="359">
        <v>1</v>
      </c>
      <c r="O98" s="348">
        <v>-3.5171865420124959E-13</v>
      </c>
      <c r="P98" s="349">
        <v>-18989.47</v>
      </c>
      <c r="Q98" s="331"/>
      <c r="R98" s="331"/>
      <c r="S98" s="331"/>
      <c r="T98" s="331"/>
      <c r="U98" s="331"/>
      <c r="V98" s="331"/>
      <c r="W98" s="331"/>
      <c r="X98" s="331"/>
      <c r="Y98" s="331"/>
      <c r="Z98" s="331"/>
      <c r="AA98" s="331"/>
      <c r="AB98" s="331"/>
      <c r="AC98" s="331"/>
      <c r="AD98" s="331"/>
      <c r="AE98" s="331"/>
      <c r="AF98" s="331"/>
      <c r="AG98" s="331"/>
      <c r="AH98" s="331"/>
      <c r="AI98" s="331"/>
      <c r="AJ98" s="331"/>
      <c r="AK98" s="331"/>
      <c r="AL98" s="331"/>
      <c r="AM98" s="331"/>
      <c r="AN98" s="331"/>
      <c r="AO98" s="331"/>
      <c r="AP98" s="331"/>
      <c r="AQ98" s="331"/>
      <c r="AR98" s="331"/>
      <c r="AS98" s="331"/>
      <c r="AT98" s="331"/>
      <c r="AU98" s="331"/>
      <c r="AV98" s="331"/>
      <c r="AW98" s="331"/>
      <c r="AX98" s="331"/>
      <c r="AY98" s="331"/>
      <c r="AZ98" s="331"/>
      <c r="BA98" s="331"/>
      <c r="BB98" s="331"/>
    </row>
    <row r="99" spans="1:54" s="334" customFormat="1" x14ac:dyDescent="0.3">
      <c r="A99" s="391" t="s">
        <v>163</v>
      </c>
      <c r="B99" s="315">
        <v>90</v>
      </c>
      <c r="C99" s="233">
        <v>75.51748251748252</v>
      </c>
      <c r="D99" s="234">
        <v>0.46666666666666667</v>
      </c>
      <c r="E99" s="234">
        <v>0.85555555555555551</v>
      </c>
      <c r="F99" s="316">
        <v>128</v>
      </c>
      <c r="G99" s="380"/>
      <c r="H99" s="316">
        <v>-33</v>
      </c>
      <c r="I99" s="350">
        <v>-33806.399999999994</v>
      </c>
      <c r="J99" s="372"/>
      <c r="K99" s="367">
        <v>-14816.930000000002</v>
      </c>
      <c r="L99" s="360">
        <v>-14816.930000000002</v>
      </c>
      <c r="M99" s="328"/>
      <c r="N99" s="361">
        <v>1</v>
      </c>
      <c r="O99" s="350">
        <v>-3.5171865420124959E-13</v>
      </c>
      <c r="P99" s="351">
        <v>-18989.47</v>
      </c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3"/>
      <c r="AB99" s="333"/>
      <c r="AC99" s="333"/>
      <c r="AD99" s="333"/>
      <c r="AE99" s="333"/>
      <c r="AF99" s="333"/>
      <c r="AG99" s="333"/>
      <c r="AH99" s="333"/>
      <c r="AI99" s="333"/>
      <c r="AJ99" s="333"/>
      <c r="AK99" s="333"/>
      <c r="AL99" s="333"/>
      <c r="AM99" s="333"/>
      <c r="AN99" s="333"/>
      <c r="AO99" s="333"/>
      <c r="AP99" s="333"/>
      <c r="AQ99" s="333"/>
      <c r="AR99" s="333"/>
      <c r="AS99" s="333"/>
      <c r="AT99" s="333"/>
      <c r="AU99" s="333"/>
      <c r="AV99" s="333"/>
      <c r="AW99" s="333"/>
      <c r="AX99" s="333"/>
      <c r="AY99" s="333"/>
      <c r="AZ99" s="333"/>
      <c r="BA99" s="333"/>
      <c r="BB99" s="333"/>
    </row>
    <row r="100" spans="1:54" s="439" customFormat="1" x14ac:dyDescent="0.3">
      <c r="A100" s="426" t="s">
        <v>106</v>
      </c>
      <c r="B100" s="427"/>
      <c r="C100" s="428">
        <v>65.679691198215764</v>
      </c>
      <c r="D100" s="429">
        <v>0.53213561096930428</v>
      </c>
      <c r="E100" s="429">
        <v>0.36975587407552851</v>
      </c>
      <c r="F100" s="430">
        <v>36908</v>
      </c>
      <c r="G100" s="427">
        <v>107448</v>
      </c>
      <c r="H100" s="430">
        <v>100789</v>
      </c>
      <c r="I100" s="431">
        <v>35779510.460000798</v>
      </c>
      <c r="J100" s="432">
        <v>4.8675630923893695E-2</v>
      </c>
      <c r="K100" s="433">
        <v>35780645.810000822</v>
      </c>
      <c r="L100" s="434">
        <v>35774058.51000081</v>
      </c>
      <c r="M100" s="435">
        <v>4.7388957467499306E-2</v>
      </c>
      <c r="N100" s="436">
        <v>0.99981589767733681</v>
      </c>
      <c r="O100" s="431">
        <v>6587.3000000005868</v>
      </c>
      <c r="P100" s="437">
        <v>5451.9500000002081</v>
      </c>
      <c r="Q100" s="438"/>
      <c r="R100" s="438"/>
      <c r="S100" s="438"/>
      <c r="T100" s="438"/>
      <c r="U100" s="438"/>
      <c r="V100" s="438"/>
      <c r="W100" s="438"/>
      <c r="X100" s="438"/>
      <c r="Y100" s="438"/>
      <c r="Z100" s="438"/>
      <c r="AA100" s="438"/>
      <c r="AB100" s="438"/>
      <c r="AC100" s="438"/>
      <c r="AD100" s="438"/>
      <c r="AE100" s="438"/>
      <c r="AF100" s="438"/>
      <c r="AG100" s="438"/>
      <c r="AH100" s="438"/>
      <c r="AI100" s="438"/>
      <c r="AJ100" s="438"/>
      <c r="AK100" s="438"/>
      <c r="AL100" s="438"/>
      <c r="AM100" s="438"/>
      <c r="AN100" s="438"/>
      <c r="AO100" s="438"/>
      <c r="AP100" s="438"/>
      <c r="AQ100" s="438"/>
      <c r="AR100" s="438"/>
      <c r="AS100" s="438"/>
      <c r="AT100" s="438"/>
    </row>
    <row r="101" spans="1:54" x14ac:dyDescent="0.3">
      <c r="A101" s="388" t="s">
        <v>148</v>
      </c>
      <c r="B101" s="376"/>
      <c r="C101" s="338">
        <v>71.833538407452977</v>
      </c>
      <c r="D101" s="339">
        <v>0.51697584879243963</v>
      </c>
      <c r="E101" s="339">
        <v>0.4229961498074904</v>
      </c>
      <c r="F101" s="377">
        <v>9806</v>
      </c>
      <c r="G101" s="376">
        <v>22817</v>
      </c>
      <c r="H101" s="377">
        <v>22756</v>
      </c>
      <c r="I101" s="346">
        <v>14230981.83000032</v>
      </c>
      <c r="J101" s="369">
        <v>6.4813416022069456E-2</v>
      </c>
      <c r="K101" s="365">
        <v>14237472.180000344</v>
      </c>
      <c r="L101" s="355">
        <v>14234859.968000337</v>
      </c>
      <c r="M101" s="340">
        <v>6.4020768942503664E-2</v>
      </c>
      <c r="N101" s="356">
        <v>0.99981652557652223</v>
      </c>
      <c r="O101" s="346">
        <v>2612.2120000005225</v>
      </c>
      <c r="P101" s="347">
        <v>-3878.1379999996707</v>
      </c>
    </row>
    <row r="102" spans="1:54" x14ac:dyDescent="0.3">
      <c r="A102" s="389" t="s">
        <v>148</v>
      </c>
      <c r="B102" s="378">
        <v>5714</v>
      </c>
      <c r="C102" s="236">
        <v>71.833538407452977</v>
      </c>
      <c r="D102" s="237">
        <v>0.51697584879243963</v>
      </c>
      <c r="E102" s="237">
        <v>0.4229961498074904</v>
      </c>
      <c r="F102" s="318">
        <v>9806</v>
      </c>
      <c r="G102" s="378">
        <v>22817</v>
      </c>
      <c r="H102" s="318">
        <v>22756</v>
      </c>
      <c r="I102" s="346">
        <v>14230981.83000032</v>
      </c>
      <c r="J102" s="370">
        <v>6.4813416022069456E-2</v>
      </c>
      <c r="K102" s="365">
        <v>14237472.180000344</v>
      </c>
      <c r="L102" s="355">
        <v>14234859.968000337</v>
      </c>
      <c r="M102" s="238">
        <v>6.4020768942503664E-2</v>
      </c>
      <c r="N102" s="357">
        <v>0.99981652557652223</v>
      </c>
      <c r="O102" s="346">
        <v>2612.2120000005225</v>
      </c>
      <c r="P102" s="347">
        <v>-3878.1379999996707</v>
      </c>
    </row>
    <row r="103" spans="1:54" x14ac:dyDescent="0.3">
      <c r="A103" s="388" t="s">
        <v>149</v>
      </c>
      <c r="B103" s="376"/>
      <c r="C103" s="338">
        <v>73.924299659647673</v>
      </c>
      <c r="D103" s="339">
        <v>0.52526172052799269</v>
      </c>
      <c r="E103" s="339">
        <v>0.44242148384160218</v>
      </c>
      <c r="F103" s="377">
        <v>11751</v>
      </c>
      <c r="G103" s="376">
        <v>26744</v>
      </c>
      <c r="H103" s="377">
        <v>26737</v>
      </c>
      <c r="I103" s="346">
        <v>11312183.65000106</v>
      </c>
      <c r="J103" s="369">
        <v>4.6463963866921346E-3</v>
      </c>
      <c r="K103" s="365">
        <v>11325165.14000106</v>
      </c>
      <c r="L103" s="355">
        <v>11324092.336001059</v>
      </c>
      <c r="M103" s="340">
        <v>4.2401071331727895E-3</v>
      </c>
      <c r="N103" s="356">
        <v>0.99990527255128381</v>
      </c>
      <c r="O103" s="346">
        <v>1072.8040000000024</v>
      </c>
      <c r="P103" s="347">
        <v>-11908.686000000012</v>
      </c>
    </row>
    <row r="104" spans="1:54" x14ac:dyDescent="0.3">
      <c r="A104" s="389" t="s">
        <v>149</v>
      </c>
      <c r="B104" s="378">
        <v>6591</v>
      </c>
      <c r="C104" s="236">
        <v>73.924299659647673</v>
      </c>
      <c r="D104" s="237">
        <v>0.52526172052799269</v>
      </c>
      <c r="E104" s="237">
        <v>0.44242148384160218</v>
      </c>
      <c r="F104" s="318">
        <v>11751</v>
      </c>
      <c r="G104" s="378">
        <v>26744</v>
      </c>
      <c r="H104" s="318">
        <v>26737</v>
      </c>
      <c r="I104" s="346">
        <v>11312183.65000106</v>
      </c>
      <c r="J104" s="370">
        <v>4.6463963866921346E-3</v>
      </c>
      <c r="K104" s="365">
        <v>11325165.14000106</v>
      </c>
      <c r="L104" s="355">
        <v>11324092.336001059</v>
      </c>
      <c r="M104" s="238">
        <v>4.2401071331727895E-3</v>
      </c>
      <c r="N104" s="357">
        <v>0.99990527255128381</v>
      </c>
      <c r="O104" s="346">
        <v>1072.8040000000024</v>
      </c>
      <c r="P104" s="347">
        <v>-11908.686000000012</v>
      </c>
    </row>
    <row r="105" spans="1:54" ht="26" x14ac:dyDescent="0.3">
      <c r="A105" s="388" t="s">
        <v>152</v>
      </c>
      <c r="B105" s="376"/>
      <c r="C105" s="338">
        <v>54.769081500646827</v>
      </c>
      <c r="D105" s="339">
        <v>0.55468170351684221</v>
      </c>
      <c r="E105" s="339">
        <v>0.32170945244101501</v>
      </c>
      <c r="F105" s="377">
        <v>9350</v>
      </c>
      <c r="G105" s="376">
        <v>40403</v>
      </c>
      <c r="H105" s="377">
        <v>35558</v>
      </c>
      <c r="I105" s="346">
        <v>4837909.2999995127</v>
      </c>
      <c r="J105" s="369">
        <v>0.1429354272680782</v>
      </c>
      <c r="K105" s="365">
        <v>4796446.619999513</v>
      </c>
      <c r="L105" s="355">
        <v>4795319.4799995115</v>
      </c>
      <c r="M105" s="340">
        <v>0.13298291621993105</v>
      </c>
      <c r="N105" s="356">
        <v>0.99976500520295553</v>
      </c>
      <c r="O105" s="346">
        <v>1127.1400000000062</v>
      </c>
      <c r="P105" s="347">
        <v>42589.819999999912</v>
      </c>
    </row>
    <row r="106" spans="1:54" ht="26" x14ac:dyDescent="0.3">
      <c r="A106" s="389" t="s">
        <v>152</v>
      </c>
      <c r="B106" s="378">
        <v>13478</v>
      </c>
      <c r="C106" s="236">
        <v>54.769081500646827</v>
      </c>
      <c r="D106" s="237">
        <v>0.55468170351684221</v>
      </c>
      <c r="E106" s="237">
        <v>0.32170945244101501</v>
      </c>
      <c r="F106" s="318">
        <v>9350</v>
      </c>
      <c r="G106" s="378">
        <v>40403</v>
      </c>
      <c r="H106" s="318">
        <v>35558</v>
      </c>
      <c r="I106" s="346">
        <v>4837909.2999995127</v>
      </c>
      <c r="J106" s="370">
        <v>0.1429354272680782</v>
      </c>
      <c r="K106" s="365">
        <v>4796446.619999513</v>
      </c>
      <c r="L106" s="355">
        <v>4795319.4799995115</v>
      </c>
      <c r="M106" s="238">
        <v>0.13298291621993105</v>
      </c>
      <c r="N106" s="357">
        <v>0.99976500520295553</v>
      </c>
      <c r="O106" s="346">
        <v>1127.1400000000062</v>
      </c>
      <c r="P106" s="347">
        <v>42589.819999999912</v>
      </c>
    </row>
    <row r="107" spans="1:54" ht="26" x14ac:dyDescent="0.3">
      <c r="A107" s="388" t="s">
        <v>147</v>
      </c>
      <c r="B107" s="376"/>
      <c r="C107" s="338">
        <v>73.000617919670447</v>
      </c>
      <c r="D107" s="339">
        <v>0.37664132688320662</v>
      </c>
      <c r="E107" s="339">
        <v>0.40843123704215617</v>
      </c>
      <c r="F107" s="377">
        <v>2063</v>
      </c>
      <c r="G107" s="376">
        <v>4861</v>
      </c>
      <c r="H107" s="377">
        <v>4855</v>
      </c>
      <c r="I107" s="346">
        <v>2336772.1399998707</v>
      </c>
      <c r="J107" s="369">
        <v>7.5024933050390694E-2</v>
      </c>
      <c r="K107" s="365">
        <v>2340326.009999868</v>
      </c>
      <c r="L107" s="355">
        <v>2339212.8059998681</v>
      </c>
      <c r="M107" s="340">
        <v>7.5592740570413833E-2</v>
      </c>
      <c r="N107" s="356">
        <v>0.9995243380643366</v>
      </c>
      <c r="O107" s="346">
        <v>1113.2040000000002</v>
      </c>
      <c r="P107" s="347">
        <v>-2440.6660000000002</v>
      </c>
    </row>
    <row r="108" spans="1:54" ht="26" x14ac:dyDescent="0.3">
      <c r="A108" s="389" t="s">
        <v>147</v>
      </c>
      <c r="B108" s="378">
        <v>1447</v>
      </c>
      <c r="C108" s="236">
        <v>73.000617919670447</v>
      </c>
      <c r="D108" s="237">
        <v>0.37664132688320662</v>
      </c>
      <c r="E108" s="237">
        <v>0.40843123704215617</v>
      </c>
      <c r="F108" s="318">
        <v>2063</v>
      </c>
      <c r="G108" s="378">
        <v>4861</v>
      </c>
      <c r="H108" s="318">
        <v>4855</v>
      </c>
      <c r="I108" s="346">
        <v>2336772.1399998707</v>
      </c>
      <c r="J108" s="370">
        <v>7.5024933050390694E-2</v>
      </c>
      <c r="K108" s="365">
        <v>2340326.009999868</v>
      </c>
      <c r="L108" s="355">
        <v>2339212.8059998681</v>
      </c>
      <c r="M108" s="238">
        <v>7.5592740570413833E-2</v>
      </c>
      <c r="N108" s="357">
        <v>0.9995243380643366</v>
      </c>
      <c r="O108" s="346">
        <v>1113.2040000000002</v>
      </c>
      <c r="P108" s="347">
        <v>-2440.6660000000002</v>
      </c>
    </row>
    <row r="109" spans="1:54" x14ac:dyDescent="0.3">
      <c r="A109" s="388" t="s">
        <v>150</v>
      </c>
      <c r="B109" s="376"/>
      <c r="C109" s="338">
        <v>60.020557109840652</v>
      </c>
      <c r="D109" s="339">
        <v>0.54020618556701028</v>
      </c>
      <c r="E109" s="339">
        <v>0.32302405498281789</v>
      </c>
      <c r="F109" s="377">
        <v>3083</v>
      </c>
      <c r="G109" s="376">
        <v>9930</v>
      </c>
      <c r="H109" s="377">
        <v>8221</v>
      </c>
      <c r="I109" s="346">
        <v>1929533.2300000184</v>
      </c>
      <c r="J109" s="369">
        <v>2.1390502535151536E-2</v>
      </c>
      <c r="K109" s="365">
        <v>1942024.1700000151</v>
      </c>
      <c r="L109" s="355">
        <v>1941640.9000000148</v>
      </c>
      <c r="M109" s="340">
        <v>2.3962762680361845E-2</v>
      </c>
      <c r="N109" s="356">
        <v>0.99980264406286956</v>
      </c>
      <c r="O109" s="346">
        <v>383.2700000000093</v>
      </c>
      <c r="P109" s="347">
        <v>-12107.670000000031</v>
      </c>
    </row>
    <row r="110" spans="1:54" x14ac:dyDescent="0.3">
      <c r="A110" s="389" t="s">
        <v>150</v>
      </c>
      <c r="B110" s="378">
        <v>1455</v>
      </c>
      <c r="C110" s="236">
        <v>60.020557109840652</v>
      </c>
      <c r="D110" s="237">
        <v>0.54020618556701028</v>
      </c>
      <c r="E110" s="237">
        <v>0.32302405498281789</v>
      </c>
      <c r="F110" s="318">
        <v>3083</v>
      </c>
      <c r="G110" s="378">
        <v>9930</v>
      </c>
      <c r="H110" s="318">
        <v>8221</v>
      </c>
      <c r="I110" s="346">
        <v>1929533.2300000184</v>
      </c>
      <c r="J110" s="370">
        <v>2.1390502535151536E-2</v>
      </c>
      <c r="K110" s="365">
        <v>1942024.1700000151</v>
      </c>
      <c r="L110" s="355">
        <v>1941640.9000000148</v>
      </c>
      <c r="M110" s="238">
        <v>2.3962762680361845E-2</v>
      </c>
      <c r="N110" s="357">
        <v>0.99980264406286956</v>
      </c>
      <c r="O110" s="346">
        <v>383.2700000000093</v>
      </c>
      <c r="P110" s="347">
        <v>-12107.670000000031</v>
      </c>
    </row>
    <row r="111" spans="1:54" x14ac:dyDescent="0.3">
      <c r="A111" s="388" t="s">
        <v>151</v>
      </c>
      <c r="B111" s="376"/>
      <c r="C111" s="338">
        <v>60.530052592036064</v>
      </c>
      <c r="D111" s="339">
        <v>0.55419113721302726</v>
      </c>
      <c r="E111" s="339">
        <v>0.30379071009076347</v>
      </c>
      <c r="F111" s="377">
        <v>855</v>
      </c>
      <c r="G111" s="376">
        <v>2693</v>
      </c>
      <c r="H111" s="377">
        <v>2662</v>
      </c>
      <c r="I111" s="346">
        <v>1132130.3100000154</v>
      </c>
      <c r="J111" s="369">
        <v>-5.5322980647970414E-2</v>
      </c>
      <c r="K111" s="365">
        <v>1139211.6900000174</v>
      </c>
      <c r="L111" s="355">
        <v>1138933.0200000175</v>
      </c>
      <c r="M111" s="340">
        <v>-4.8774194544144792E-2</v>
      </c>
      <c r="N111" s="356">
        <v>0.99975538347925497</v>
      </c>
      <c r="O111" s="346">
        <v>278.67000000004509</v>
      </c>
      <c r="P111" s="347">
        <v>-6802.7099999999891</v>
      </c>
    </row>
    <row r="112" spans="1:54" x14ac:dyDescent="0.3">
      <c r="A112" s="389" t="s">
        <v>151</v>
      </c>
      <c r="B112" s="378">
        <v>1873</v>
      </c>
      <c r="C112" s="236">
        <v>60.530052592036064</v>
      </c>
      <c r="D112" s="237">
        <v>0.55419113721302726</v>
      </c>
      <c r="E112" s="237">
        <v>0.30379071009076347</v>
      </c>
      <c r="F112" s="318">
        <v>855</v>
      </c>
      <c r="G112" s="378">
        <v>2693</v>
      </c>
      <c r="H112" s="318">
        <v>2662</v>
      </c>
      <c r="I112" s="346">
        <v>1132130.3100000154</v>
      </c>
      <c r="J112" s="370">
        <v>-5.5322980647970414E-2</v>
      </c>
      <c r="K112" s="365">
        <v>1139211.6900000174</v>
      </c>
      <c r="L112" s="355">
        <v>1138933.0200000175</v>
      </c>
      <c r="M112" s="238">
        <v>-4.8774194544144792E-2</v>
      </c>
      <c r="N112" s="357">
        <v>0.99975538347925497</v>
      </c>
      <c r="O112" s="346">
        <v>278.67000000004509</v>
      </c>
      <c r="P112" s="347">
        <v>-6802.7099999999891</v>
      </c>
    </row>
    <row r="113" spans="1:54" s="439" customFormat="1" x14ac:dyDescent="0.3">
      <c r="A113" s="426" t="s">
        <v>120</v>
      </c>
      <c r="B113" s="427"/>
      <c r="C113" s="428">
        <v>66.560124329348227</v>
      </c>
      <c r="D113" s="429">
        <v>0.39341587484403495</v>
      </c>
      <c r="E113" s="429">
        <v>0.44274882426336498</v>
      </c>
      <c r="F113" s="430">
        <v>18848</v>
      </c>
      <c r="G113" s="427">
        <v>74816</v>
      </c>
      <c r="H113" s="430">
        <v>41757</v>
      </c>
      <c r="I113" s="431">
        <v>1439877.2299998463</v>
      </c>
      <c r="J113" s="432">
        <v>-3.6386188552920494E-2</v>
      </c>
      <c r="K113" s="433">
        <v>1335591.0599998711</v>
      </c>
      <c r="L113" s="434">
        <v>1157586.4490000806</v>
      </c>
      <c r="M113" s="435">
        <v>-4.9425706231881507E-2</v>
      </c>
      <c r="N113" s="436">
        <v>0.86672222034804003</v>
      </c>
      <c r="O113" s="431">
        <v>178004.61100001002</v>
      </c>
      <c r="P113" s="437">
        <v>282290.78099998669</v>
      </c>
      <c r="Q113" s="438"/>
      <c r="R113" s="438"/>
      <c r="S113" s="438"/>
      <c r="T113" s="438"/>
      <c r="U113" s="438"/>
      <c r="V113" s="438"/>
      <c r="W113" s="438"/>
      <c r="X113" s="438"/>
      <c r="Y113" s="438"/>
      <c r="Z113" s="438"/>
      <c r="AA113" s="438"/>
      <c r="AB113" s="438"/>
      <c r="AC113" s="438"/>
      <c r="AD113" s="438"/>
      <c r="AE113" s="438"/>
      <c r="AF113" s="438"/>
      <c r="AG113" s="438"/>
      <c r="AH113" s="438"/>
      <c r="AI113" s="438"/>
      <c r="AJ113" s="438"/>
      <c r="AK113" s="438"/>
      <c r="AL113" s="438"/>
      <c r="AM113" s="438"/>
      <c r="AN113" s="438"/>
      <c r="AO113" s="438"/>
      <c r="AP113" s="438"/>
      <c r="AQ113" s="438"/>
      <c r="AR113" s="438"/>
      <c r="AS113" s="438"/>
      <c r="AT113" s="438"/>
    </row>
    <row r="114" spans="1:54" x14ac:dyDescent="0.3">
      <c r="A114" s="388" t="s">
        <v>191</v>
      </c>
      <c r="B114" s="376"/>
      <c r="C114" s="338">
        <v>51.784810126582279</v>
      </c>
      <c r="D114" s="339">
        <v>0.58139534883720934</v>
      </c>
      <c r="E114" s="339">
        <v>0.44186046511627908</v>
      </c>
      <c r="F114" s="377">
        <v>38</v>
      </c>
      <c r="G114" s="376">
        <v>81</v>
      </c>
      <c r="H114" s="377">
        <v>79</v>
      </c>
      <c r="I114" s="346">
        <v>624623.48999999987</v>
      </c>
      <c r="J114" s="369">
        <v>-0.12176016771134711</v>
      </c>
      <c r="K114" s="365">
        <v>624913.58999999985</v>
      </c>
      <c r="L114" s="355">
        <v>624913.58999999985</v>
      </c>
      <c r="M114" s="340">
        <v>-0.12236096422863733</v>
      </c>
      <c r="N114" s="356">
        <v>1</v>
      </c>
      <c r="O114" s="346">
        <v>2.0463630789890885E-12</v>
      </c>
      <c r="P114" s="347">
        <v>-290.09999999999832</v>
      </c>
    </row>
    <row r="115" spans="1:54" x14ac:dyDescent="0.3">
      <c r="A115" s="389" t="s">
        <v>191</v>
      </c>
      <c r="B115" s="378">
        <v>43</v>
      </c>
      <c r="C115" s="236">
        <v>51.784810126582279</v>
      </c>
      <c r="D115" s="237">
        <v>0.58139534883720934</v>
      </c>
      <c r="E115" s="237">
        <v>0.44186046511627908</v>
      </c>
      <c r="F115" s="318">
        <v>38</v>
      </c>
      <c r="G115" s="378">
        <v>81</v>
      </c>
      <c r="H115" s="318">
        <v>79</v>
      </c>
      <c r="I115" s="346">
        <v>624623.48999999987</v>
      </c>
      <c r="J115" s="370">
        <v>-0.12176016771134711</v>
      </c>
      <c r="K115" s="365">
        <v>624913.58999999985</v>
      </c>
      <c r="L115" s="355">
        <v>624913.58999999985</v>
      </c>
      <c r="M115" s="238">
        <v>-0.12236096422863733</v>
      </c>
      <c r="N115" s="357">
        <v>1</v>
      </c>
      <c r="O115" s="346">
        <v>2.0463630789890885E-12</v>
      </c>
      <c r="P115" s="347">
        <v>-290.09999999999832</v>
      </c>
    </row>
    <row r="116" spans="1:54" x14ac:dyDescent="0.3">
      <c r="A116" s="388" t="s">
        <v>190</v>
      </c>
      <c r="B116" s="376"/>
      <c r="C116" s="338">
        <v>58.609848575748124</v>
      </c>
      <c r="D116" s="339">
        <v>0.39265400559143931</v>
      </c>
      <c r="E116" s="339">
        <v>0.44259134290947655</v>
      </c>
      <c r="F116" s="377">
        <v>18803</v>
      </c>
      <c r="G116" s="376">
        <v>74728</v>
      </c>
      <c r="H116" s="377">
        <v>41671</v>
      </c>
      <c r="I116" s="346">
        <v>799229.83999984653</v>
      </c>
      <c r="J116" s="369">
        <v>2.4273884916946077E-2</v>
      </c>
      <c r="K116" s="365">
        <v>694653.56999987131</v>
      </c>
      <c r="L116" s="355">
        <v>516648.95900008071</v>
      </c>
      <c r="M116" s="340">
        <v>2.7134163944347291E-2</v>
      </c>
      <c r="N116" s="356">
        <v>0.74375052733145308</v>
      </c>
      <c r="O116" s="346">
        <v>178004.61100001002</v>
      </c>
      <c r="P116" s="347">
        <v>282580.88099998666</v>
      </c>
    </row>
    <row r="117" spans="1:54" x14ac:dyDescent="0.3">
      <c r="A117" s="389" t="s">
        <v>190</v>
      </c>
      <c r="B117" s="378">
        <v>10373</v>
      </c>
      <c r="C117" s="236">
        <v>58.609848575748124</v>
      </c>
      <c r="D117" s="237">
        <v>0.39265400559143931</v>
      </c>
      <c r="E117" s="237">
        <v>0.44259134290947655</v>
      </c>
      <c r="F117" s="318">
        <v>18803</v>
      </c>
      <c r="G117" s="378">
        <v>74728</v>
      </c>
      <c r="H117" s="318">
        <v>41671</v>
      </c>
      <c r="I117" s="346">
        <v>799229.83999984653</v>
      </c>
      <c r="J117" s="370">
        <v>2.4273884916946077E-2</v>
      </c>
      <c r="K117" s="365">
        <v>694653.56999987131</v>
      </c>
      <c r="L117" s="355">
        <v>516648.95900008071</v>
      </c>
      <c r="M117" s="238">
        <v>2.7134163944347291E-2</v>
      </c>
      <c r="N117" s="357">
        <v>0.74375052733145308</v>
      </c>
      <c r="O117" s="346">
        <v>178004.61100001002</v>
      </c>
      <c r="P117" s="347">
        <v>282580.88099998666</v>
      </c>
    </row>
    <row r="118" spans="1:54" x14ac:dyDescent="0.3">
      <c r="A118" s="388" t="s">
        <v>192</v>
      </c>
      <c r="B118" s="376"/>
      <c r="C118" s="338">
        <v>89.285714285714292</v>
      </c>
      <c r="D118" s="339">
        <v>0.33333333333333331</v>
      </c>
      <c r="E118" s="339">
        <v>1</v>
      </c>
      <c r="F118" s="377">
        <v>7</v>
      </c>
      <c r="G118" s="376">
        <v>7</v>
      </c>
      <c r="H118" s="377">
        <v>7</v>
      </c>
      <c r="I118" s="346">
        <v>16023.9</v>
      </c>
      <c r="J118" s="369">
        <v>4.8566885964912281</v>
      </c>
      <c r="K118" s="365">
        <v>16023.9</v>
      </c>
      <c r="L118" s="355">
        <v>16023.9</v>
      </c>
      <c r="M118" s="340">
        <v>4.8566885964912281</v>
      </c>
      <c r="N118" s="356">
        <v>1</v>
      </c>
      <c r="O118" s="346">
        <v>0</v>
      </c>
      <c r="P118" s="347">
        <v>0</v>
      </c>
    </row>
    <row r="119" spans="1:54" ht="26" x14ac:dyDescent="0.3">
      <c r="A119" s="389" t="s">
        <v>262</v>
      </c>
      <c r="B119" s="378" t="s">
        <v>304</v>
      </c>
      <c r="C119" s="236">
        <v>89.285714285714292</v>
      </c>
      <c r="D119" s="237">
        <v>0.33333333333333331</v>
      </c>
      <c r="E119" s="237">
        <v>1</v>
      </c>
      <c r="F119" s="318">
        <v>7</v>
      </c>
      <c r="G119" s="378">
        <v>7</v>
      </c>
      <c r="H119" s="318">
        <v>7</v>
      </c>
      <c r="I119" s="346">
        <v>16023.9</v>
      </c>
      <c r="J119" s="370">
        <v>4.8566885964912281</v>
      </c>
      <c r="K119" s="365">
        <v>16023.9</v>
      </c>
      <c r="L119" s="355">
        <v>16023.9</v>
      </c>
      <c r="M119" s="238">
        <v>4.8566885964912281</v>
      </c>
      <c r="N119" s="357">
        <v>1</v>
      </c>
      <c r="O119" s="346">
        <v>0</v>
      </c>
      <c r="P119" s="347">
        <v>0</v>
      </c>
    </row>
    <row r="120" spans="1:54" s="439" customFormat="1" x14ac:dyDescent="0.3">
      <c r="A120" s="426" t="s">
        <v>104</v>
      </c>
      <c r="B120" s="427"/>
      <c r="C120" s="428">
        <v>55.074502328086481</v>
      </c>
      <c r="D120" s="429">
        <v>0.4218103500320815</v>
      </c>
      <c r="E120" s="429">
        <v>0.38505634967546459</v>
      </c>
      <c r="F120" s="430">
        <v>447062</v>
      </c>
      <c r="G120" s="427">
        <v>558752</v>
      </c>
      <c r="H120" s="430">
        <v>1095071</v>
      </c>
      <c r="I120" s="431">
        <v>67348185.260007113</v>
      </c>
      <c r="J120" s="432">
        <v>-1.7458462340228215E-2</v>
      </c>
      <c r="K120" s="433">
        <v>48264966.440031812</v>
      </c>
      <c r="L120" s="434">
        <v>34837299.433047667</v>
      </c>
      <c r="M120" s="435">
        <v>-1.4813229557770549E-2</v>
      </c>
      <c r="N120" s="436">
        <v>0.7217926790922411</v>
      </c>
      <c r="O120" s="431">
        <v>13427667.006971074</v>
      </c>
      <c r="P120" s="437">
        <v>32510885.827031776</v>
      </c>
      <c r="Q120" s="438"/>
      <c r="R120" s="438"/>
      <c r="S120" s="438"/>
      <c r="T120" s="438"/>
      <c r="U120" s="438"/>
      <c r="V120" s="438"/>
      <c r="W120" s="438"/>
      <c r="X120" s="438"/>
      <c r="Y120" s="438"/>
      <c r="Z120" s="438"/>
      <c r="AA120" s="438"/>
      <c r="AB120" s="438"/>
      <c r="AC120" s="438"/>
      <c r="AD120" s="438"/>
      <c r="AE120" s="438"/>
      <c r="AF120" s="438"/>
      <c r="AG120" s="438"/>
      <c r="AH120" s="438"/>
      <c r="AI120" s="438"/>
      <c r="AJ120" s="438"/>
      <c r="AK120" s="438"/>
      <c r="AL120" s="438"/>
      <c r="AM120" s="438"/>
      <c r="AN120" s="438"/>
      <c r="AO120" s="438"/>
      <c r="AP120" s="438"/>
      <c r="AQ120" s="438"/>
      <c r="AR120" s="438"/>
      <c r="AS120" s="438"/>
      <c r="AT120" s="438"/>
    </row>
    <row r="121" spans="1:54" s="332" customFormat="1" x14ac:dyDescent="0.3">
      <c r="A121" s="390" t="s">
        <v>301</v>
      </c>
      <c r="B121" s="321"/>
      <c r="C121" s="242">
        <v>68.166593268521979</v>
      </c>
      <c r="D121" s="243">
        <v>0.38688894080782815</v>
      </c>
      <c r="E121" s="243">
        <v>0.45392301032117971</v>
      </c>
      <c r="F121" s="322">
        <v>302279</v>
      </c>
      <c r="G121" s="379"/>
      <c r="H121" s="322">
        <v>632513</v>
      </c>
      <c r="I121" s="348">
        <v>30431296.890004396</v>
      </c>
      <c r="J121" s="371"/>
      <c r="K121" s="366">
        <v>25465124.610021017</v>
      </c>
      <c r="L121" s="358">
        <v>17945255.078042235</v>
      </c>
      <c r="M121" s="327"/>
      <c r="N121" s="359">
        <v>0.70469928393676229</v>
      </c>
      <c r="O121" s="348">
        <v>7519869.5319734635</v>
      </c>
      <c r="P121" s="349">
        <v>12486041.812012643</v>
      </c>
      <c r="Q121" s="331"/>
      <c r="R121" s="331"/>
      <c r="S121" s="331"/>
      <c r="T121" s="331"/>
      <c r="U121" s="331"/>
      <c r="V121" s="331"/>
      <c r="W121" s="331"/>
      <c r="X121" s="331"/>
      <c r="Y121" s="331"/>
      <c r="Z121" s="331"/>
      <c r="AA121" s="331"/>
      <c r="AB121" s="331"/>
      <c r="AC121" s="331"/>
      <c r="AD121" s="331"/>
      <c r="AE121" s="331"/>
      <c r="AF121" s="331"/>
      <c r="AG121" s="331"/>
      <c r="AH121" s="331"/>
      <c r="AI121" s="331"/>
      <c r="AJ121" s="331"/>
      <c r="AK121" s="331"/>
      <c r="AL121" s="331"/>
      <c r="AM121" s="331"/>
      <c r="AN121" s="331"/>
      <c r="AO121" s="331"/>
      <c r="AP121" s="331"/>
      <c r="AQ121" s="331"/>
      <c r="AR121" s="331"/>
      <c r="AS121" s="331"/>
      <c r="AT121" s="331"/>
      <c r="AU121" s="331"/>
      <c r="AV121" s="331"/>
      <c r="AW121" s="331"/>
      <c r="AX121" s="331"/>
      <c r="AY121" s="331"/>
      <c r="AZ121" s="331"/>
      <c r="BA121" s="331"/>
      <c r="BB121" s="331"/>
    </row>
    <row r="122" spans="1:54" s="334" customFormat="1" x14ac:dyDescent="0.3">
      <c r="A122" s="391" t="s">
        <v>269</v>
      </c>
      <c r="B122" s="315">
        <v>363815</v>
      </c>
      <c r="C122" s="233">
        <v>68.166593268521979</v>
      </c>
      <c r="D122" s="234">
        <v>0.38688894080782815</v>
      </c>
      <c r="E122" s="234">
        <v>0.45392301032117971</v>
      </c>
      <c r="F122" s="316">
        <v>302279</v>
      </c>
      <c r="G122" s="380"/>
      <c r="H122" s="316">
        <v>632513</v>
      </c>
      <c r="I122" s="350">
        <v>30431296.890004396</v>
      </c>
      <c r="J122" s="372"/>
      <c r="K122" s="367">
        <v>25465124.610021017</v>
      </c>
      <c r="L122" s="360">
        <v>17945255.078042235</v>
      </c>
      <c r="M122" s="328"/>
      <c r="N122" s="361">
        <v>0.70469928393676229</v>
      </c>
      <c r="O122" s="350">
        <v>7519869.5319734635</v>
      </c>
      <c r="P122" s="351">
        <v>12486041.812012643</v>
      </c>
      <c r="Q122" s="333"/>
      <c r="R122" s="333"/>
      <c r="S122" s="333"/>
      <c r="T122" s="333"/>
      <c r="U122" s="333"/>
      <c r="V122" s="333"/>
      <c r="W122" s="333"/>
      <c r="X122" s="333"/>
      <c r="Y122" s="333"/>
      <c r="Z122" s="333"/>
      <c r="AA122" s="333"/>
      <c r="AB122" s="333"/>
      <c r="AC122" s="333"/>
      <c r="AD122" s="333"/>
      <c r="AE122" s="333"/>
      <c r="AF122" s="333"/>
      <c r="AG122" s="333"/>
      <c r="AH122" s="333"/>
      <c r="AI122" s="333"/>
      <c r="AJ122" s="333"/>
      <c r="AK122" s="333"/>
      <c r="AL122" s="333"/>
      <c r="AM122" s="333"/>
      <c r="AN122" s="333"/>
      <c r="AO122" s="333"/>
      <c r="AP122" s="333"/>
      <c r="AQ122" s="333"/>
      <c r="AR122" s="333"/>
      <c r="AS122" s="333"/>
      <c r="AT122" s="333"/>
      <c r="AU122" s="333"/>
      <c r="AV122" s="333"/>
      <c r="AW122" s="333"/>
      <c r="AX122" s="333"/>
      <c r="AY122" s="333"/>
      <c r="AZ122" s="333"/>
      <c r="BA122" s="333"/>
      <c r="BB122" s="333"/>
    </row>
    <row r="123" spans="1:54" x14ac:dyDescent="0.3">
      <c r="A123" s="388" t="s">
        <v>155</v>
      </c>
      <c r="B123" s="376"/>
      <c r="C123" s="338">
        <v>51.477845616801531</v>
      </c>
      <c r="D123" s="339">
        <v>0.45138578205067187</v>
      </c>
      <c r="E123" s="339">
        <v>0.30438659115066713</v>
      </c>
      <c r="F123" s="377">
        <v>123511</v>
      </c>
      <c r="G123" s="376">
        <v>516978</v>
      </c>
      <c r="H123" s="377">
        <v>419117</v>
      </c>
      <c r="I123" s="346">
        <v>29989803.910002079</v>
      </c>
      <c r="J123" s="369">
        <v>3.5469460386209774E-2</v>
      </c>
      <c r="K123" s="365">
        <v>16203158.020010196</v>
      </c>
      <c r="L123" s="355">
        <v>10968078.133004833</v>
      </c>
      <c r="M123" s="340">
        <v>1.4459043342555895E-2</v>
      </c>
      <c r="N123" s="356">
        <v>0.6769099035792735</v>
      </c>
      <c r="O123" s="346">
        <v>5235079.8869975759</v>
      </c>
      <c r="P123" s="347">
        <v>19021725.777019169</v>
      </c>
    </row>
    <row r="124" spans="1:54" x14ac:dyDescent="0.3">
      <c r="A124" s="389" t="s">
        <v>263</v>
      </c>
      <c r="B124" s="378">
        <v>138550</v>
      </c>
      <c r="C124" s="236">
        <v>46.750865115369095</v>
      </c>
      <c r="D124" s="237">
        <v>0.49620353662937566</v>
      </c>
      <c r="E124" s="237">
        <v>0.22634428004330567</v>
      </c>
      <c r="F124" s="318">
        <v>36949</v>
      </c>
      <c r="G124" s="378">
        <v>168151</v>
      </c>
      <c r="H124" s="318">
        <v>163562</v>
      </c>
      <c r="I124" s="346">
        <v>10537678.680002255</v>
      </c>
      <c r="J124" s="370">
        <v>7.8680460299127619E-2</v>
      </c>
      <c r="K124" s="365">
        <v>9485742.4900045376</v>
      </c>
      <c r="L124" s="355">
        <v>6198335.3209970258</v>
      </c>
      <c r="M124" s="238">
        <v>6.8566377108179366E-2</v>
      </c>
      <c r="N124" s="357">
        <v>0.65343702166998852</v>
      </c>
      <c r="O124" s="346">
        <v>3287407.1689968668</v>
      </c>
      <c r="P124" s="347">
        <v>4339343.3589967238</v>
      </c>
    </row>
    <row r="125" spans="1:54" x14ac:dyDescent="0.3">
      <c r="A125" s="389" t="s">
        <v>264</v>
      </c>
      <c r="B125" s="378">
        <v>71382</v>
      </c>
      <c r="C125" s="236">
        <v>73.181229233902187</v>
      </c>
      <c r="D125" s="237">
        <v>0.33043344260457819</v>
      </c>
      <c r="E125" s="237">
        <v>0.59496791908324231</v>
      </c>
      <c r="F125" s="318">
        <v>51468</v>
      </c>
      <c r="G125" s="378">
        <v>131822</v>
      </c>
      <c r="H125" s="318">
        <v>83971</v>
      </c>
      <c r="I125" s="346">
        <v>4473133.4899998978</v>
      </c>
      <c r="J125" s="370">
        <v>-9.0092902728865804E-2</v>
      </c>
      <c r="K125" s="365">
        <v>3399730.6300012791</v>
      </c>
      <c r="L125" s="355">
        <v>2677255.2360014827</v>
      </c>
      <c r="M125" s="238">
        <v>-0.11004889053237034</v>
      </c>
      <c r="N125" s="357">
        <v>0.78749040067344256</v>
      </c>
      <c r="O125" s="346">
        <v>722475.39399961324</v>
      </c>
      <c r="P125" s="347">
        <v>1795878.2539989259</v>
      </c>
    </row>
    <row r="126" spans="1:54" x14ac:dyDescent="0.3">
      <c r="A126" s="389" t="s">
        <v>265</v>
      </c>
      <c r="B126" s="378">
        <v>105066</v>
      </c>
      <c r="C126" s="236">
        <v>48.05823548635589</v>
      </c>
      <c r="D126" s="237">
        <v>0.4743970456665334</v>
      </c>
      <c r="E126" s="237">
        <v>0.2095064054974968</v>
      </c>
      <c r="F126" s="318">
        <v>34966</v>
      </c>
      <c r="G126" s="378">
        <v>216683</v>
      </c>
      <c r="H126" s="318">
        <v>171356</v>
      </c>
      <c r="I126" s="346">
        <v>14950574.499999925</v>
      </c>
      <c r="J126" s="370">
        <v>4.9287739900722854E-2</v>
      </c>
      <c r="K126" s="365">
        <v>3299436.5400043805</v>
      </c>
      <c r="L126" s="355">
        <v>2077349.1360063255</v>
      </c>
      <c r="M126" s="238">
        <v>4.5127723762353869E-2</v>
      </c>
      <c r="N126" s="357">
        <v>0.62960724075740748</v>
      </c>
      <c r="O126" s="346">
        <v>1222087.4040010963</v>
      </c>
      <c r="P126" s="347">
        <v>12873225.364023518</v>
      </c>
    </row>
    <row r="127" spans="1:54" ht="26" x14ac:dyDescent="0.3">
      <c r="A127" s="389" t="s">
        <v>266</v>
      </c>
      <c r="B127" s="378">
        <v>167</v>
      </c>
      <c r="C127" s="236">
        <v>37.921052631578945</v>
      </c>
      <c r="D127" s="237">
        <v>0.49101796407185627</v>
      </c>
      <c r="E127" s="237">
        <v>0.53892215568862278</v>
      </c>
      <c r="F127" s="318">
        <v>128</v>
      </c>
      <c r="G127" s="378">
        <v>322</v>
      </c>
      <c r="H127" s="318">
        <v>228</v>
      </c>
      <c r="I127" s="346">
        <v>28417.239999999994</v>
      </c>
      <c r="J127" s="370">
        <v>-2.4552295699890179E-2</v>
      </c>
      <c r="K127" s="365">
        <v>18248.359999999993</v>
      </c>
      <c r="L127" s="355">
        <v>15138.439999999939</v>
      </c>
      <c r="M127" s="238">
        <v>-2.3290175552831212E-3</v>
      </c>
      <c r="N127" s="357">
        <v>0.8295781100328985</v>
      </c>
      <c r="O127" s="346">
        <v>3109.9200000000028</v>
      </c>
      <c r="P127" s="347">
        <v>13278.800000000023</v>
      </c>
    </row>
    <row r="128" spans="1:54" x14ac:dyDescent="0.3">
      <c r="A128" s="388" t="s">
        <v>157</v>
      </c>
      <c r="B128" s="376"/>
      <c r="C128" s="338">
        <v>65.716574516210102</v>
      </c>
      <c r="D128" s="339">
        <v>0.53745207903273373</v>
      </c>
      <c r="E128" s="339">
        <v>0.77528752580359772</v>
      </c>
      <c r="F128" s="377">
        <v>12161</v>
      </c>
      <c r="G128" s="376">
        <v>16360</v>
      </c>
      <c r="H128" s="377">
        <v>15664</v>
      </c>
      <c r="I128" s="346">
        <v>6024743.0600007512</v>
      </c>
      <c r="J128" s="369">
        <v>-0.14081303818898919</v>
      </c>
      <c r="K128" s="365">
        <v>5990052.3600007333</v>
      </c>
      <c r="L128" s="355">
        <v>5463611.8000006061</v>
      </c>
      <c r="M128" s="340">
        <v>-2.6245670512804235E-2</v>
      </c>
      <c r="N128" s="356">
        <v>0.91211419727889276</v>
      </c>
      <c r="O128" s="346">
        <v>526440.55999999517</v>
      </c>
      <c r="P128" s="347">
        <v>561131.25999999326</v>
      </c>
    </row>
    <row r="129" spans="1:54" x14ac:dyDescent="0.3">
      <c r="A129" s="389" t="s">
        <v>267</v>
      </c>
      <c r="B129" s="378">
        <v>6782</v>
      </c>
      <c r="C129" s="236">
        <v>65.716574516210102</v>
      </c>
      <c r="D129" s="237">
        <v>0.53745207903273373</v>
      </c>
      <c r="E129" s="237">
        <v>0.77528752580359772</v>
      </c>
      <c r="F129" s="318">
        <v>12161</v>
      </c>
      <c r="G129" s="378">
        <v>16360</v>
      </c>
      <c r="H129" s="318">
        <v>15664</v>
      </c>
      <c r="I129" s="346">
        <v>6024743.0600007512</v>
      </c>
      <c r="J129" s="370">
        <v>-0.14081303818898919</v>
      </c>
      <c r="K129" s="365">
        <v>5990052.3600007333</v>
      </c>
      <c r="L129" s="355">
        <v>5463611.8000006061</v>
      </c>
      <c r="M129" s="238">
        <v>-2.6245670512804235E-2</v>
      </c>
      <c r="N129" s="357">
        <v>0.91211419727889276</v>
      </c>
      <c r="O129" s="346">
        <v>526440.55999999517</v>
      </c>
      <c r="P129" s="347">
        <v>561131.25999999326</v>
      </c>
    </row>
    <row r="130" spans="1:54" ht="26" x14ac:dyDescent="0.3">
      <c r="A130" s="388" t="s">
        <v>154</v>
      </c>
      <c r="B130" s="376"/>
      <c r="C130" s="338">
        <v>53.331076026615222</v>
      </c>
      <c r="D130" s="339">
        <v>0.5227552798198275</v>
      </c>
      <c r="E130" s="339">
        <v>0.30455105596396548</v>
      </c>
      <c r="F130" s="377">
        <v>7785</v>
      </c>
      <c r="G130" s="376">
        <v>26234</v>
      </c>
      <c r="H130" s="377">
        <v>25399</v>
      </c>
      <c r="I130" s="346">
        <v>534693.34999988147</v>
      </c>
      <c r="J130" s="369">
        <v>5.6389016310002246E-2</v>
      </c>
      <c r="K130" s="365">
        <v>372696.32999987522</v>
      </c>
      <c r="L130" s="355">
        <v>248539.82199999568</v>
      </c>
      <c r="M130" s="340">
        <v>3.6326371739722231E-2</v>
      </c>
      <c r="N130" s="356">
        <v>0.66686951814116036</v>
      </c>
      <c r="O130" s="346">
        <v>124156.50800003789</v>
      </c>
      <c r="P130" s="347">
        <v>286153.52799997089</v>
      </c>
    </row>
    <row r="131" spans="1:54" ht="26" x14ac:dyDescent="0.3">
      <c r="A131" s="389" t="s">
        <v>154</v>
      </c>
      <c r="B131" s="378">
        <v>23533</v>
      </c>
      <c r="C131" s="236">
        <v>53.331076026615222</v>
      </c>
      <c r="D131" s="237">
        <v>0.5227552798198275</v>
      </c>
      <c r="E131" s="237">
        <v>0.30455105596396548</v>
      </c>
      <c r="F131" s="318">
        <v>7785</v>
      </c>
      <c r="G131" s="378">
        <v>26234</v>
      </c>
      <c r="H131" s="318">
        <v>25399</v>
      </c>
      <c r="I131" s="346">
        <v>534693.34999988147</v>
      </c>
      <c r="J131" s="370">
        <v>5.6389016310002246E-2</v>
      </c>
      <c r="K131" s="365">
        <v>372696.32999987522</v>
      </c>
      <c r="L131" s="355">
        <v>248539.82199999568</v>
      </c>
      <c r="M131" s="238">
        <v>3.6326371739722231E-2</v>
      </c>
      <c r="N131" s="357">
        <v>0.66686951814116036</v>
      </c>
      <c r="O131" s="346">
        <v>124156.50800003789</v>
      </c>
      <c r="P131" s="347">
        <v>286153.52799997089</v>
      </c>
    </row>
    <row r="132" spans="1:54" s="332" customFormat="1" x14ac:dyDescent="0.3">
      <c r="A132" s="390" t="s">
        <v>153</v>
      </c>
      <c r="B132" s="321"/>
      <c r="C132" s="242">
        <v>49.878228007558263</v>
      </c>
      <c r="D132" s="243">
        <v>0.49728997289972898</v>
      </c>
      <c r="E132" s="243">
        <v>0.25542005420054198</v>
      </c>
      <c r="F132" s="322">
        <v>1324</v>
      </c>
      <c r="G132" s="379"/>
      <c r="H132" s="322">
        <v>2375</v>
      </c>
      <c r="I132" s="348">
        <v>365477.20000000024</v>
      </c>
      <c r="J132" s="371"/>
      <c r="K132" s="366">
        <v>231764.26999998416</v>
      </c>
      <c r="L132" s="358">
        <v>209643.74999999371</v>
      </c>
      <c r="M132" s="327"/>
      <c r="N132" s="359">
        <v>0.90455595247709253</v>
      </c>
      <c r="O132" s="348">
        <v>22120.520000000961</v>
      </c>
      <c r="P132" s="349">
        <v>155833.45000000237</v>
      </c>
      <c r="Q132" s="331"/>
      <c r="R132" s="331"/>
      <c r="S132" s="331"/>
      <c r="T132" s="331"/>
      <c r="U132" s="331"/>
      <c r="V132" s="331"/>
      <c r="W132" s="331"/>
      <c r="X132" s="331"/>
      <c r="Y132" s="331"/>
      <c r="Z132" s="331"/>
      <c r="AA132" s="331"/>
      <c r="AB132" s="331"/>
      <c r="AC132" s="331"/>
      <c r="AD132" s="331"/>
      <c r="AE132" s="331"/>
      <c r="AF132" s="331"/>
      <c r="AG132" s="331"/>
      <c r="AH132" s="331"/>
      <c r="AI132" s="331"/>
      <c r="AJ132" s="331"/>
      <c r="AK132" s="331"/>
      <c r="AL132" s="331"/>
      <c r="AM132" s="331"/>
      <c r="AN132" s="331"/>
      <c r="AO132" s="331"/>
      <c r="AP132" s="331"/>
      <c r="AQ132" s="331"/>
      <c r="AR132" s="331"/>
      <c r="AS132" s="331"/>
      <c r="AT132" s="331"/>
      <c r="AU132" s="331"/>
      <c r="AV132" s="331"/>
      <c r="AW132" s="331"/>
      <c r="AX132" s="331"/>
      <c r="AY132" s="331"/>
      <c r="AZ132" s="331"/>
      <c r="BA132" s="331"/>
      <c r="BB132" s="331"/>
    </row>
    <row r="133" spans="1:54" s="334" customFormat="1" x14ac:dyDescent="0.3">
      <c r="A133" s="391" t="s">
        <v>153</v>
      </c>
      <c r="B133" s="315">
        <v>2952</v>
      </c>
      <c r="C133" s="233">
        <v>49.878228007558263</v>
      </c>
      <c r="D133" s="234">
        <v>0.49728997289972898</v>
      </c>
      <c r="E133" s="234">
        <v>0.25542005420054198</v>
      </c>
      <c r="F133" s="316">
        <v>1324</v>
      </c>
      <c r="G133" s="380"/>
      <c r="H133" s="316">
        <v>2375</v>
      </c>
      <c r="I133" s="350">
        <v>365477.20000000024</v>
      </c>
      <c r="J133" s="372"/>
      <c r="K133" s="367">
        <v>231764.26999998416</v>
      </c>
      <c r="L133" s="360">
        <v>209643.74999999371</v>
      </c>
      <c r="M133" s="328"/>
      <c r="N133" s="361">
        <v>0.90455595247709253</v>
      </c>
      <c r="O133" s="350">
        <v>22120.520000000961</v>
      </c>
      <c r="P133" s="351">
        <v>155833.45000000237</v>
      </c>
      <c r="Q133" s="333"/>
      <c r="R133" s="333"/>
      <c r="S133" s="333"/>
      <c r="T133" s="333"/>
      <c r="U133" s="333"/>
      <c r="V133" s="333"/>
      <c r="W133" s="333"/>
      <c r="X133" s="333"/>
      <c r="Y133" s="333"/>
      <c r="Z133" s="333"/>
      <c r="AA133" s="333"/>
      <c r="AB133" s="333"/>
      <c r="AC133" s="333"/>
      <c r="AD133" s="333"/>
      <c r="AE133" s="333"/>
      <c r="AF133" s="333"/>
      <c r="AG133" s="333"/>
      <c r="AH133" s="333"/>
      <c r="AI133" s="333"/>
      <c r="AJ133" s="333"/>
      <c r="AK133" s="333"/>
      <c r="AL133" s="333"/>
      <c r="AM133" s="333"/>
      <c r="AN133" s="333"/>
      <c r="AO133" s="333"/>
      <c r="AP133" s="333"/>
      <c r="AQ133" s="333"/>
      <c r="AR133" s="333"/>
      <c r="AS133" s="333"/>
      <c r="AT133" s="333"/>
      <c r="AU133" s="333"/>
      <c r="AV133" s="333"/>
      <c r="AW133" s="333"/>
      <c r="AX133" s="333"/>
      <c r="AY133" s="333"/>
      <c r="AZ133" s="333"/>
      <c r="BA133" s="333"/>
      <c r="BB133" s="333"/>
    </row>
    <row r="134" spans="1:54" x14ac:dyDescent="0.3">
      <c r="A134" s="388" t="s">
        <v>156</v>
      </c>
      <c r="B134" s="376"/>
      <c r="C134" s="338">
        <v>52.666666666666664</v>
      </c>
      <c r="D134" s="339">
        <v>1</v>
      </c>
      <c r="E134" s="339">
        <v>0.5</v>
      </c>
      <c r="F134" s="377" t="s">
        <v>304</v>
      </c>
      <c r="G134" s="376">
        <v>5</v>
      </c>
      <c r="H134" s="377" t="s">
        <v>304</v>
      </c>
      <c r="I134" s="346">
        <v>2170.85</v>
      </c>
      <c r="J134" s="369">
        <v>-0.5</v>
      </c>
      <c r="K134" s="365">
        <v>2170.85</v>
      </c>
      <c r="L134" s="355">
        <v>2170.85</v>
      </c>
      <c r="M134" s="340">
        <v>-0.39249224121767406</v>
      </c>
      <c r="N134" s="356">
        <v>1</v>
      </c>
      <c r="O134" s="346">
        <v>0</v>
      </c>
      <c r="P134" s="347">
        <v>0</v>
      </c>
    </row>
    <row r="135" spans="1:54" ht="26" x14ac:dyDescent="0.3">
      <c r="A135" s="389" t="s">
        <v>268</v>
      </c>
      <c r="B135" s="378" t="s">
        <v>304</v>
      </c>
      <c r="C135" s="236">
        <v>52.666666666666664</v>
      </c>
      <c r="D135" s="237">
        <v>1</v>
      </c>
      <c r="E135" s="237">
        <v>0.5</v>
      </c>
      <c r="F135" s="318" t="s">
        <v>304</v>
      </c>
      <c r="G135" s="378">
        <v>5</v>
      </c>
      <c r="H135" s="318" t="s">
        <v>304</v>
      </c>
      <c r="I135" s="346">
        <v>2170.85</v>
      </c>
      <c r="J135" s="370">
        <v>-0.5</v>
      </c>
      <c r="K135" s="365">
        <v>2170.85</v>
      </c>
      <c r="L135" s="355">
        <v>2170.85</v>
      </c>
      <c r="M135" s="238">
        <v>-0.39249224121767406</v>
      </c>
      <c r="N135" s="357">
        <v>1</v>
      </c>
      <c r="O135" s="346">
        <v>0</v>
      </c>
      <c r="P135" s="347">
        <v>0</v>
      </c>
    </row>
    <row r="136" spans="1:54" s="439" customFormat="1" x14ac:dyDescent="0.3">
      <c r="A136" s="426" t="s">
        <v>99</v>
      </c>
      <c r="B136" s="427"/>
      <c r="C136" s="428">
        <v>66.926656032934687</v>
      </c>
      <c r="D136" s="429">
        <v>0.60813651666623836</v>
      </c>
      <c r="E136" s="429">
        <v>0.59717817583716681</v>
      </c>
      <c r="F136" s="430">
        <v>1027232</v>
      </c>
      <c r="G136" s="427">
        <v>5184301</v>
      </c>
      <c r="H136" s="430">
        <v>1620560</v>
      </c>
      <c r="I136" s="431">
        <v>118497154.66959733</v>
      </c>
      <c r="J136" s="432">
        <v>-1.6526993443188882E-2</v>
      </c>
      <c r="K136" s="433">
        <v>118087797.85960014</v>
      </c>
      <c r="L136" s="434">
        <v>94423136.724345371</v>
      </c>
      <c r="M136" s="435">
        <v>-1.4112778265350545E-2</v>
      </c>
      <c r="N136" s="436">
        <v>0.79960113098737984</v>
      </c>
      <c r="O136" s="431">
        <v>23664661.13548005</v>
      </c>
      <c r="P136" s="437">
        <v>24074017.945478775</v>
      </c>
      <c r="Q136" s="438"/>
      <c r="R136" s="438"/>
      <c r="S136" s="438"/>
      <c r="T136" s="438"/>
      <c r="U136" s="438"/>
      <c r="V136" s="438"/>
      <c r="W136" s="438"/>
      <c r="X136" s="438"/>
      <c r="Y136" s="438"/>
      <c r="Z136" s="438"/>
      <c r="AA136" s="438"/>
      <c r="AB136" s="438"/>
      <c r="AC136" s="438"/>
      <c r="AD136" s="438"/>
      <c r="AE136" s="438"/>
      <c r="AF136" s="438"/>
      <c r="AG136" s="438"/>
      <c r="AH136" s="438"/>
      <c r="AI136" s="438"/>
      <c r="AJ136" s="438"/>
      <c r="AK136" s="438"/>
      <c r="AL136" s="438"/>
      <c r="AM136" s="438"/>
      <c r="AN136" s="438"/>
      <c r="AO136" s="438"/>
      <c r="AP136" s="438"/>
      <c r="AQ136" s="438"/>
      <c r="AR136" s="438"/>
      <c r="AS136" s="438"/>
      <c r="AT136" s="438"/>
    </row>
    <row r="137" spans="1:54" x14ac:dyDescent="0.3">
      <c r="A137" s="388" t="s">
        <v>127</v>
      </c>
      <c r="B137" s="376"/>
      <c r="C137" s="338">
        <v>61.498942103452407</v>
      </c>
      <c r="D137" s="339">
        <v>0.73415472227277101</v>
      </c>
      <c r="E137" s="339">
        <v>0.58439931919630905</v>
      </c>
      <c r="F137" s="377">
        <v>716478</v>
      </c>
      <c r="G137" s="376">
        <v>4318619</v>
      </c>
      <c r="H137" s="377">
        <v>1233407</v>
      </c>
      <c r="I137" s="346">
        <v>61878181.039596535</v>
      </c>
      <c r="J137" s="369">
        <v>-2.8679705439241775E-2</v>
      </c>
      <c r="K137" s="365">
        <v>61581159.099599577</v>
      </c>
      <c r="L137" s="355">
        <v>42858087.595846683</v>
      </c>
      <c r="M137" s="340">
        <v>-2.6095261451690048E-2</v>
      </c>
      <c r="N137" s="356">
        <v>0.69596104104713674</v>
      </c>
      <c r="O137" s="346">
        <v>18723071.503980033</v>
      </c>
      <c r="P137" s="347">
        <v>19020093.443978745</v>
      </c>
    </row>
    <row r="138" spans="1:54" ht="26" x14ac:dyDescent="0.3">
      <c r="A138" s="389" t="s">
        <v>270</v>
      </c>
      <c r="B138" s="378">
        <v>92602</v>
      </c>
      <c r="C138" s="236">
        <v>67.869399358419969</v>
      </c>
      <c r="D138" s="237">
        <v>0.73505971793265801</v>
      </c>
      <c r="E138" s="237">
        <v>0.58770868879721816</v>
      </c>
      <c r="F138" s="318">
        <v>716306</v>
      </c>
      <c r="G138" s="378">
        <v>4317792</v>
      </c>
      <c r="H138" s="318">
        <v>1232582</v>
      </c>
      <c r="I138" s="346">
        <v>61520082.979596533</v>
      </c>
      <c r="J138" s="370">
        <v>-2.854532096071383E-2</v>
      </c>
      <c r="K138" s="365">
        <v>61223187.199599579</v>
      </c>
      <c r="L138" s="355">
        <v>42631462.255846687</v>
      </c>
      <c r="M138" s="238">
        <v>-2.5995858923598937E-2</v>
      </c>
      <c r="N138" s="357">
        <v>0.69632869842041667</v>
      </c>
      <c r="O138" s="346">
        <v>18591724.943980031</v>
      </c>
      <c r="P138" s="347">
        <v>18888620.723978743</v>
      </c>
    </row>
    <row r="139" spans="1:54" x14ac:dyDescent="0.3">
      <c r="A139" s="389" t="s">
        <v>271</v>
      </c>
      <c r="B139" s="378">
        <v>817</v>
      </c>
      <c r="C139" s="236">
        <v>55.128484848484845</v>
      </c>
      <c r="D139" s="237">
        <v>0.63157894736842102</v>
      </c>
      <c r="E139" s="237">
        <v>0.20930232558139536</v>
      </c>
      <c r="F139" s="318">
        <v>172</v>
      </c>
      <c r="G139" s="378">
        <v>827</v>
      </c>
      <c r="H139" s="318">
        <v>825</v>
      </c>
      <c r="I139" s="346">
        <v>358098.05999999994</v>
      </c>
      <c r="J139" s="370">
        <v>-5.1227476134837337E-2</v>
      </c>
      <c r="K139" s="365">
        <v>357971.9</v>
      </c>
      <c r="L139" s="355">
        <v>226625.33999999697</v>
      </c>
      <c r="M139" s="238">
        <v>-4.4440199860856247E-2</v>
      </c>
      <c r="N139" s="357">
        <v>0.63308136755984745</v>
      </c>
      <c r="O139" s="346">
        <v>131346.56000000183</v>
      </c>
      <c r="P139" s="347">
        <v>131472.72000000183</v>
      </c>
    </row>
    <row r="140" spans="1:54" x14ac:dyDescent="0.3">
      <c r="A140" s="388" t="s">
        <v>126</v>
      </c>
      <c r="B140" s="376"/>
      <c r="C140" s="338">
        <v>81.672861057686006</v>
      </c>
      <c r="D140" s="339">
        <v>0.43354322989329208</v>
      </c>
      <c r="E140" s="339">
        <v>0.90053165416085368</v>
      </c>
      <c r="F140" s="377">
        <v>120511</v>
      </c>
      <c r="G140" s="376">
        <v>467748</v>
      </c>
      <c r="H140" s="377">
        <v>131151</v>
      </c>
      <c r="I140" s="346">
        <v>28624672.599997208</v>
      </c>
      <c r="J140" s="369">
        <v>-1.3737289292733258E-2</v>
      </c>
      <c r="K140" s="365">
        <v>28476029.159997031</v>
      </c>
      <c r="L140" s="355">
        <v>26248608.310995918</v>
      </c>
      <c r="M140" s="340">
        <v>-6.8834946110426605E-3</v>
      </c>
      <c r="N140" s="356">
        <v>0.92177909228544475</v>
      </c>
      <c r="O140" s="346">
        <v>2227420.8490000162</v>
      </c>
      <c r="P140" s="347">
        <v>2376064.289000019</v>
      </c>
    </row>
    <row r="141" spans="1:54" x14ac:dyDescent="0.3">
      <c r="A141" s="389" t="s">
        <v>272</v>
      </c>
      <c r="B141" s="378">
        <v>9062</v>
      </c>
      <c r="C141" s="236">
        <v>80.231196748604447</v>
      </c>
      <c r="D141" s="237">
        <v>0.50187596557051428</v>
      </c>
      <c r="E141" s="237">
        <v>0.92672699183403218</v>
      </c>
      <c r="F141" s="318">
        <v>75568</v>
      </c>
      <c r="G141" s="378">
        <v>314800</v>
      </c>
      <c r="H141" s="318">
        <v>81688</v>
      </c>
      <c r="I141" s="346">
        <v>18082911.259999789</v>
      </c>
      <c r="J141" s="370">
        <v>2.1067376206433128E-3</v>
      </c>
      <c r="K141" s="365">
        <v>17966192.879999589</v>
      </c>
      <c r="L141" s="355">
        <v>16446079.894998057</v>
      </c>
      <c r="M141" s="238">
        <v>1.6317189526331929E-2</v>
      </c>
      <c r="N141" s="357">
        <v>0.91539036705468302</v>
      </c>
      <c r="O141" s="346">
        <v>1520112.9849999975</v>
      </c>
      <c r="P141" s="347">
        <v>1636831.3650000007</v>
      </c>
    </row>
    <row r="142" spans="1:54" x14ac:dyDescent="0.3">
      <c r="A142" s="389" t="s">
        <v>273</v>
      </c>
      <c r="B142" s="378">
        <v>1571</v>
      </c>
      <c r="C142" s="236">
        <v>77.548237855490541</v>
      </c>
      <c r="D142" s="237">
        <v>0.63908338637810314</v>
      </c>
      <c r="E142" s="237">
        <v>0.95225970719287079</v>
      </c>
      <c r="F142" s="318">
        <v>13937</v>
      </c>
      <c r="G142" s="378">
        <v>55722</v>
      </c>
      <c r="H142" s="318">
        <v>14698</v>
      </c>
      <c r="I142" s="346">
        <v>5864510.6099989424</v>
      </c>
      <c r="J142" s="370">
        <v>-9.6866703546212365E-2</v>
      </c>
      <c r="K142" s="365">
        <v>5843152.5499989539</v>
      </c>
      <c r="L142" s="355">
        <v>5547617.6919991374</v>
      </c>
      <c r="M142" s="238">
        <v>-9.8331264322554471E-2</v>
      </c>
      <c r="N142" s="357">
        <v>0.94942201911194846</v>
      </c>
      <c r="O142" s="346">
        <v>295534.85800000426</v>
      </c>
      <c r="P142" s="347">
        <v>316892.91800000414</v>
      </c>
    </row>
    <row r="143" spans="1:54" x14ac:dyDescent="0.3">
      <c r="A143" s="389" t="s">
        <v>274</v>
      </c>
      <c r="B143" s="378">
        <v>15888</v>
      </c>
      <c r="C143" s="236">
        <v>87.239148568963031</v>
      </c>
      <c r="D143" s="237">
        <v>0.37424471299093653</v>
      </c>
      <c r="E143" s="237">
        <v>0.88047583081571001</v>
      </c>
      <c r="F143" s="318">
        <v>31006</v>
      </c>
      <c r="G143" s="378">
        <v>97226</v>
      </c>
      <c r="H143" s="318">
        <v>34765</v>
      </c>
      <c r="I143" s="346">
        <v>4677250.7299984787</v>
      </c>
      <c r="J143" s="370">
        <v>4.2873734901365104E-2</v>
      </c>
      <c r="K143" s="365">
        <v>4666683.729998488</v>
      </c>
      <c r="L143" s="355">
        <v>4254910.7239987217</v>
      </c>
      <c r="M143" s="238">
        <v>3.8822825201633798E-2</v>
      </c>
      <c r="N143" s="357">
        <v>0.91176324991710989</v>
      </c>
      <c r="O143" s="346">
        <v>411773.00600001443</v>
      </c>
      <c r="P143" s="347">
        <v>422340.00600001391</v>
      </c>
    </row>
    <row r="144" spans="1:54" x14ac:dyDescent="0.3">
      <c r="A144" s="388" t="s">
        <v>128</v>
      </c>
      <c r="B144" s="376"/>
      <c r="C144" s="338">
        <v>68.741004983730008</v>
      </c>
      <c r="D144" s="339">
        <v>0.52111721749604756</v>
      </c>
      <c r="E144" s="339">
        <v>0.84664608898592186</v>
      </c>
      <c r="F144" s="377">
        <v>87964</v>
      </c>
      <c r="G144" s="376">
        <v>374954</v>
      </c>
      <c r="H144" s="377">
        <v>101057</v>
      </c>
      <c r="I144" s="346">
        <v>25737619.32000386</v>
      </c>
      <c r="J144" s="369">
        <v>4.985848835948741E-3</v>
      </c>
      <c r="K144" s="365">
        <v>25631155.770003796</v>
      </c>
      <c r="L144" s="355">
        <v>23372256.725003742</v>
      </c>
      <c r="M144" s="340">
        <v>1.1867606030001997E-3</v>
      </c>
      <c r="N144" s="356">
        <v>0.91186901342764848</v>
      </c>
      <c r="O144" s="346">
        <v>2258899.0449999729</v>
      </c>
      <c r="P144" s="347">
        <v>2365362.5949999862</v>
      </c>
    </row>
    <row r="145" spans="1:54" ht="26" x14ac:dyDescent="0.3">
      <c r="A145" s="389" t="s">
        <v>275</v>
      </c>
      <c r="B145" s="378">
        <v>7312</v>
      </c>
      <c r="C145" s="236">
        <v>75.019324997060096</v>
      </c>
      <c r="D145" s="237">
        <v>0.44844091903719913</v>
      </c>
      <c r="E145" s="237">
        <v>0.88990700218818386</v>
      </c>
      <c r="F145" s="318">
        <v>44691</v>
      </c>
      <c r="G145" s="378">
        <v>192140</v>
      </c>
      <c r="H145" s="318">
        <v>51022</v>
      </c>
      <c r="I145" s="346">
        <v>15577732.930001877</v>
      </c>
      <c r="J145" s="370">
        <v>7.5813686905042508E-3</v>
      </c>
      <c r="K145" s="365">
        <v>15511456.790001858</v>
      </c>
      <c r="L145" s="355">
        <v>14486186.959001828</v>
      </c>
      <c r="M145" s="238">
        <v>1.6014650539555168E-3</v>
      </c>
      <c r="N145" s="357">
        <v>0.93390241517090233</v>
      </c>
      <c r="O145" s="346">
        <v>1025269.8310000508</v>
      </c>
      <c r="P145" s="347">
        <v>1091545.9710000625</v>
      </c>
    </row>
    <row r="146" spans="1:54" ht="26" x14ac:dyDescent="0.3">
      <c r="A146" s="389" t="s">
        <v>276</v>
      </c>
      <c r="B146" s="378">
        <v>4052</v>
      </c>
      <c r="C146" s="236">
        <v>69.722802649713245</v>
      </c>
      <c r="D146" s="237">
        <v>0.66214215202369198</v>
      </c>
      <c r="E146" s="237">
        <v>0.88869693978282327</v>
      </c>
      <c r="F146" s="318">
        <v>39571</v>
      </c>
      <c r="G146" s="378">
        <v>170810</v>
      </c>
      <c r="H146" s="318">
        <v>44986</v>
      </c>
      <c r="I146" s="346">
        <v>10078547.420001982</v>
      </c>
      <c r="J146" s="370">
        <v>-1.1128047541430054E-3</v>
      </c>
      <c r="K146" s="365">
        <v>10038661.400001939</v>
      </c>
      <c r="L146" s="355">
        <v>8816830.1000019107</v>
      </c>
      <c r="M146" s="238">
        <v>-1.4157676133943857E-3</v>
      </c>
      <c r="N146" s="357">
        <v>0.87828742784373692</v>
      </c>
      <c r="O146" s="346">
        <v>1221831.299999922</v>
      </c>
      <c r="P146" s="347">
        <v>1261717.3199999235</v>
      </c>
    </row>
    <row r="147" spans="1:54" ht="26" x14ac:dyDescent="0.3">
      <c r="A147" s="389" t="s">
        <v>277</v>
      </c>
      <c r="B147" s="378">
        <v>1919</v>
      </c>
      <c r="C147" s="236">
        <v>61.480887304416719</v>
      </c>
      <c r="D147" s="237">
        <v>0.50026055237102662</v>
      </c>
      <c r="E147" s="237">
        <v>0.59301719645648776</v>
      </c>
      <c r="F147" s="318">
        <v>3702</v>
      </c>
      <c r="G147" s="378">
        <v>12004</v>
      </c>
      <c r="H147" s="318">
        <v>5049</v>
      </c>
      <c r="I147" s="346">
        <v>81338.969999998328</v>
      </c>
      <c r="J147" s="370">
        <v>0.3639312907976841</v>
      </c>
      <c r="K147" s="365">
        <v>81037.579999998343</v>
      </c>
      <c r="L147" s="355">
        <v>69239.666000001453</v>
      </c>
      <c r="M147" s="238">
        <v>0.32650611088525</v>
      </c>
      <c r="N147" s="357">
        <v>0.85441428532296826</v>
      </c>
      <c r="O147" s="346">
        <v>11797.913999999957</v>
      </c>
      <c r="P147" s="347">
        <v>12099.303999999973</v>
      </c>
    </row>
    <row r="148" spans="1:54" s="332" customFormat="1" x14ac:dyDescent="0.3">
      <c r="A148" s="390" t="s">
        <v>125</v>
      </c>
      <c r="B148" s="321"/>
      <c r="C148" s="242">
        <v>63.406224577738755</v>
      </c>
      <c r="D148" s="243">
        <v>0.49873138812846363</v>
      </c>
      <c r="E148" s="243">
        <v>0.57491486946651538</v>
      </c>
      <c r="F148" s="322">
        <v>89252</v>
      </c>
      <c r="G148" s="379"/>
      <c r="H148" s="322">
        <v>124832</v>
      </c>
      <c r="I148" s="348">
        <v>2294993.1199999591</v>
      </c>
      <c r="J148" s="371"/>
      <c r="K148" s="366">
        <v>2282624.4799999646</v>
      </c>
      <c r="L148" s="358">
        <v>1927280.5849991171</v>
      </c>
      <c r="M148" s="327"/>
      <c r="N148" s="359">
        <v>0.84432660820282934</v>
      </c>
      <c r="O148" s="348">
        <v>355343.89499999542</v>
      </c>
      <c r="P148" s="349">
        <v>367712.53499999177</v>
      </c>
      <c r="Q148" s="331"/>
      <c r="R148" s="331"/>
      <c r="S148" s="331"/>
      <c r="T148" s="331"/>
      <c r="U148" s="331"/>
      <c r="V148" s="331"/>
      <c r="W148" s="331"/>
      <c r="X148" s="331"/>
      <c r="Y148" s="331"/>
      <c r="Z148" s="331"/>
      <c r="AA148" s="331"/>
      <c r="AB148" s="331"/>
      <c r="AC148" s="331"/>
      <c r="AD148" s="331"/>
      <c r="AE148" s="331"/>
      <c r="AF148" s="331"/>
      <c r="AG148" s="331"/>
      <c r="AH148" s="331"/>
      <c r="AI148" s="331"/>
      <c r="AJ148" s="331"/>
      <c r="AK148" s="331"/>
      <c r="AL148" s="331"/>
      <c r="AM148" s="331"/>
      <c r="AN148" s="331"/>
      <c r="AO148" s="331"/>
      <c r="AP148" s="331"/>
      <c r="AQ148" s="331"/>
      <c r="AR148" s="331"/>
      <c r="AS148" s="331"/>
      <c r="AT148" s="331"/>
      <c r="AU148" s="331"/>
      <c r="AV148" s="331"/>
      <c r="AW148" s="331"/>
      <c r="AX148" s="331"/>
      <c r="AY148" s="331"/>
      <c r="AZ148" s="331"/>
      <c r="BA148" s="331"/>
      <c r="BB148" s="331"/>
    </row>
    <row r="149" spans="1:54" s="334" customFormat="1" x14ac:dyDescent="0.3">
      <c r="A149" s="391" t="s">
        <v>125</v>
      </c>
      <c r="B149" s="315">
        <v>29954</v>
      </c>
      <c r="C149" s="233">
        <v>63.406224577738755</v>
      </c>
      <c r="D149" s="234">
        <v>0.49873138812846363</v>
      </c>
      <c r="E149" s="234">
        <v>0.57491486946651538</v>
      </c>
      <c r="F149" s="316">
        <v>89252</v>
      </c>
      <c r="G149" s="380"/>
      <c r="H149" s="316">
        <v>124832</v>
      </c>
      <c r="I149" s="350">
        <v>2294993.1199999591</v>
      </c>
      <c r="J149" s="372"/>
      <c r="K149" s="367">
        <v>2282624.4799999646</v>
      </c>
      <c r="L149" s="360">
        <v>1927280.5849991171</v>
      </c>
      <c r="M149" s="328"/>
      <c r="N149" s="361">
        <v>0.84432660820282934</v>
      </c>
      <c r="O149" s="350">
        <v>355343.89499999542</v>
      </c>
      <c r="P149" s="351">
        <v>367712.53499999177</v>
      </c>
      <c r="Q149" s="333"/>
      <c r="R149" s="333"/>
      <c r="S149" s="333"/>
      <c r="T149" s="333"/>
      <c r="U149" s="333"/>
      <c r="V149" s="333"/>
      <c r="W149" s="333"/>
      <c r="X149" s="333"/>
      <c r="Y149" s="333"/>
      <c r="Z149" s="333"/>
      <c r="AA149" s="333"/>
      <c r="AB149" s="333"/>
      <c r="AC149" s="333"/>
      <c r="AD149" s="333"/>
      <c r="AE149" s="333"/>
      <c r="AF149" s="333"/>
      <c r="AG149" s="333"/>
      <c r="AH149" s="333"/>
      <c r="AI149" s="333"/>
      <c r="AJ149" s="333"/>
      <c r="AK149" s="333"/>
      <c r="AL149" s="333"/>
      <c r="AM149" s="333"/>
      <c r="AN149" s="333"/>
      <c r="AO149" s="333"/>
      <c r="AP149" s="333"/>
      <c r="AQ149" s="333"/>
      <c r="AR149" s="333"/>
      <c r="AS149" s="333"/>
      <c r="AT149" s="333"/>
      <c r="AU149" s="333"/>
      <c r="AV149" s="333"/>
      <c r="AW149" s="333"/>
      <c r="AX149" s="333"/>
      <c r="AY149" s="333"/>
      <c r="AZ149" s="333"/>
      <c r="BA149" s="333"/>
      <c r="BB149" s="333"/>
    </row>
    <row r="150" spans="1:54" ht="26" x14ac:dyDescent="0.3">
      <c r="A150" s="388" t="s">
        <v>129</v>
      </c>
      <c r="B150" s="376"/>
      <c r="C150" s="338">
        <v>28.238315905002896</v>
      </c>
      <c r="D150" s="339">
        <v>0.50616373406384996</v>
      </c>
      <c r="E150" s="339">
        <v>0.2543462227373301</v>
      </c>
      <c r="F150" s="377">
        <v>8377</v>
      </c>
      <c r="G150" s="376">
        <v>33916</v>
      </c>
      <c r="H150" s="377">
        <v>32801</v>
      </c>
      <c r="I150" s="346">
        <v>461398.37999975897</v>
      </c>
      <c r="J150" s="369">
        <v>0.22677479693728153</v>
      </c>
      <c r="K150" s="365">
        <v>460912.80999975849</v>
      </c>
      <c r="L150" s="355">
        <v>300171.72999990277</v>
      </c>
      <c r="M150" s="340">
        <v>0.22232681797061127</v>
      </c>
      <c r="N150" s="356">
        <v>0.65125490871052172</v>
      </c>
      <c r="O150" s="346">
        <v>160741.08000002804</v>
      </c>
      <c r="P150" s="347">
        <v>161226.65000002805</v>
      </c>
    </row>
    <row r="151" spans="1:54" ht="26" x14ac:dyDescent="0.3">
      <c r="A151" s="389" t="s">
        <v>129</v>
      </c>
      <c r="B151" s="378">
        <v>28473</v>
      </c>
      <c r="C151" s="236">
        <v>28.238315905002896</v>
      </c>
      <c r="D151" s="237">
        <v>0.50616373406384996</v>
      </c>
      <c r="E151" s="237">
        <v>0.2543462227373301</v>
      </c>
      <c r="F151" s="318">
        <v>8377</v>
      </c>
      <c r="G151" s="378">
        <v>33916</v>
      </c>
      <c r="H151" s="318">
        <v>32801</v>
      </c>
      <c r="I151" s="346">
        <v>461398.37999975897</v>
      </c>
      <c r="J151" s="370">
        <v>0.22677479693728153</v>
      </c>
      <c r="K151" s="365">
        <v>460912.80999975849</v>
      </c>
      <c r="L151" s="355">
        <v>300171.72999990277</v>
      </c>
      <c r="M151" s="238">
        <v>0.22232681797061127</v>
      </c>
      <c r="N151" s="357">
        <v>0.65125490871052172</v>
      </c>
      <c r="O151" s="346">
        <v>160741.08000002804</v>
      </c>
      <c r="P151" s="347">
        <v>161226.65000002805</v>
      </c>
    </row>
    <row r="152" spans="1:54" s="332" customFormat="1" ht="26" x14ac:dyDescent="0.3">
      <c r="A152" s="390" t="s">
        <v>124</v>
      </c>
      <c r="B152" s="321"/>
      <c r="C152" s="242">
        <v>70.3091935483871</v>
      </c>
      <c r="D152" s="243">
        <v>0.67504302925989668</v>
      </c>
      <c r="E152" s="243">
        <v>0.68777969018932872</v>
      </c>
      <c r="F152" s="322">
        <v>4650</v>
      </c>
      <c r="G152" s="379"/>
      <c r="H152" s="322">
        <v>-2688</v>
      </c>
      <c r="I152" s="348">
        <v>-499709.78999999643</v>
      </c>
      <c r="J152" s="371"/>
      <c r="K152" s="366">
        <v>-344083.45999999647</v>
      </c>
      <c r="L152" s="358">
        <v>-283268.22250000032</v>
      </c>
      <c r="M152" s="327"/>
      <c r="N152" s="359">
        <v>0.82325440025511032</v>
      </c>
      <c r="O152" s="348">
        <v>-60815.237499999683</v>
      </c>
      <c r="P152" s="349">
        <v>-216441.56749999771</v>
      </c>
      <c r="Q152" s="331"/>
      <c r="R152" s="331"/>
      <c r="S152" s="331"/>
      <c r="T152" s="331"/>
      <c r="U152" s="331"/>
      <c r="V152" s="331"/>
      <c r="W152" s="331"/>
      <c r="X152" s="331"/>
      <c r="Y152" s="331"/>
      <c r="Z152" s="331"/>
      <c r="AA152" s="331"/>
      <c r="AB152" s="331"/>
      <c r="AC152" s="331"/>
      <c r="AD152" s="331"/>
      <c r="AE152" s="331"/>
      <c r="AF152" s="331"/>
      <c r="AG152" s="331"/>
      <c r="AH152" s="331"/>
      <c r="AI152" s="331"/>
      <c r="AJ152" s="331"/>
      <c r="AK152" s="331"/>
      <c r="AL152" s="331"/>
      <c r="AM152" s="331"/>
      <c r="AN152" s="331"/>
      <c r="AO152" s="331"/>
      <c r="AP152" s="331"/>
      <c r="AQ152" s="331"/>
      <c r="AR152" s="331"/>
      <c r="AS152" s="331"/>
      <c r="AT152" s="331"/>
      <c r="AU152" s="331"/>
      <c r="AV152" s="331"/>
      <c r="AW152" s="331"/>
      <c r="AX152" s="331"/>
      <c r="AY152" s="331"/>
      <c r="AZ152" s="331"/>
      <c r="BA152" s="331"/>
      <c r="BB152" s="331"/>
    </row>
    <row r="153" spans="1:54" s="334" customFormat="1" ht="26" x14ac:dyDescent="0.3">
      <c r="A153" s="391" t="s">
        <v>124</v>
      </c>
      <c r="B153" s="315">
        <v>2905</v>
      </c>
      <c r="C153" s="233">
        <v>70.3091935483871</v>
      </c>
      <c r="D153" s="234">
        <v>0.67504302925989668</v>
      </c>
      <c r="E153" s="234">
        <v>0.68777969018932872</v>
      </c>
      <c r="F153" s="316">
        <v>4650</v>
      </c>
      <c r="G153" s="380"/>
      <c r="H153" s="316">
        <v>-2688</v>
      </c>
      <c r="I153" s="350">
        <v>-499709.78999999643</v>
      </c>
      <c r="J153" s="372"/>
      <c r="K153" s="367">
        <v>-344083.45999999647</v>
      </c>
      <c r="L153" s="360">
        <v>-283268.22250000032</v>
      </c>
      <c r="M153" s="328"/>
      <c r="N153" s="361">
        <v>0.82325440025511032</v>
      </c>
      <c r="O153" s="350">
        <v>-60815.237499999683</v>
      </c>
      <c r="P153" s="351">
        <v>-216441.56749999771</v>
      </c>
      <c r="Q153" s="333"/>
      <c r="R153" s="333"/>
      <c r="S153" s="333"/>
      <c r="T153" s="333"/>
      <c r="U153" s="333"/>
      <c r="V153" s="333"/>
      <c r="W153" s="333"/>
      <c r="X153" s="333"/>
      <c r="Y153" s="333"/>
      <c r="Z153" s="333"/>
      <c r="AA153" s="333"/>
      <c r="AB153" s="333"/>
      <c r="AC153" s="333"/>
      <c r="AD153" s="333"/>
      <c r="AE153" s="333"/>
      <c r="AF153" s="333"/>
      <c r="AG153" s="333"/>
      <c r="AH153" s="333"/>
      <c r="AI153" s="333"/>
      <c r="AJ153" s="333"/>
      <c r="AK153" s="333"/>
      <c r="AL153" s="333"/>
      <c r="AM153" s="333"/>
      <c r="AN153" s="333"/>
      <c r="AO153" s="333"/>
      <c r="AP153" s="333"/>
      <c r="AQ153" s="333"/>
      <c r="AR153" s="333"/>
      <c r="AS153" s="333"/>
      <c r="AT153" s="333"/>
      <c r="AU153" s="333"/>
      <c r="AV153" s="333"/>
      <c r="AW153" s="333"/>
      <c r="AX153" s="333"/>
      <c r="AY153" s="333"/>
      <c r="AZ153" s="333"/>
      <c r="BA153" s="333"/>
      <c r="BB153" s="333"/>
    </row>
    <row r="154" spans="1:54" s="448" customFormat="1" x14ac:dyDescent="0.3">
      <c r="A154" s="440" t="s">
        <v>103</v>
      </c>
      <c r="B154" s="441"/>
      <c r="C154" s="442">
        <v>56.948216199458486</v>
      </c>
      <c r="D154" s="443">
        <v>0.47876563129166483</v>
      </c>
      <c r="E154" s="443">
        <v>0.29901556418057357</v>
      </c>
      <c r="F154" s="444">
        <v>826229</v>
      </c>
      <c r="G154" s="441">
        <v>2479592</v>
      </c>
      <c r="H154" s="444">
        <v>2761042</v>
      </c>
      <c r="I154" s="431">
        <v>393417724.21998566</v>
      </c>
      <c r="J154" s="445">
        <v>-1.8077921124538297E-2</v>
      </c>
      <c r="K154" s="433">
        <v>49225757.590024151</v>
      </c>
      <c r="L154" s="434">
        <v>32205204.690026503</v>
      </c>
      <c r="M154" s="446">
        <v>-1.7548287582898173E-2</v>
      </c>
      <c r="N154" s="447">
        <v>0.65423482068568617</v>
      </c>
      <c r="O154" s="431">
        <v>17020552.900001775</v>
      </c>
      <c r="P154" s="437">
        <v>361212519.52917659</v>
      </c>
      <c r="Q154" s="438"/>
      <c r="R154" s="438"/>
      <c r="S154" s="438"/>
      <c r="T154" s="438"/>
      <c r="U154" s="438"/>
      <c r="V154" s="438"/>
      <c r="W154" s="438"/>
      <c r="X154" s="438"/>
      <c r="Y154" s="438"/>
      <c r="Z154" s="438"/>
      <c r="AA154" s="438"/>
      <c r="AB154" s="438"/>
      <c r="AC154" s="438"/>
      <c r="AD154" s="438"/>
      <c r="AE154" s="438"/>
      <c r="AF154" s="438"/>
      <c r="AG154" s="438"/>
      <c r="AH154" s="438"/>
      <c r="AI154" s="438"/>
      <c r="AJ154" s="438"/>
      <c r="AK154" s="438"/>
      <c r="AL154" s="438"/>
      <c r="AM154" s="438"/>
      <c r="AN154" s="438"/>
      <c r="AO154" s="438"/>
      <c r="AP154" s="438"/>
      <c r="AQ154" s="438"/>
      <c r="AR154" s="438"/>
      <c r="AS154" s="438"/>
      <c r="AT154" s="438"/>
    </row>
    <row r="155" spans="1:54" s="335" customFormat="1" x14ac:dyDescent="0.3">
      <c r="A155" s="392" t="s">
        <v>161</v>
      </c>
      <c r="B155" s="376"/>
      <c r="C155" s="338">
        <v>73.875706262819747</v>
      </c>
      <c r="D155" s="339">
        <v>0.53347438638250355</v>
      </c>
      <c r="E155" s="339">
        <v>0.55041544530888409</v>
      </c>
      <c r="F155" s="377">
        <v>134797</v>
      </c>
      <c r="G155" s="376">
        <v>176692</v>
      </c>
      <c r="H155" s="377">
        <v>515653</v>
      </c>
      <c r="I155" s="346">
        <v>123550397.53000017</v>
      </c>
      <c r="J155" s="369">
        <v>-3.7122070694520642E-2</v>
      </c>
      <c r="K155" s="365">
        <v>38894593.079999968</v>
      </c>
      <c r="L155" s="355">
        <v>24876527.281999979</v>
      </c>
      <c r="M155" s="340">
        <v>-3.0551456339049883E-2</v>
      </c>
      <c r="N155" s="356">
        <v>0.63958831580607967</v>
      </c>
      <c r="O155" s="346">
        <v>14018065.798000054</v>
      </c>
      <c r="P155" s="347">
        <v>98673870.247999817</v>
      </c>
      <c r="Q155" s="333"/>
      <c r="R155" s="333"/>
      <c r="S155" s="333"/>
      <c r="T155" s="333"/>
      <c r="U155" s="333"/>
      <c r="V155" s="333"/>
      <c r="W155" s="333"/>
      <c r="X155" s="333"/>
      <c r="Y155" s="333"/>
      <c r="Z155" s="333"/>
      <c r="AA155" s="333"/>
      <c r="AB155" s="333"/>
      <c r="AC155" s="333"/>
      <c r="AD155" s="333"/>
      <c r="AE155" s="333"/>
      <c r="AF155" s="333"/>
      <c r="AG155" s="333"/>
      <c r="AH155" s="333"/>
      <c r="AI155" s="333"/>
      <c r="AJ155" s="333"/>
      <c r="AK155" s="333"/>
      <c r="AL155" s="333"/>
      <c r="AM155" s="333"/>
      <c r="AN155" s="333"/>
      <c r="AO155" s="333"/>
      <c r="AP155" s="333"/>
      <c r="AQ155" s="333"/>
      <c r="AR155" s="333"/>
      <c r="AS155" s="333"/>
      <c r="AT155" s="333"/>
    </row>
    <row r="156" spans="1:54" x14ac:dyDescent="0.3">
      <c r="A156" s="393" t="s">
        <v>278</v>
      </c>
      <c r="B156" s="378">
        <v>48243</v>
      </c>
      <c r="C156" s="236">
        <v>77.859715629631225</v>
      </c>
      <c r="D156" s="237">
        <v>0.55552100822917316</v>
      </c>
      <c r="E156" s="237">
        <v>0.54200609414837386</v>
      </c>
      <c r="F156" s="318">
        <v>50582</v>
      </c>
      <c r="G156" s="378">
        <v>92488</v>
      </c>
      <c r="H156" s="318">
        <v>92116</v>
      </c>
      <c r="I156" s="346">
        <v>120031099.89999992</v>
      </c>
      <c r="J156" s="370">
        <v>-4.2956016929365792E-2</v>
      </c>
      <c r="K156" s="365">
        <v>36823383.219999999</v>
      </c>
      <c r="L156" s="355">
        <v>23425571.931999996</v>
      </c>
      <c r="M156" s="238">
        <v>-4.9207084198697765E-2</v>
      </c>
      <c r="N156" s="357">
        <v>0.63616022982040366</v>
      </c>
      <c r="O156" s="346">
        <v>13397811.287999997</v>
      </c>
      <c r="P156" s="347">
        <v>96605527.967999861</v>
      </c>
    </row>
    <row r="157" spans="1:54" x14ac:dyDescent="0.3">
      <c r="A157" s="393" t="s">
        <v>279</v>
      </c>
      <c r="B157" s="378">
        <v>599</v>
      </c>
      <c r="C157" s="236">
        <v>52.161538461538463</v>
      </c>
      <c r="D157" s="237">
        <v>0.43739565943238728</v>
      </c>
      <c r="E157" s="237">
        <v>0.53422370617696158</v>
      </c>
      <c r="F157" s="318">
        <v>642</v>
      </c>
      <c r="G157" s="378">
        <v>1145</v>
      </c>
      <c r="H157" s="318">
        <v>1128</v>
      </c>
      <c r="I157" s="346">
        <v>1743097.5</v>
      </c>
      <c r="J157" s="370">
        <v>0.62183503523753603</v>
      </c>
      <c r="K157" s="365">
        <v>1536216</v>
      </c>
      <c r="L157" s="355">
        <v>1113841.6000000001</v>
      </c>
      <c r="M157" s="238">
        <v>0.60386482601046398</v>
      </c>
      <c r="N157" s="357">
        <v>0.72505533076077844</v>
      </c>
      <c r="O157" s="346">
        <v>422374.40000000002</v>
      </c>
      <c r="P157" s="347">
        <v>629255.89999999991</v>
      </c>
    </row>
    <row r="158" spans="1:54" x14ac:dyDescent="0.3">
      <c r="A158" s="393" t="s">
        <v>280</v>
      </c>
      <c r="B158" s="378">
        <v>33638</v>
      </c>
      <c r="C158" s="236">
        <v>80.440539591502315</v>
      </c>
      <c r="D158" s="237">
        <v>0.50362685058564716</v>
      </c>
      <c r="E158" s="237">
        <v>0.56451037517093761</v>
      </c>
      <c r="F158" s="318">
        <v>37906</v>
      </c>
      <c r="G158" s="378">
        <v>4597</v>
      </c>
      <c r="H158" s="318">
        <v>338882</v>
      </c>
      <c r="I158" s="346">
        <v>1529698.5999999119</v>
      </c>
      <c r="J158" s="370">
        <v>-0.12510317666477755</v>
      </c>
      <c r="K158" s="365">
        <v>508765.74000000005</v>
      </c>
      <c r="L158" s="355">
        <v>319508.90000000311</v>
      </c>
      <c r="M158" s="238">
        <v>-8.0746211888039571E-2</v>
      </c>
      <c r="N158" s="357">
        <v>0.62800789219809316</v>
      </c>
      <c r="O158" s="346">
        <v>189256.84000005794</v>
      </c>
      <c r="P158" s="347">
        <v>1210189.6999999634</v>
      </c>
    </row>
    <row r="159" spans="1:54" x14ac:dyDescent="0.3">
      <c r="A159" s="393" t="s">
        <v>281</v>
      </c>
      <c r="B159" s="378">
        <v>53518</v>
      </c>
      <c r="C159" s="236">
        <v>78.847293186982284</v>
      </c>
      <c r="D159" s="237">
        <v>0.53363354385440409</v>
      </c>
      <c r="E159" s="237">
        <v>0.54934788295526737</v>
      </c>
      <c r="F159" s="318">
        <v>45591</v>
      </c>
      <c r="G159" s="378">
        <v>78592</v>
      </c>
      <c r="H159" s="318">
        <v>83483</v>
      </c>
      <c r="I159" s="346">
        <v>294629.96000034595</v>
      </c>
      <c r="J159" s="370">
        <v>-8.1900397568425973E-2</v>
      </c>
      <c r="K159" s="365">
        <v>40170.069999967563</v>
      </c>
      <c r="L159" s="355">
        <v>27448.035999979966</v>
      </c>
      <c r="M159" s="238">
        <v>0.33250564813969352</v>
      </c>
      <c r="N159" s="357">
        <v>0.68329569751813057</v>
      </c>
      <c r="O159" s="346">
        <v>12722.033999999847</v>
      </c>
      <c r="P159" s="347">
        <v>267181.92399999173</v>
      </c>
    </row>
    <row r="160" spans="1:54" x14ac:dyDescent="0.3">
      <c r="A160" s="393" t="s">
        <v>161</v>
      </c>
      <c r="B160" s="378">
        <v>121</v>
      </c>
      <c r="C160" s="236">
        <v>80.069444444444443</v>
      </c>
      <c r="D160" s="237">
        <v>0.4462809917355372</v>
      </c>
      <c r="E160" s="237">
        <v>0.53719008264462809</v>
      </c>
      <c r="F160" s="318">
        <v>76</v>
      </c>
      <c r="G160" s="378">
        <v>-130</v>
      </c>
      <c r="H160" s="318">
        <v>44</v>
      </c>
      <c r="I160" s="346">
        <v>-48128.43</v>
      </c>
      <c r="J160" s="370">
        <v>-0.80673703814949771</v>
      </c>
      <c r="K160" s="365">
        <v>-13941.949999999984</v>
      </c>
      <c r="L160" s="355">
        <v>-9843.1859999999833</v>
      </c>
      <c r="M160" s="238">
        <v>-0.75445172567370333</v>
      </c>
      <c r="N160" s="357">
        <v>0.70601214320808747</v>
      </c>
      <c r="O160" s="346">
        <v>-4098.7639999999992</v>
      </c>
      <c r="P160" s="347">
        <v>-38285.243999999999</v>
      </c>
    </row>
    <row r="161" spans="1:46" s="335" customFormat="1" x14ac:dyDescent="0.3">
      <c r="A161" s="392" t="s">
        <v>160</v>
      </c>
      <c r="B161" s="376"/>
      <c r="C161" s="338">
        <v>74.275868092582996</v>
      </c>
      <c r="D161" s="339">
        <v>0.39718586630084163</v>
      </c>
      <c r="E161" s="339">
        <v>0.4561504331813182</v>
      </c>
      <c r="F161" s="377">
        <v>249264</v>
      </c>
      <c r="G161" s="376">
        <v>530111</v>
      </c>
      <c r="H161" s="377">
        <v>492315</v>
      </c>
      <c r="I161" s="346">
        <v>6846787.0999740902</v>
      </c>
      <c r="J161" s="369">
        <v>6.6459636533071631E-2</v>
      </c>
      <c r="K161" s="365">
        <v>5466893.0800074972</v>
      </c>
      <c r="L161" s="355">
        <v>3738730.7920083064</v>
      </c>
      <c r="M161" s="340">
        <v>9.1094913331853392E-2</v>
      </c>
      <c r="N161" s="356">
        <v>0.68388584471880309</v>
      </c>
      <c r="O161" s="346">
        <v>1728162.2880002039</v>
      </c>
      <c r="P161" s="347">
        <v>3108056.307992633</v>
      </c>
      <c r="Q161" s="333"/>
      <c r="R161" s="333"/>
      <c r="S161" s="333"/>
      <c r="T161" s="333"/>
      <c r="U161" s="333"/>
      <c r="V161" s="333"/>
      <c r="W161" s="333"/>
      <c r="X161" s="333"/>
      <c r="Y161" s="333"/>
      <c r="Z161" s="333"/>
      <c r="AA161" s="333"/>
      <c r="AB161" s="333"/>
      <c r="AC161" s="333"/>
      <c r="AD161" s="333"/>
      <c r="AE161" s="333"/>
      <c r="AF161" s="333"/>
      <c r="AG161" s="333"/>
      <c r="AH161" s="333"/>
      <c r="AI161" s="333"/>
      <c r="AJ161" s="333"/>
      <c r="AK161" s="333"/>
      <c r="AL161" s="333"/>
      <c r="AM161" s="333"/>
      <c r="AN161" s="333"/>
      <c r="AO161" s="333"/>
      <c r="AP161" s="333"/>
      <c r="AQ161" s="333"/>
      <c r="AR161" s="333"/>
      <c r="AS161" s="333"/>
      <c r="AT161" s="333"/>
    </row>
    <row r="162" spans="1:46" x14ac:dyDescent="0.3">
      <c r="A162" s="393" t="s">
        <v>160</v>
      </c>
      <c r="B162" s="378">
        <v>161826</v>
      </c>
      <c r="C162" s="236">
        <v>74.275868092582996</v>
      </c>
      <c r="D162" s="237">
        <v>0.39718586630084163</v>
      </c>
      <c r="E162" s="237">
        <v>0.4561504331813182</v>
      </c>
      <c r="F162" s="318">
        <v>249264</v>
      </c>
      <c r="G162" s="378">
        <v>530111</v>
      </c>
      <c r="H162" s="318">
        <v>492315</v>
      </c>
      <c r="I162" s="346">
        <v>6846787.0999740902</v>
      </c>
      <c r="J162" s="370">
        <v>6.6459636533071631E-2</v>
      </c>
      <c r="K162" s="365">
        <v>5466893.0800074972</v>
      </c>
      <c r="L162" s="355">
        <v>3738730.7920083064</v>
      </c>
      <c r="M162" s="238">
        <v>9.1094913331853392E-2</v>
      </c>
      <c r="N162" s="357">
        <v>0.68388584471880309</v>
      </c>
      <c r="O162" s="346">
        <v>1728162.2880002039</v>
      </c>
      <c r="P162" s="347">
        <v>3108056.307992633</v>
      </c>
    </row>
    <row r="163" spans="1:46" s="335" customFormat="1" x14ac:dyDescent="0.3">
      <c r="A163" s="392" t="s">
        <v>158</v>
      </c>
      <c r="B163" s="376"/>
      <c r="C163" s="338">
        <v>44.161209111486222</v>
      </c>
      <c r="D163" s="339">
        <v>0.48378663690455032</v>
      </c>
      <c r="E163" s="339">
        <v>0.24588223585529356</v>
      </c>
      <c r="F163" s="377">
        <v>433152</v>
      </c>
      <c r="G163" s="376">
        <v>1730894</v>
      </c>
      <c r="H163" s="377">
        <v>1734496</v>
      </c>
      <c r="I163" s="346">
        <v>260699604.88001141</v>
      </c>
      <c r="J163" s="369">
        <v>-1.0267523281468125E-2</v>
      </c>
      <c r="K163" s="365">
        <v>3197253.7800166518</v>
      </c>
      <c r="L163" s="355">
        <v>2049891.7000182266</v>
      </c>
      <c r="M163" s="340">
        <v>1.3351629636931114E-2</v>
      </c>
      <c r="N163" s="356">
        <v>0.64114137977735086</v>
      </c>
      <c r="O163" s="346">
        <v>1147362.0800015125</v>
      </c>
      <c r="P163" s="347">
        <v>258649713.17918414</v>
      </c>
      <c r="Q163" s="333"/>
      <c r="R163" s="333"/>
      <c r="S163" s="333"/>
      <c r="T163" s="333"/>
      <c r="U163" s="333"/>
      <c r="V163" s="333"/>
      <c r="W163" s="333"/>
      <c r="X163" s="333"/>
      <c r="Y163" s="333"/>
      <c r="Z163" s="333"/>
      <c r="AA163" s="333"/>
      <c r="AB163" s="333"/>
      <c r="AC163" s="333"/>
      <c r="AD163" s="333"/>
      <c r="AE163" s="333"/>
      <c r="AF163" s="333"/>
      <c r="AG163" s="333"/>
      <c r="AH163" s="333"/>
      <c r="AI163" s="333"/>
      <c r="AJ163" s="333"/>
      <c r="AK163" s="333"/>
      <c r="AL163" s="333"/>
      <c r="AM163" s="333"/>
      <c r="AN163" s="333"/>
      <c r="AO163" s="333"/>
      <c r="AP163" s="333"/>
      <c r="AQ163" s="333"/>
      <c r="AR163" s="333"/>
      <c r="AS163" s="333"/>
      <c r="AT163" s="333"/>
    </row>
    <row r="164" spans="1:46" x14ac:dyDescent="0.3">
      <c r="A164" s="393" t="s">
        <v>282</v>
      </c>
      <c r="B164" s="378">
        <v>326222</v>
      </c>
      <c r="C164" s="236">
        <v>64.954285239039137</v>
      </c>
      <c r="D164" s="237">
        <v>0.48419787751899013</v>
      </c>
      <c r="E164" s="237">
        <v>0.32470219666362171</v>
      </c>
      <c r="F164" s="318">
        <v>210329</v>
      </c>
      <c r="G164" s="378">
        <v>645143</v>
      </c>
      <c r="H164" s="318">
        <v>647241</v>
      </c>
      <c r="I164" s="346">
        <v>140752706.30999658</v>
      </c>
      <c r="J164" s="370">
        <v>-4.3672331634155284E-3</v>
      </c>
      <c r="K164" s="365">
        <v>1517736.030010818</v>
      </c>
      <c r="L164" s="355">
        <v>990310.0820094404</v>
      </c>
      <c r="M164" s="238">
        <v>2.9894000224423439E-2</v>
      </c>
      <c r="N164" s="357">
        <v>0.65249164705036466</v>
      </c>
      <c r="O164" s="346">
        <v>527425.94800066925</v>
      </c>
      <c r="P164" s="347">
        <v>139762396.22753784</v>
      </c>
    </row>
    <row r="165" spans="1:46" x14ac:dyDescent="0.3">
      <c r="A165" s="393" t="s">
        <v>283</v>
      </c>
      <c r="B165" s="378">
        <v>262768</v>
      </c>
      <c r="C165" s="236">
        <v>36.9362078557917</v>
      </c>
      <c r="D165" s="237">
        <v>0.48451105157401203</v>
      </c>
      <c r="E165" s="237">
        <v>0.16102417341533215</v>
      </c>
      <c r="F165" s="318">
        <v>89360</v>
      </c>
      <c r="G165" s="378">
        <v>538715</v>
      </c>
      <c r="H165" s="318">
        <v>538886</v>
      </c>
      <c r="I165" s="346">
        <v>49298081.010001473</v>
      </c>
      <c r="J165" s="370">
        <v>-6.2097626210865986E-3</v>
      </c>
      <c r="K165" s="365">
        <v>1115732.7300087544</v>
      </c>
      <c r="L165" s="355">
        <v>700527.13400785893</v>
      </c>
      <c r="M165" s="238">
        <v>2.9454586885159259E-3</v>
      </c>
      <c r="N165" s="357">
        <v>0.62786285206705583</v>
      </c>
      <c r="O165" s="346">
        <v>415205.59600117849</v>
      </c>
      <c r="P165" s="347">
        <v>48597553.875744641</v>
      </c>
    </row>
    <row r="166" spans="1:46" x14ac:dyDescent="0.3">
      <c r="A166" s="393" t="s">
        <v>284</v>
      </c>
      <c r="B166" s="378">
        <v>471648</v>
      </c>
      <c r="C166" s="236">
        <v>57.110731823303801</v>
      </c>
      <c r="D166" s="237">
        <v>0.48615492909966757</v>
      </c>
      <c r="E166" s="237">
        <v>0.26649747269149876</v>
      </c>
      <c r="F166" s="318">
        <v>130599</v>
      </c>
      <c r="G166" s="378">
        <v>481547</v>
      </c>
      <c r="H166" s="318">
        <v>482689</v>
      </c>
      <c r="I166" s="346">
        <v>63542923.120012671</v>
      </c>
      <c r="J166" s="370">
        <v>-2.3811521496962994E-2</v>
      </c>
      <c r="K166" s="365">
        <v>481276.009997021</v>
      </c>
      <c r="L166" s="355">
        <v>309140.68400094646</v>
      </c>
      <c r="M166" s="238">
        <v>-1.974010587541639E-3</v>
      </c>
      <c r="N166" s="357">
        <v>0.64233553632324203</v>
      </c>
      <c r="O166" s="346">
        <v>172135.32599965233</v>
      </c>
      <c r="P166" s="347">
        <v>63233782.43590562</v>
      </c>
    </row>
    <row r="167" spans="1:46" x14ac:dyDescent="0.3">
      <c r="A167" s="393" t="s">
        <v>285</v>
      </c>
      <c r="B167" s="378">
        <v>64630</v>
      </c>
      <c r="C167" s="236">
        <v>10.070445639296455</v>
      </c>
      <c r="D167" s="237">
        <v>0.46141110939192326</v>
      </c>
      <c r="E167" s="237">
        <v>4.2457063283304966E-2</v>
      </c>
      <c r="F167" s="318">
        <v>2819</v>
      </c>
      <c r="G167" s="378">
        <v>65548</v>
      </c>
      <c r="H167" s="318">
        <v>65694</v>
      </c>
      <c r="I167" s="346">
        <v>7106994.160000667</v>
      </c>
      <c r="J167" s="370">
        <v>-3.2840627714198746E-2</v>
      </c>
      <c r="K167" s="365">
        <v>83184.910000058386</v>
      </c>
      <c r="L167" s="355">
        <v>50263.775999980673</v>
      </c>
      <c r="M167" s="238">
        <v>-5.6845758533568061E-2</v>
      </c>
      <c r="N167" s="357">
        <v>0.60424151447594754</v>
      </c>
      <c r="O167" s="346">
        <v>32921.134000012578</v>
      </c>
      <c r="P167" s="347">
        <v>7056730.3839959996</v>
      </c>
    </row>
    <row r="168" spans="1:46" x14ac:dyDescent="0.3">
      <c r="A168" s="393" t="s">
        <v>158</v>
      </c>
      <c r="B168" s="378">
        <v>100</v>
      </c>
      <c r="C168" s="236">
        <v>51.734375</v>
      </c>
      <c r="D168" s="237">
        <v>0.53</v>
      </c>
      <c r="E168" s="237">
        <v>0.34</v>
      </c>
      <c r="F168" s="318">
        <v>45</v>
      </c>
      <c r="G168" s="378">
        <v>-59</v>
      </c>
      <c r="H168" s="318">
        <v>-14</v>
      </c>
      <c r="I168" s="346">
        <v>-1099.7200000000003</v>
      </c>
      <c r="J168" s="370">
        <v>-0.91740290680600578</v>
      </c>
      <c r="K168" s="365">
        <v>-675.89999999999986</v>
      </c>
      <c r="L168" s="355">
        <v>-349.97600000000006</v>
      </c>
      <c r="M168" s="238">
        <v>0.77319754775295313</v>
      </c>
      <c r="N168" s="357">
        <v>0.51779257286580871</v>
      </c>
      <c r="O168" s="346">
        <v>-325.92399999999986</v>
      </c>
      <c r="P168" s="347">
        <v>-749.74400000000014</v>
      </c>
    </row>
    <row r="169" spans="1:46" s="335" customFormat="1" x14ac:dyDescent="0.3">
      <c r="A169" s="392" t="s">
        <v>162</v>
      </c>
      <c r="B169" s="376"/>
      <c r="C169" s="338">
        <v>61.816967920545636</v>
      </c>
      <c r="D169" s="339">
        <v>0.63058328954282716</v>
      </c>
      <c r="E169" s="339">
        <v>0.80662112454019963</v>
      </c>
      <c r="F169" s="377">
        <v>7528</v>
      </c>
      <c r="G169" s="376">
        <v>30869</v>
      </c>
      <c r="H169" s="377">
        <v>8304</v>
      </c>
      <c r="I169" s="346">
        <v>1453967.4200000092</v>
      </c>
      <c r="J169" s="369">
        <v>-9.2876396492394334E-2</v>
      </c>
      <c r="K169" s="365">
        <v>1387718.6300000064</v>
      </c>
      <c r="L169" s="355">
        <v>1371671.0920000011</v>
      </c>
      <c r="M169" s="340">
        <v>-7.4021948841262744E-2</v>
      </c>
      <c r="N169" s="356">
        <v>0.9884360289952977</v>
      </c>
      <c r="O169" s="346">
        <v>16047.538000000008</v>
      </c>
      <c r="P169" s="347">
        <v>82296.328000000023</v>
      </c>
      <c r="Q169" s="333"/>
      <c r="R169" s="333"/>
      <c r="S169" s="333"/>
      <c r="T169" s="333"/>
      <c r="U169" s="333"/>
      <c r="V169" s="333"/>
      <c r="W169" s="333"/>
      <c r="X169" s="333"/>
      <c r="Y169" s="333"/>
      <c r="Z169" s="333"/>
      <c r="AA169" s="333"/>
      <c r="AB169" s="333"/>
      <c r="AC169" s="333"/>
      <c r="AD169" s="333"/>
      <c r="AE169" s="333"/>
      <c r="AF169" s="333"/>
      <c r="AG169" s="333"/>
      <c r="AH169" s="333"/>
      <c r="AI169" s="333"/>
      <c r="AJ169" s="333"/>
      <c r="AK169" s="333"/>
      <c r="AL169" s="333"/>
      <c r="AM169" s="333"/>
      <c r="AN169" s="333"/>
      <c r="AO169" s="333"/>
      <c r="AP169" s="333"/>
      <c r="AQ169" s="333"/>
      <c r="AR169" s="333"/>
      <c r="AS169" s="333"/>
      <c r="AT169" s="333"/>
    </row>
    <row r="170" spans="1:46" x14ac:dyDescent="0.3">
      <c r="A170" s="393" t="s">
        <v>286</v>
      </c>
      <c r="B170" s="378">
        <v>1312</v>
      </c>
      <c r="C170" s="236">
        <v>65.97467114469633</v>
      </c>
      <c r="D170" s="237">
        <v>0.63490853658536583</v>
      </c>
      <c r="E170" s="237">
        <v>0.89634146341463417</v>
      </c>
      <c r="F170" s="318">
        <v>6791</v>
      </c>
      <c r="G170" s="378">
        <v>29276</v>
      </c>
      <c r="H170" s="318">
        <v>7146</v>
      </c>
      <c r="I170" s="346">
        <v>903656.24000000861</v>
      </c>
      <c r="J170" s="370">
        <v>-0.15846992795149445</v>
      </c>
      <c r="K170" s="365">
        <v>844836.34000000637</v>
      </c>
      <c r="L170" s="355">
        <v>835174.2900000012</v>
      </c>
      <c r="M170" s="238">
        <v>-0.12993490600134966</v>
      </c>
      <c r="N170" s="357">
        <v>0.98856340625687922</v>
      </c>
      <c r="O170" s="346">
        <v>9662.0500000000084</v>
      </c>
      <c r="P170" s="347">
        <v>68481.950000000041</v>
      </c>
    </row>
    <row r="171" spans="1:46" x14ac:dyDescent="0.3">
      <c r="A171" s="393" t="s">
        <v>287</v>
      </c>
      <c r="B171" s="378">
        <v>568</v>
      </c>
      <c r="C171" s="236">
        <v>57.26194690265487</v>
      </c>
      <c r="D171" s="237">
        <v>0.61619718309859151</v>
      </c>
      <c r="E171" s="237">
        <v>0.61619718309859151</v>
      </c>
      <c r="F171" s="318">
        <v>726</v>
      </c>
      <c r="G171" s="378">
        <v>1559</v>
      </c>
      <c r="H171" s="318">
        <v>1130</v>
      </c>
      <c r="I171" s="346">
        <v>549759.46000000078</v>
      </c>
      <c r="J171" s="370">
        <v>4.0435934303343045E-2</v>
      </c>
      <c r="K171" s="365">
        <v>542494.84</v>
      </c>
      <c r="L171" s="355">
        <v>536247.8679999999</v>
      </c>
      <c r="M171" s="238">
        <v>2.8953435278844915E-2</v>
      </c>
      <c r="N171" s="357">
        <v>0.98848473471194664</v>
      </c>
      <c r="O171" s="346">
        <v>6246.9720000000007</v>
      </c>
      <c r="P171" s="347">
        <v>13511.591999999995</v>
      </c>
    </row>
    <row r="172" spans="1:46" x14ac:dyDescent="0.3">
      <c r="A172" s="393" t="s">
        <v>288</v>
      </c>
      <c r="B172" s="378">
        <v>23</v>
      </c>
      <c r="C172" s="236">
        <v>62.214285714285715</v>
      </c>
      <c r="D172" s="237">
        <v>0.73913043478260865</v>
      </c>
      <c r="E172" s="237">
        <v>0.39130434782608697</v>
      </c>
      <c r="F172" s="318">
        <v>11</v>
      </c>
      <c r="G172" s="378">
        <v>34</v>
      </c>
      <c r="H172" s="318">
        <v>28</v>
      </c>
      <c r="I172" s="346">
        <v>551.72</v>
      </c>
      <c r="J172" s="370">
        <v>-0.10160880609652832</v>
      </c>
      <c r="K172" s="365">
        <v>387.45000000000005</v>
      </c>
      <c r="L172" s="355">
        <v>248.93400000000008</v>
      </c>
      <c r="M172" s="238">
        <v>-5.7860435542838796E-2</v>
      </c>
      <c r="N172" s="357">
        <v>0.64249322493224947</v>
      </c>
      <c r="O172" s="346">
        <v>138.51599999999996</v>
      </c>
      <c r="P172" s="347">
        <v>302.786</v>
      </c>
    </row>
    <row r="173" spans="1:46" s="335" customFormat="1" x14ac:dyDescent="0.3">
      <c r="A173" s="392" t="s">
        <v>159</v>
      </c>
      <c r="B173" s="376"/>
      <c r="C173" s="338">
        <v>30.630055232793076</v>
      </c>
      <c r="D173" s="339">
        <v>0.44359756097560976</v>
      </c>
      <c r="E173" s="339">
        <v>0.14272103658536586</v>
      </c>
      <c r="F173" s="377">
        <v>1488</v>
      </c>
      <c r="G173" s="376">
        <v>11026</v>
      </c>
      <c r="H173" s="377">
        <v>10274</v>
      </c>
      <c r="I173" s="346">
        <v>866967.28999999689</v>
      </c>
      <c r="J173" s="369">
        <v>-5.7765368116920152E-2</v>
      </c>
      <c r="K173" s="365">
        <v>279299.02000002173</v>
      </c>
      <c r="L173" s="355">
        <v>168383.82399998815</v>
      </c>
      <c r="M173" s="340">
        <v>-0.10984397480879526</v>
      </c>
      <c r="N173" s="356">
        <v>0.6028801103561876</v>
      </c>
      <c r="O173" s="346">
        <v>110915.19600000557</v>
      </c>
      <c r="P173" s="347">
        <v>698583.46599999047</v>
      </c>
      <c r="Q173" s="333"/>
      <c r="R173" s="333"/>
      <c r="S173" s="333"/>
      <c r="T173" s="333"/>
      <c r="U173" s="333"/>
      <c r="V173" s="333"/>
      <c r="W173" s="333"/>
      <c r="X173" s="333"/>
      <c r="Y173" s="333"/>
      <c r="Z173" s="333"/>
      <c r="AA173" s="333"/>
      <c r="AB173" s="333"/>
      <c r="AC173" s="333"/>
      <c r="AD173" s="333"/>
      <c r="AE173" s="333"/>
      <c r="AF173" s="333"/>
      <c r="AG173" s="333"/>
      <c r="AH173" s="333"/>
      <c r="AI173" s="333"/>
      <c r="AJ173" s="333"/>
      <c r="AK173" s="333"/>
      <c r="AL173" s="333"/>
      <c r="AM173" s="333"/>
      <c r="AN173" s="333"/>
      <c r="AO173" s="333"/>
      <c r="AP173" s="333"/>
      <c r="AQ173" s="333"/>
      <c r="AR173" s="333"/>
      <c r="AS173" s="333"/>
      <c r="AT173" s="333"/>
    </row>
    <row r="174" spans="1:46" x14ac:dyDescent="0.3">
      <c r="A174" s="393" t="s">
        <v>289</v>
      </c>
      <c r="B174" s="378">
        <v>3005</v>
      </c>
      <c r="C174" s="236">
        <v>46.442056538270791</v>
      </c>
      <c r="D174" s="237">
        <v>0.37271214642262895</v>
      </c>
      <c r="E174" s="237">
        <v>0.13444259567387687</v>
      </c>
      <c r="F174" s="318">
        <v>789</v>
      </c>
      <c r="G174" s="378">
        <v>6259</v>
      </c>
      <c r="H174" s="318">
        <v>6009</v>
      </c>
      <c r="I174" s="346">
        <v>757588.07999999926</v>
      </c>
      <c r="J174" s="370">
        <v>-2.5675037063451592E-2</v>
      </c>
      <c r="K174" s="365">
        <v>240887.57000002111</v>
      </c>
      <c r="L174" s="355">
        <v>144096.53799998641</v>
      </c>
      <c r="M174" s="238">
        <v>-4.8093694775223371E-2</v>
      </c>
      <c r="N174" s="357">
        <v>0.59819001038523401</v>
      </c>
      <c r="O174" s="346">
        <v>96791.032000005172</v>
      </c>
      <c r="P174" s="347">
        <v>613491.54199998919</v>
      </c>
    </row>
    <row r="175" spans="1:46" x14ac:dyDescent="0.3">
      <c r="A175" s="393" t="s">
        <v>290</v>
      </c>
      <c r="B175" s="378">
        <v>2243</v>
      </c>
      <c r="C175" s="236">
        <v>14.818053927315358</v>
      </c>
      <c r="D175" s="237">
        <v>0.53856442264823901</v>
      </c>
      <c r="E175" s="237">
        <v>0.15381185911725367</v>
      </c>
      <c r="F175" s="318">
        <v>699</v>
      </c>
      <c r="G175" s="378">
        <v>4767</v>
      </c>
      <c r="H175" s="318">
        <v>4265</v>
      </c>
      <c r="I175" s="346">
        <v>109379.20999999768</v>
      </c>
      <c r="J175" s="370">
        <v>-0.23278468414495915</v>
      </c>
      <c r="K175" s="365">
        <v>38411.450000000637</v>
      </c>
      <c r="L175" s="355">
        <v>24287.286000001732</v>
      </c>
      <c r="M175" s="238">
        <v>-0.35722988636492681</v>
      </c>
      <c r="N175" s="357">
        <v>0.63229287100594556</v>
      </c>
      <c r="O175" s="346">
        <v>14124.164000000399</v>
      </c>
      <c r="P175" s="347">
        <v>85091.924000001338</v>
      </c>
    </row>
    <row r="176" spans="1:46" s="448" customFormat="1" x14ac:dyDescent="0.3">
      <c r="A176" s="440" t="s">
        <v>100</v>
      </c>
      <c r="B176" s="441"/>
      <c r="C176" s="442">
        <v>75.303781790669916</v>
      </c>
      <c r="D176" s="443">
        <v>0.42782909016016857</v>
      </c>
      <c r="E176" s="443">
        <v>0.84655925391972031</v>
      </c>
      <c r="F176" s="444">
        <v>993716</v>
      </c>
      <c r="G176" s="441">
        <v>3392003</v>
      </c>
      <c r="H176" s="444">
        <v>1132050</v>
      </c>
      <c r="I176" s="431">
        <v>79993758.019933075</v>
      </c>
      <c r="J176" s="445">
        <v>3.2122894734743493E-3</v>
      </c>
      <c r="K176" s="433">
        <v>79565244.179933637</v>
      </c>
      <c r="L176" s="434">
        <v>73493049.476910785</v>
      </c>
      <c r="M176" s="446">
        <v>1.5256935447728634E-3</v>
      </c>
      <c r="N176" s="447">
        <v>0.92368282450952044</v>
      </c>
      <c r="O176" s="431">
        <v>6072194.7030028617</v>
      </c>
      <c r="P176" s="437">
        <v>6500708.5430033086</v>
      </c>
      <c r="Q176" s="438"/>
      <c r="R176" s="438"/>
      <c r="S176" s="438"/>
      <c r="T176" s="438"/>
      <c r="U176" s="438"/>
      <c r="V176" s="438"/>
      <c r="W176" s="438"/>
      <c r="X176" s="438"/>
      <c r="Y176" s="438"/>
      <c r="Z176" s="438"/>
      <c r="AA176" s="438"/>
      <c r="AB176" s="438"/>
      <c r="AC176" s="438"/>
      <c r="AD176" s="438"/>
      <c r="AE176" s="438"/>
      <c r="AF176" s="438"/>
      <c r="AG176" s="438"/>
      <c r="AH176" s="438"/>
      <c r="AI176" s="438"/>
      <c r="AJ176" s="438"/>
      <c r="AK176" s="438"/>
      <c r="AL176" s="438"/>
      <c r="AM176" s="438"/>
      <c r="AN176" s="438"/>
      <c r="AO176" s="438"/>
      <c r="AP176" s="438"/>
      <c r="AQ176" s="438"/>
      <c r="AR176" s="438"/>
      <c r="AS176" s="438"/>
      <c r="AT176" s="438"/>
    </row>
    <row r="177" spans="1:46" s="335" customFormat="1" x14ac:dyDescent="0.3">
      <c r="A177" s="388" t="s">
        <v>132</v>
      </c>
      <c r="B177" s="376"/>
      <c r="C177" s="338">
        <v>80.077185515727081</v>
      </c>
      <c r="D177" s="339">
        <v>0.41159477641472103</v>
      </c>
      <c r="E177" s="339">
        <v>0.85412544519192724</v>
      </c>
      <c r="F177" s="377">
        <v>664448</v>
      </c>
      <c r="G177" s="376">
        <v>2629372</v>
      </c>
      <c r="H177" s="377">
        <v>764466</v>
      </c>
      <c r="I177" s="346">
        <v>40755189.079948857</v>
      </c>
      <c r="J177" s="369">
        <v>-1.4681192038481871E-2</v>
      </c>
      <c r="K177" s="365">
        <v>40436983.939949512</v>
      </c>
      <c r="L177" s="355">
        <v>37044619.909924231</v>
      </c>
      <c r="M177" s="340">
        <v>-1.3982038492164806E-2</v>
      </c>
      <c r="N177" s="356">
        <v>0.91610739230544314</v>
      </c>
      <c r="O177" s="346">
        <v>3392364.0300027821</v>
      </c>
      <c r="P177" s="347">
        <v>3710569.1700032251</v>
      </c>
      <c r="Q177" s="333"/>
      <c r="R177" s="333"/>
      <c r="S177" s="333"/>
      <c r="T177" s="333"/>
      <c r="U177" s="333"/>
      <c r="V177" s="333"/>
      <c r="W177" s="333"/>
      <c r="X177" s="333"/>
      <c r="Y177" s="333"/>
      <c r="Z177" s="333"/>
      <c r="AA177" s="333"/>
      <c r="AB177" s="333"/>
      <c r="AC177" s="333"/>
      <c r="AD177" s="333"/>
      <c r="AE177" s="333"/>
      <c r="AF177" s="333"/>
      <c r="AG177" s="333"/>
      <c r="AH177" s="333"/>
      <c r="AI177" s="333"/>
      <c r="AJ177" s="333"/>
      <c r="AK177" s="333"/>
      <c r="AL177" s="333"/>
      <c r="AM177" s="333"/>
      <c r="AN177" s="333"/>
      <c r="AO177" s="333"/>
      <c r="AP177" s="333"/>
      <c r="AQ177" s="333"/>
      <c r="AR177" s="333"/>
      <c r="AS177" s="333"/>
      <c r="AT177" s="333"/>
    </row>
    <row r="178" spans="1:46" x14ac:dyDescent="0.3">
      <c r="A178" s="389" t="s">
        <v>291</v>
      </c>
      <c r="B178" s="378">
        <v>74174</v>
      </c>
      <c r="C178" s="236">
        <v>85.241239686951033</v>
      </c>
      <c r="D178" s="237">
        <v>0.39578558524550383</v>
      </c>
      <c r="E178" s="237">
        <v>0.87216544880955593</v>
      </c>
      <c r="F178" s="318">
        <v>641227</v>
      </c>
      <c r="G178" s="378">
        <v>2600316</v>
      </c>
      <c r="H178" s="318">
        <v>735476</v>
      </c>
      <c r="I178" s="346">
        <v>34138538.459948845</v>
      </c>
      <c r="J178" s="370">
        <v>-1.6949690371675621E-2</v>
      </c>
      <c r="K178" s="365">
        <v>34029077.709949508</v>
      </c>
      <c r="L178" s="355">
        <v>31369924.647924293</v>
      </c>
      <c r="M178" s="238">
        <v>-1.5191369874119587E-2</v>
      </c>
      <c r="N178" s="357">
        <v>0.92185644628130115</v>
      </c>
      <c r="O178" s="346">
        <v>2659153.0620027874</v>
      </c>
      <c r="P178" s="347">
        <v>2768613.8120032302</v>
      </c>
    </row>
    <row r="179" spans="1:46" x14ac:dyDescent="0.3">
      <c r="A179" s="389" t="s">
        <v>292</v>
      </c>
      <c r="B179" s="378">
        <v>26730</v>
      </c>
      <c r="C179" s="236">
        <v>82.500520941862888</v>
      </c>
      <c r="D179" s="237">
        <v>0.45491956603067712</v>
      </c>
      <c r="E179" s="237">
        <v>0.80445192667414889</v>
      </c>
      <c r="F179" s="318">
        <v>23062</v>
      </c>
      <c r="G179" s="378">
        <v>28821</v>
      </c>
      <c r="H179" s="318">
        <v>28794</v>
      </c>
      <c r="I179" s="346">
        <v>6228287.9400000107</v>
      </c>
      <c r="J179" s="370">
        <v>-2.0408185280175711E-4</v>
      </c>
      <c r="K179" s="365">
        <v>6221442.0300000049</v>
      </c>
      <c r="L179" s="355">
        <v>5504711.0619999412</v>
      </c>
      <c r="M179" s="238">
        <v>-2.1643279967829103E-3</v>
      </c>
      <c r="N179" s="357">
        <v>0.8847966493067102</v>
      </c>
      <c r="O179" s="346">
        <v>716730.96799999487</v>
      </c>
      <c r="P179" s="347">
        <v>723576.87799999467</v>
      </c>
    </row>
    <row r="180" spans="1:46" x14ac:dyDescent="0.3">
      <c r="A180" s="389" t="s">
        <v>293</v>
      </c>
      <c r="B180" s="378">
        <v>176</v>
      </c>
      <c r="C180" s="236">
        <v>72.489795918367349</v>
      </c>
      <c r="D180" s="237">
        <v>0.49431818181818182</v>
      </c>
      <c r="E180" s="237">
        <v>0.79545454545454541</v>
      </c>
      <c r="F180" s="318">
        <v>159</v>
      </c>
      <c r="G180" s="378">
        <v>235</v>
      </c>
      <c r="H180" s="318">
        <v>196</v>
      </c>
      <c r="I180" s="346">
        <v>388362.68000000005</v>
      </c>
      <c r="J180" s="370">
        <v>-4.2797472860798984E-2</v>
      </c>
      <c r="K180" s="365">
        <v>186464.19999999995</v>
      </c>
      <c r="L180" s="355">
        <v>169984.19999999995</v>
      </c>
      <c r="M180" s="238">
        <v>-0.14771476074631029</v>
      </c>
      <c r="N180" s="357">
        <v>0.91161842326838072</v>
      </c>
      <c r="O180" s="346">
        <v>16480</v>
      </c>
      <c r="P180" s="347">
        <v>218378.47999999995</v>
      </c>
    </row>
    <row r="181" spans="1:46" s="335" customFormat="1" x14ac:dyDescent="0.3">
      <c r="A181" s="388" t="s">
        <v>133</v>
      </c>
      <c r="B181" s="376"/>
      <c r="C181" s="338">
        <v>84.574067244321213</v>
      </c>
      <c r="D181" s="339">
        <v>0.42129687695973911</v>
      </c>
      <c r="E181" s="339">
        <v>0.8532547347297128</v>
      </c>
      <c r="F181" s="377">
        <v>153601</v>
      </c>
      <c r="G181" s="376">
        <v>451142</v>
      </c>
      <c r="H181" s="377">
        <v>170333</v>
      </c>
      <c r="I181" s="346">
        <v>13425522.649991602</v>
      </c>
      <c r="J181" s="369">
        <v>-3.2155618162126309E-2</v>
      </c>
      <c r="K181" s="365">
        <v>13348279.509991566</v>
      </c>
      <c r="L181" s="355">
        <v>12205835.135991367</v>
      </c>
      <c r="M181" s="340">
        <v>-2.9107171838498126E-2</v>
      </c>
      <c r="N181" s="356">
        <v>0.91441261226624393</v>
      </c>
      <c r="O181" s="346">
        <v>1142444.3740000676</v>
      </c>
      <c r="P181" s="347">
        <v>1219687.5140000652</v>
      </c>
      <c r="Q181" s="333"/>
      <c r="R181" s="333"/>
      <c r="S181" s="333"/>
      <c r="T181" s="333"/>
      <c r="U181" s="333"/>
      <c r="V181" s="333"/>
      <c r="W181" s="333"/>
      <c r="X181" s="333"/>
      <c r="Y181" s="333"/>
      <c r="Z181" s="333"/>
      <c r="AA181" s="333"/>
      <c r="AB181" s="333"/>
      <c r="AC181" s="333"/>
      <c r="AD181" s="333"/>
      <c r="AE181" s="333"/>
      <c r="AF181" s="333"/>
      <c r="AG181" s="333"/>
      <c r="AH181" s="333"/>
      <c r="AI181" s="333"/>
      <c r="AJ181" s="333"/>
      <c r="AK181" s="333"/>
      <c r="AL181" s="333"/>
      <c r="AM181" s="333"/>
      <c r="AN181" s="333"/>
      <c r="AO181" s="333"/>
      <c r="AP181" s="333"/>
      <c r="AQ181" s="333"/>
      <c r="AR181" s="333"/>
      <c r="AS181" s="333"/>
      <c r="AT181" s="333"/>
    </row>
    <row r="182" spans="1:46" x14ac:dyDescent="0.3">
      <c r="A182" s="389" t="s">
        <v>294</v>
      </c>
      <c r="B182" s="378">
        <v>34471</v>
      </c>
      <c r="C182" s="236">
        <v>85.918176237893874</v>
      </c>
      <c r="D182" s="237">
        <v>0.41455136201444692</v>
      </c>
      <c r="E182" s="237">
        <v>0.85924400220475183</v>
      </c>
      <c r="F182" s="318">
        <v>133544</v>
      </c>
      <c r="G182" s="378">
        <v>426765</v>
      </c>
      <c r="H182" s="318">
        <v>146620</v>
      </c>
      <c r="I182" s="346">
        <v>10653526.709991366</v>
      </c>
      <c r="J182" s="370">
        <v>-4.9613911782603139E-2</v>
      </c>
      <c r="K182" s="365">
        <v>10621233.189991342</v>
      </c>
      <c r="L182" s="355">
        <v>9759608.0079912469</v>
      </c>
      <c r="M182" s="238">
        <v>-4.4474660361372591E-2</v>
      </c>
      <c r="N182" s="357">
        <v>0.91887710526758548</v>
      </c>
      <c r="O182" s="346">
        <v>861625.18200007337</v>
      </c>
      <c r="P182" s="347">
        <v>893918.70200007746</v>
      </c>
    </row>
    <row r="183" spans="1:46" x14ac:dyDescent="0.3">
      <c r="A183" s="389" t="s">
        <v>295</v>
      </c>
      <c r="B183" s="378">
        <v>21340</v>
      </c>
      <c r="C183" s="236">
        <v>83.229958250748538</v>
      </c>
      <c r="D183" s="237">
        <v>0.43219306466729146</v>
      </c>
      <c r="E183" s="237">
        <v>0.84358013120899722</v>
      </c>
      <c r="F183" s="318">
        <v>20057</v>
      </c>
      <c r="G183" s="378">
        <v>24377</v>
      </c>
      <c r="H183" s="318">
        <v>23713</v>
      </c>
      <c r="I183" s="346">
        <v>2771995.9400002365</v>
      </c>
      <c r="J183" s="370">
        <v>4.1364336843736693E-2</v>
      </c>
      <c r="K183" s="365">
        <v>2727046.3200002238</v>
      </c>
      <c r="L183" s="355">
        <v>2446227.1280001202</v>
      </c>
      <c r="M183" s="238">
        <v>3.7461235060209597E-2</v>
      </c>
      <c r="N183" s="357">
        <v>0.89702441431208235</v>
      </c>
      <c r="O183" s="346">
        <v>280819.19199999416</v>
      </c>
      <c r="P183" s="347">
        <v>325768.81199998769</v>
      </c>
    </row>
    <row r="184" spans="1:46" s="335" customFormat="1" ht="26" x14ac:dyDescent="0.3">
      <c r="A184" s="388" t="s">
        <v>131</v>
      </c>
      <c r="B184" s="376"/>
      <c r="C184" s="338">
        <v>64.421048442657479</v>
      </c>
      <c r="D184" s="339">
        <v>0.5996963562753036</v>
      </c>
      <c r="E184" s="339">
        <v>0.92877024291497978</v>
      </c>
      <c r="F184" s="377">
        <v>68636</v>
      </c>
      <c r="G184" s="376">
        <v>107933</v>
      </c>
      <c r="H184" s="377">
        <v>71921</v>
      </c>
      <c r="I184" s="346">
        <v>12385413.330001304</v>
      </c>
      <c r="J184" s="369">
        <v>3.364202824190976E-2</v>
      </c>
      <c r="K184" s="365">
        <v>12364289.230001288</v>
      </c>
      <c r="L184" s="355">
        <v>12094024.437001312</v>
      </c>
      <c r="M184" s="340">
        <v>3.0209038596841802E-2</v>
      </c>
      <c r="N184" s="356">
        <v>0.97814150187103421</v>
      </c>
      <c r="O184" s="346">
        <v>270264.79300000297</v>
      </c>
      <c r="P184" s="347">
        <v>291388.89300000219</v>
      </c>
      <c r="Q184" s="333"/>
      <c r="R184" s="333"/>
      <c r="S184" s="333"/>
      <c r="T184" s="333"/>
      <c r="U184" s="333"/>
      <c r="V184" s="333"/>
      <c r="W184" s="333"/>
      <c r="X184" s="333"/>
      <c r="Y184" s="333"/>
      <c r="Z184" s="333"/>
      <c r="AA184" s="333"/>
      <c r="AB184" s="333"/>
      <c r="AC184" s="333"/>
      <c r="AD184" s="333"/>
      <c r="AE184" s="333"/>
      <c r="AF184" s="333"/>
      <c r="AG184" s="333"/>
      <c r="AH184" s="333"/>
      <c r="AI184" s="333"/>
      <c r="AJ184" s="333"/>
      <c r="AK184" s="333"/>
      <c r="AL184" s="333"/>
      <c r="AM184" s="333"/>
      <c r="AN184" s="333"/>
      <c r="AO184" s="333"/>
      <c r="AP184" s="333"/>
      <c r="AQ184" s="333"/>
      <c r="AR184" s="333"/>
      <c r="AS184" s="333"/>
      <c r="AT184" s="333"/>
    </row>
    <row r="185" spans="1:46" ht="26" x14ac:dyDescent="0.3">
      <c r="A185" s="389" t="s">
        <v>296</v>
      </c>
      <c r="B185" s="378">
        <v>4838</v>
      </c>
      <c r="C185" s="236">
        <v>66.225474157762889</v>
      </c>
      <c r="D185" s="237">
        <v>0.59011988424968997</v>
      </c>
      <c r="E185" s="237">
        <v>0.9251756924348904</v>
      </c>
      <c r="F185" s="318">
        <v>37377</v>
      </c>
      <c r="G185" s="378">
        <v>61563</v>
      </c>
      <c r="H185" s="318">
        <v>39122</v>
      </c>
      <c r="I185" s="346">
        <v>7342667.1000012029</v>
      </c>
      <c r="J185" s="370">
        <v>4.5915150086251695E-2</v>
      </c>
      <c r="K185" s="365">
        <v>7327926.1100011906</v>
      </c>
      <c r="L185" s="355">
        <v>7174894.7580011077</v>
      </c>
      <c r="M185" s="238">
        <v>4.1654977771368035E-2</v>
      </c>
      <c r="N185" s="357">
        <v>0.97911669008353874</v>
      </c>
      <c r="O185" s="346">
        <v>153031.35200000057</v>
      </c>
      <c r="P185" s="347">
        <v>167772.34199999971</v>
      </c>
    </row>
    <row r="186" spans="1:46" x14ac:dyDescent="0.3">
      <c r="A186" s="389" t="s">
        <v>297</v>
      </c>
      <c r="B186" s="378">
        <v>3060</v>
      </c>
      <c r="C186" s="236">
        <v>66.237671170209524</v>
      </c>
      <c r="D186" s="237">
        <v>0.61535947712418304</v>
      </c>
      <c r="E186" s="237">
        <v>0.934640522875817</v>
      </c>
      <c r="F186" s="318">
        <v>31250</v>
      </c>
      <c r="G186" s="378">
        <v>46360</v>
      </c>
      <c r="H186" s="318">
        <v>32789</v>
      </c>
      <c r="I186" s="346">
        <v>5004490.8500000993</v>
      </c>
      <c r="J186" s="370">
        <v>1.2535171928724881E-2</v>
      </c>
      <c r="K186" s="365">
        <v>4998107.7400000961</v>
      </c>
      <c r="L186" s="355">
        <v>4880874.2990002027</v>
      </c>
      <c r="M186" s="238">
        <v>1.0120726840303958E-2</v>
      </c>
      <c r="N186" s="357">
        <v>0.97654443499453436</v>
      </c>
      <c r="O186" s="346">
        <v>117233.44100000241</v>
      </c>
      <c r="P186" s="347">
        <v>123616.55100000248</v>
      </c>
    </row>
    <row r="187" spans="1:46" x14ac:dyDescent="0.3">
      <c r="A187" s="389" t="s">
        <v>298</v>
      </c>
      <c r="B187" s="378">
        <v>6</v>
      </c>
      <c r="C187" s="236">
        <v>60.8</v>
      </c>
      <c r="D187" s="237">
        <v>0.33333333333333331</v>
      </c>
      <c r="E187" s="237">
        <v>0.83333333333333337</v>
      </c>
      <c r="F187" s="318">
        <v>9</v>
      </c>
      <c r="G187" s="378">
        <v>10</v>
      </c>
      <c r="H187" s="318">
        <v>10</v>
      </c>
      <c r="I187" s="346">
        <v>38255.380000000005</v>
      </c>
      <c r="J187" s="370">
        <v>0.96773876630614508</v>
      </c>
      <c r="K187" s="365">
        <v>38255.380000000005</v>
      </c>
      <c r="L187" s="355">
        <v>38255.380000000005</v>
      </c>
      <c r="M187" s="238">
        <v>0.96773876630614508</v>
      </c>
      <c r="N187" s="357">
        <v>1</v>
      </c>
      <c r="O187" s="346">
        <v>0</v>
      </c>
      <c r="P187" s="347">
        <v>0</v>
      </c>
    </row>
    <row r="188" spans="1:46" s="335" customFormat="1" x14ac:dyDescent="0.3">
      <c r="A188" s="388" t="s">
        <v>130</v>
      </c>
      <c r="B188" s="376"/>
      <c r="C188" s="338">
        <v>74.53907716880623</v>
      </c>
      <c r="D188" s="339">
        <v>0.43866531493807026</v>
      </c>
      <c r="E188" s="339">
        <v>0.75624807158284479</v>
      </c>
      <c r="F188" s="377">
        <v>99568</v>
      </c>
      <c r="G188" s="376">
        <v>203556</v>
      </c>
      <c r="H188" s="377">
        <v>117703</v>
      </c>
      <c r="I188" s="346">
        <v>12566034.959991302</v>
      </c>
      <c r="J188" s="369">
        <v>4.9724276476296694E-2</v>
      </c>
      <c r="K188" s="365">
        <v>12554208.499991274</v>
      </c>
      <c r="L188" s="355">
        <v>11287086.993993875</v>
      </c>
      <c r="M188" s="340">
        <v>3.0821013760838969E-2</v>
      </c>
      <c r="N188" s="356">
        <v>0.89906798935207433</v>
      </c>
      <c r="O188" s="346">
        <v>1267121.5060000084</v>
      </c>
      <c r="P188" s="347">
        <v>1278947.9660000165</v>
      </c>
      <c r="Q188" s="333"/>
      <c r="R188" s="333"/>
      <c r="S188" s="333"/>
      <c r="T188" s="333"/>
      <c r="U188" s="333"/>
      <c r="V188" s="333"/>
      <c r="W188" s="333"/>
      <c r="X188" s="333"/>
      <c r="Y188" s="333"/>
      <c r="Z188" s="333"/>
      <c r="AA188" s="333"/>
      <c r="AB188" s="333"/>
      <c r="AC188" s="333"/>
      <c r="AD188" s="333"/>
      <c r="AE188" s="333"/>
      <c r="AF188" s="333"/>
      <c r="AG188" s="333"/>
      <c r="AH188" s="333"/>
      <c r="AI188" s="333"/>
      <c r="AJ188" s="333"/>
      <c r="AK188" s="333"/>
      <c r="AL188" s="333"/>
      <c r="AM188" s="333"/>
      <c r="AN188" s="333"/>
      <c r="AO188" s="333"/>
      <c r="AP188" s="333"/>
      <c r="AQ188" s="333"/>
      <c r="AR188" s="333"/>
      <c r="AS188" s="333"/>
      <c r="AT188" s="333"/>
    </row>
    <row r="189" spans="1:46" x14ac:dyDescent="0.3">
      <c r="A189" s="389" t="s">
        <v>299</v>
      </c>
      <c r="B189" s="378">
        <v>22687</v>
      </c>
      <c r="C189" s="236">
        <v>74.53907716880623</v>
      </c>
      <c r="D189" s="237">
        <v>0.43866531493807026</v>
      </c>
      <c r="E189" s="237">
        <v>0.75624807158284479</v>
      </c>
      <c r="F189" s="318">
        <v>99568</v>
      </c>
      <c r="G189" s="378">
        <v>203556</v>
      </c>
      <c r="H189" s="318">
        <v>117703</v>
      </c>
      <c r="I189" s="346">
        <v>12566034.959991302</v>
      </c>
      <c r="J189" s="370">
        <v>4.9724276476296694E-2</v>
      </c>
      <c r="K189" s="365">
        <v>12554208.499991274</v>
      </c>
      <c r="L189" s="355">
        <v>11287086.993993875</v>
      </c>
      <c r="M189" s="238">
        <v>3.0821013760838969E-2</v>
      </c>
      <c r="N189" s="357">
        <v>0.89906798935207433</v>
      </c>
      <c r="O189" s="346">
        <v>1267121.5060000084</v>
      </c>
      <c r="P189" s="347">
        <v>1278947.9660000165</v>
      </c>
    </row>
    <row r="190" spans="1:46" s="335" customFormat="1" x14ac:dyDescent="0.3">
      <c r="A190" s="388" t="s">
        <v>134</v>
      </c>
      <c r="B190" s="376"/>
      <c r="C190" s="338">
        <v>75.855904374096937</v>
      </c>
      <c r="D190" s="339">
        <v>0.64114832535885169</v>
      </c>
      <c r="E190" s="339">
        <v>0.98511430090377461</v>
      </c>
      <c r="F190" s="377">
        <v>7463</v>
      </c>
      <c r="G190" s="376">
        <v>0</v>
      </c>
      <c r="H190" s="377">
        <v>7627</v>
      </c>
      <c r="I190" s="346">
        <v>861598</v>
      </c>
      <c r="J190" s="369">
        <v>0.56509908139224385</v>
      </c>
      <c r="K190" s="365">
        <v>861483</v>
      </c>
      <c r="L190" s="355">
        <v>861483</v>
      </c>
      <c r="M190" s="340">
        <v>0.56517441283408021</v>
      </c>
      <c r="N190" s="356">
        <v>1</v>
      </c>
      <c r="O190" s="346">
        <v>0</v>
      </c>
      <c r="P190" s="347">
        <v>115</v>
      </c>
      <c r="Q190" s="333"/>
      <c r="R190" s="333"/>
      <c r="S190" s="333"/>
      <c r="T190" s="333"/>
      <c r="U190" s="333"/>
      <c r="V190" s="333"/>
      <c r="W190" s="333"/>
      <c r="X190" s="333"/>
      <c r="Y190" s="333"/>
      <c r="Z190" s="333"/>
      <c r="AA190" s="333"/>
      <c r="AB190" s="333"/>
      <c r="AC190" s="333"/>
      <c r="AD190" s="333"/>
      <c r="AE190" s="333"/>
      <c r="AF190" s="333"/>
      <c r="AG190" s="333"/>
      <c r="AH190" s="333"/>
      <c r="AI190" s="333"/>
      <c r="AJ190" s="333"/>
      <c r="AK190" s="333"/>
      <c r="AL190" s="333"/>
      <c r="AM190" s="333"/>
      <c r="AN190" s="333"/>
      <c r="AO190" s="333"/>
      <c r="AP190" s="333"/>
      <c r="AQ190" s="333"/>
      <c r="AR190" s="333"/>
      <c r="AS190" s="333"/>
      <c r="AT190" s="333"/>
    </row>
    <row r="191" spans="1:46" x14ac:dyDescent="0.3">
      <c r="A191" s="389" t="s">
        <v>134</v>
      </c>
      <c r="B191" s="378">
        <v>1881</v>
      </c>
      <c r="C191" s="236">
        <v>75.855904374096937</v>
      </c>
      <c r="D191" s="237">
        <v>0.64114832535885169</v>
      </c>
      <c r="E191" s="237">
        <v>0.98511430090377461</v>
      </c>
      <c r="F191" s="318">
        <v>7463</v>
      </c>
      <c r="G191" s="378">
        <v>0</v>
      </c>
      <c r="H191" s="318">
        <v>7627</v>
      </c>
      <c r="I191" s="346">
        <v>861598</v>
      </c>
      <c r="J191" s="370">
        <v>0.56509908139224385</v>
      </c>
      <c r="K191" s="365">
        <v>861483</v>
      </c>
      <c r="L191" s="355">
        <v>861483</v>
      </c>
      <c r="M191" s="238">
        <v>0.56517441283408021</v>
      </c>
      <c r="N191" s="357">
        <v>1</v>
      </c>
      <c r="O191" s="346">
        <v>0</v>
      </c>
      <c r="P191" s="347">
        <v>115</v>
      </c>
    </row>
    <row r="192" spans="1:46" s="336" customFormat="1" x14ac:dyDescent="0.3">
      <c r="A192" s="394" t="s">
        <v>121</v>
      </c>
      <c r="B192" s="362"/>
      <c r="C192" s="341">
        <v>59.030488963425618</v>
      </c>
      <c r="D192" s="342">
        <v>0.49977889882590765</v>
      </c>
      <c r="E192" s="342">
        <v>0.22580295824346397</v>
      </c>
      <c r="F192" s="382">
        <v>30464</v>
      </c>
      <c r="G192" s="381"/>
      <c r="H192" s="382">
        <v>132423</v>
      </c>
      <c r="I192" s="352">
        <v>857374.9099999991</v>
      </c>
      <c r="J192" s="373"/>
      <c r="K192" s="368">
        <v>854917.71999999799</v>
      </c>
      <c r="L192" s="362">
        <v>854917.71999999799</v>
      </c>
      <c r="M192" s="343"/>
      <c r="N192" s="363">
        <v>1</v>
      </c>
      <c r="O192" s="352">
        <v>8.9223073374000705E-13</v>
      </c>
      <c r="P192" s="353">
        <v>2457.1900000000078</v>
      </c>
      <c r="Q192" s="333"/>
      <c r="R192" s="333"/>
      <c r="S192" s="333"/>
      <c r="T192" s="333"/>
      <c r="U192" s="333"/>
      <c r="V192" s="333"/>
      <c r="W192" s="333"/>
      <c r="X192" s="333"/>
      <c r="Y192" s="333"/>
      <c r="Z192" s="333"/>
      <c r="AA192" s="333"/>
      <c r="AB192" s="333"/>
      <c r="AC192" s="333"/>
      <c r="AD192" s="333"/>
      <c r="AE192" s="333"/>
      <c r="AF192" s="333"/>
      <c r="AG192" s="333"/>
      <c r="AH192" s="333"/>
      <c r="AI192" s="333"/>
      <c r="AJ192" s="333"/>
      <c r="AK192" s="333"/>
      <c r="AL192" s="333"/>
      <c r="AM192" s="333"/>
      <c r="AN192" s="333"/>
      <c r="AO192" s="333"/>
      <c r="AP192" s="333"/>
      <c r="AQ192" s="333"/>
      <c r="AR192" s="333"/>
      <c r="AS192" s="333"/>
      <c r="AT192" s="333"/>
    </row>
    <row r="193" spans="1:54" s="332" customFormat="1" ht="26" x14ac:dyDescent="0.3">
      <c r="A193" s="390" t="s">
        <v>194</v>
      </c>
      <c r="B193" s="321"/>
      <c r="C193" s="242">
        <v>47.001156918843705</v>
      </c>
      <c r="D193" s="243">
        <v>0.49684686764230646</v>
      </c>
      <c r="E193" s="243">
        <v>0.21675822907529663</v>
      </c>
      <c r="F193" s="322">
        <v>27762</v>
      </c>
      <c r="G193" s="383"/>
      <c r="H193" s="322">
        <v>128209</v>
      </c>
      <c r="I193" s="348">
        <v>644617.31000000006</v>
      </c>
      <c r="J193" s="374"/>
      <c r="K193" s="366">
        <v>642160.11999999895</v>
      </c>
      <c r="L193" s="358">
        <v>642160.11999999895</v>
      </c>
      <c r="M193" s="244"/>
      <c r="N193" s="359">
        <v>1</v>
      </c>
      <c r="O193" s="348">
        <v>8.992806499463768E-14</v>
      </c>
      <c r="P193" s="349">
        <v>2457.1900000000069</v>
      </c>
      <c r="Q193" s="331"/>
      <c r="R193" s="331"/>
      <c r="S193" s="331"/>
      <c r="T193" s="331"/>
      <c r="U193" s="331"/>
      <c r="V193" s="331"/>
      <c r="W193" s="331"/>
      <c r="X193" s="331"/>
      <c r="Y193" s="331"/>
      <c r="Z193" s="331"/>
      <c r="AA193" s="331"/>
      <c r="AB193" s="331"/>
      <c r="AC193" s="331"/>
      <c r="AD193" s="331"/>
      <c r="AE193" s="331"/>
      <c r="AF193" s="331"/>
      <c r="AG193" s="331"/>
      <c r="AH193" s="331"/>
      <c r="AI193" s="331"/>
      <c r="AJ193" s="331"/>
      <c r="AK193" s="331"/>
      <c r="AL193" s="331"/>
      <c r="AM193" s="331"/>
      <c r="AN193" s="331"/>
      <c r="AO193" s="331"/>
      <c r="AP193" s="331"/>
      <c r="AQ193" s="331"/>
      <c r="AR193" s="331"/>
      <c r="AS193" s="331"/>
      <c r="AT193" s="331"/>
      <c r="AU193" s="331"/>
      <c r="AV193" s="331"/>
      <c r="AW193" s="331"/>
      <c r="AX193" s="331"/>
      <c r="AY193" s="331"/>
      <c r="AZ193" s="331"/>
      <c r="BA193" s="331"/>
      <c r="BB193" s="331"/>
    </row>
    <row r="194" spans="1:54" s="334" customFormat="1" ht="26" x14ac:dyDescent="0.3">
      <c r="A194" s="391" t="s">
        <v>194</v>
      </c>
      <c r="B194" s="315">
        <v>108305</v>
      </c>
      <c r="C194" s="233">
        <v>47.001156918843705</v>
      </c>
      <c r="D194" s="234">
        <v>0.49684686764230646</v>
      </c>
      <c r="E194" s="234">
        <v>0.21675822907529663</v>
      </c>
      <c r="F194" s="316">
        <v>27762</v>
      </c>
      <c r="G194" s="384"/>
      <c r="H194" s="316">
        <v>128209</v>
      </c>
      <c r="I194" s="350">
        <v>644617.31000000006</v>
      </c>
      <c r="J194" s="375"/>
      <c r="K194" s="367">
        <v>642160.11999999895</v>
      </c>
      <c r="L194" s="360">
        <v>642160.11999999895</v>
      </c>
      <c r="M194" s="235"/>
      <c r="N194" s="361">
        <v>1</v>
      </c>
      <c r="O194" s="350">
        <v>8.992806499463768E-14</v>
      </c>
      <c r="P194" s="351">
        <v>2457.1900000000069</v>
      </c>
      <c r="Q194" s="333"/>
      <c r="R194" s="333"/>
      <c r="S194" s="333"/>
      <c r="T194" s="333"/>
      <c r="U194" s="333"/>
      <c r="V194" s="333"/>
      <c r="W194" s="333"/>
      <c r="X194" s="333"/>
      <c r="Y194" s="333"/>
      <c r="Z194" s="333"/>
      <c r="AA194" s="333"/>
      <c r="AB194" s="333"/>
      <c r="AC194" s="333"/>
      <c r="AD194" s="333"/>
      <c r="AE194" s="333"/>
      <c r="AF194" s="333"/>
      <c r="AG194" s="333"/>
      <c r="AH194" s="333"/>
      <c r="AI194" s="333"/>
      <c r="AJ194" s="333"/>
      <c r="AK194" s="333"/>
      <c r="AL194" s="333"/>
      <c r="AM194" s="333"/>
      <c r="AN194" s="333"/>
      <c r="AO194" s="333"/>
      <c r="AP194" s="333"/>
      <c r="AQ194" s="333"/>
      <c r="AR194" s="333"/>
      <c r="AS194" s="333"/>
      <c r="AT194" s="333"/>
      <c r="AU194" s="333"/>
      <c r="AV194" s="333"/>
      <c r="AW194" s="333"/>
      <c r="AX194" s="333"/>
      <c r="AY194" s="333"/>
      <c r="AZ194" s="333"/>
      <c r="BA194" s="333"/>
      <c r="BB194" s="333"/>
    </row>
    <row r="195" spans="1:54" s="332" customFormat="1" x14ac:dyDescent="0.3">
      <c r="A195" s="390" t="s">
        <v>193</v>
      </c>
      <c r="B195" s="321"/>
      <c r="C195" s="242">
        <v>71.059821008007532</v>
      </c>
      <c r="D195" s="243">
        <v>0.62659744408945683</v>
      </c>
      <c r="E195" s="243">
        <v>0.61701277955271561</v>
      </c>
      <c r="F195" s="322">
        <v>2702</v>
      </c>
      <c r="G195" s="383"/>
      <c r="H195" s="322">
        <v>4214</v>
      </c>
      <c r="I195" s="348">
        <v>212757.59999999905</v>
      </c>
      <c r="J195" s="374"/>
      <c r="K195" s="366">
        <v>212757.59999999905</v>
      </c>
      <c r="L195" s="358">
        <v>212757.59999999905</v>
      </c>
      <c r="M195" s="244"/>
      <c r="N195" s="359">
        <v>1</v>
      </c>
      <c r="O195" s="348">
        <v>8.0230266874536937E-13</v>
      </c>
      <c r="P195" s="349">
        <v>8.0230266874536937E-13</v>
      </c>
      <c r="Q195" s="331"/>
      <c r="R195" s="331"/>
      <c r="S195" s="331"/>
      <c r="T195" s="331"/>
      <c r="U195" s="331"/>
      <c r="V195" s="331"/>
      <c r="W195" s="331"/>
      <c r="X195" s="331"/>
      <c r="Y195" s="331"/>
      <c r="Z195" s="331"/>
      <c r="AA195" s="331"/>
      <c r="AB195" s="331"/>
      <c r="AC195" s="331"/>
      <c r="AD195" s="331"/>
      <c r="AE195" s="331"/>
      <c r="AF195" s="331"/>
      <c r="AG195" s="331"/>
      <c r="AH195" s="331"/>
      <c r="AI195" s="331"/>
      <c r="AJ195" s="331"/>
      <c r="AK195" s="331"/>
      <c r="AL195" s="331"/>
      <c r="AM195" s="331"/>
      <c r="AN195" s="331"/>
      <c r="AO195" s="331"/>
      <c r="AP195" s="331"/>
      <c r="AQ195" s="331"/>
      <c r="AR195" s="331"/>
      <c r="AS195" s="331"/>
      <c r="AT195" s="331"/>
      <c r="AU195" s="331"/>
      <c r="AV195" s="331"/>
      <c r="AW195" s="331"/>
      <c r="AX195" s="331"/>
      <c r="AY195" s="331"/>
      <c r="AZ195" s="331"/>
      <c r="BA195" s="331"/>
      <c r="BB195" s="331"/>
    </row>
    <row r="196" spans="1:54" s="334" customFormat="1" x14ac:dyDescent="0.3">
      <c r="A196" s="391" t="s">
        <v>193</v>
      </c>
      <c r="B196" s="315">
        <v>2504</v>
      </c>
      <c r="C196" s="233">
        <v>71.059821008007532</v>
      </c>
      <c r="D196" s="234">
        <v>0.62659744408945683</v>
      </c>
      <c r="E196" s="234">
        <v>0.61701277955271561</v>
      </c>
      <c r="F196" s="316">
        <v>2702</v>
      </c>
      <c r="G196" s="384"/>
      <c r="H196" s="316">
        <v>4214</v>
      </c>
      <c r="I196" s="350">
        <v>212757.59999999905</v>
      </c>
      <c r="J196" s="375"/>
      <c r="K196" s="367">
        <v>212757.59999999905</v>
      </c>
      <c r="L196" s="360">
        <v>212757.59999999905</v>
      </c>
      <c r="M196" s="235"/>
      <c r="N196" s="361">
        <v>1</v>
      </c>
      <c r="O196" s="350">
        <v>8.0230266874536937E-13</v>
      </c>
      <c r="P196" s="351">
        <v>8.0230266874536937E-13</v>
      </c>
      <c r="Q196" s="333"/>
      <c r="R196" s="333"/>
      <c r="S196" s="333"/>
      <c r="T196" s="333"/>
      <c r="U196" s="333"/>
      <c r="V196" s="333"/>
      <c r="W196" s="333"/>
      <c r="X196" s="333"/>
      <c r="Y196" s="333"/>
      <c r="Z196" s="333"/>
      <c r="AA196" s="333"/>
      <c r="AB196" s="333"/>
      <c r="AC196" s="333"/>
      <c r="AD196" s="333"/>
      <c r="AE196" s="333"/>
      <c r="AF196" s="333"/>
      <c r="AG196" s="333"/>
      <c r="AH196" s="333"/>
      <c r="AI196" s="333"/>
      <c r="AJ196" s="333"/>
      <c r="AK196" s="333"/>
      <c r="AL196" s="333"/>
      <c r="AM196" s="333"/>
      <c r="AN196" s="333"/>
      <c r="AO196" s="333"/>
      <c r="AP196" s="333"/>
      <c r="AQ196" s="333"/>
      <c r="AR196" s="333"/>
      <c r="AS196" s="333"/>
      <c r="AT196" s="333"/>
      <c r="AU196" s="333"/>
      <c r="AV196" s="333"/>
      <c r="AW196" s="333"/>
      <c r="AX196" s="333"/>
      <c r="AY196" s="333"/>
      <c r="AZ196" s="333"/>
      <c r="BA196" s="333"/>
      <c r="BB196" s="333"/>
    </row>
    <row r="197" spans="1:54" s="336" customFormat="1" x14ac:dyDescent="0.3">
      <c r="A197" s="394" t="s">
        <v>122</v>
      </c>
      <c r="B197" s="362"/>
      <c r="C197" s="341">
        <v>74.091023834683568</v>
      </c>
      <c r="D197" s="342">
        <v>0.52095808383233533</v>
      </c>
      <c r="E197" s="342">
        <v>0.58682634730538918</v>
      </c>
      <c r="F197" s="382">
        <v>282</v>
      </c>
      <c r="G197" s="381"/>
      <c r="H197" s="382">
        <v>-381</v>
      </c>
      <c r="I197" s="352">
        <v>-331220.0399999998</v>
      </c>
      <c r="J197" s="373"/>
      <c r="K197" s="368">
        <v>-329829.7799999998</v>
      </c>
      <c r="L197" s="362">
        <v>-327059.40599999978</v>
      </c>
      <c r="M197" s="343"/>
      <c r="N197" s="363">
        <v>0.99160059470676054</v>
      </c>
      <c r="O197" s="352">
        <v>-2770.3740000000025</v>
      </c>
      <c r="P197" s="353">
        <v>-4160.6340000000018</v>
      </c>
      <c r="Q197" s="333"/>
      <c r="R197" s="333"/>
      <c r="S197" s="333"/>
      <c r="T197" s="333"/>
      <c r="U197" s="333"/>
      <c r="V197" s="333"/>
      <c r="W197" s="333"/>
      <c r="X197" s="333"/>
      <c r="Y197" s="333"/>
      <c r="Z197" s="333"/>
      <c r="AA197" s="333"/>
      <c r="AB197" s="333"/>
      <c r="AC197" s="333"/>
      <c r="AD197" s="333"/>
      <c r="AE197" s="333"/>
      <c r="AF197" s="333"/>
      <c r="AG197" s="333"/>
      <c r="AH197" s="333"/>
      <c r="AI197" s="333"/>
      <c r="AJ197" s="333"/>
      <c r="AK197" s="333"/>
      <c r="AL197" s="333"/>
      <c r="AM197" s="333"/>
      <c r="AN197" s="333"/>
      <c r="AO197" s="333"/>
      <c r="AP197" s="333"/>
      <c r="AQ197" s="333"/>
      <c r="AR197" s="333"/>
      <c r="AS197" s="333"/>
      <c r="AT197" s="333"/>
    </row>
    <row r="198" spans="1:54" s="332" customFormat="1" x14ac:dyDescent="0.3">
      <c r="A198" s="390" t="s">
        <v>196</v>
      </c>
      <c r="B198" s="321"/>
      <c r="C198" s="242">
        <v>78.088235294117652</v>
      </c>
      <c r="D198" s="243">
        <v>0.72222222222222221</v>
      </c>
      <c r="E198" s="243">
        <v>0.83333333333333337</v>
      </c>
      <c r="F198" s="322">
        <v>29</v>
      </c>
      <c r="G198" s="383"/>
      <c r="H198" s="322">
        <v>-34</v>
      </c>
      <c r="I198" s="348">
        <v>-59839.680000000015</v>
      </c>
      <c r="J198" s="374"/>
      <c r="K198" s="366">
        <v>-59839.680000000015</v>
      </c>
      <c r="L198" s="358">
        <v>-59839.680000000015</v>
      </c>
      <c r="M198" s="244"/>
      <c r="N198" s="359">
        <v>1</v>
      </c>
      <c r="O198" s="348">
        <v>-1.5916157281026244E-12</v>
      </c>
      <c r="P198" s="349">
        <v>-1.5916157281026244E-12</v>
      </c>
      <c r="Q198" s="331"/>
      <c r="R198" s="331"/>
      <c r="S198" s="331"/>
      <c r="T198" s="331"/>
      <c r="U198" s="331"/>
      <c r="V198" s="331"/>
      <c r="W198" s="331"/>
      <c r="X198" s="331"/>
      <c r="Y198" s="331"/>
      <c r="Z198" s="331"/>
      <c r="AA198" s="331"/>
      <c r="AB198" s="331"/>
      <c r="AC198" s="331"/>
      <c r="AD198" s="331"/>
      <c r="AE198" s="331"/>
      <c r="AF198" s="331"/>
      <c r="AG198" s="331"/>
      <c r="AH198" s="331"/>
      <c r="AI198" s="331"/>
      <c r="AJ198" s="331"/>
      <c r="AK198" s="331"/>
      <c r="AL198" s="331"/>
      <c r="AM198" s="331"/>
      <c r="AN198" s="331"/>
      <c r="AO198" s="331"/>
      <c r="AP198" s="331"/>
      <c r="AQ198" s="331"/>
      <c r="AR198" s="331"/>
      <c r="AS198" s="331"/>
      <c r="AT198" s="331"/>
      <c r="AU198" s="331"/>
      <c r="AV198" s="331"/>
      <c r="AW198" s="331"/>
      <c r="AX198" s="331"/>
      <c r="AY198" s="331"/>
      <c r="AZ198" s="331"/>
      <c r="BA198" s="331"/>
      <c r="BB198" s="331"/>
    </row>
    <row r="199" spans="1:54" s="334" customFormat="1" x14ac:dyDescent="0.3">
      <c r="A199" s="391" t="s">
        <v>196</v>
      </c>
      <c r="B199" s="315">
        <v>18</v>
      </c>
      <c r="C199" s="233">
        <v>78.088235294117652</v>
      </c>
      <c r="D199" s="234">
        <v>0.72222222222222221</v>
      </c>
      <c r="E199" s="234">
        <v>0.83333333333333337</v>
      </c>
      <c r="F199" s="316">
        <v>29</v>
      </c>
      <c r="G199" s="384"/>
      <c r="H199" s="316">
        <v>-34</v>
      </c>
      <c r="I199" s="350">
        <v>-59839.680000000015</v>
      </c>
      <c r="J199" s="375"/>
      <c r="K199" s="367">
        <v>-59839.680000000015</v>
      </c>
      <c r="L199" s="360">
        <v>-59839.680000000015</v>
      </c>
      <c r="M199" s="235"/>
      <c r="N199" s="361">
        <v>1</v>
      </c>
      <c r="O199" s="350">
        <v>-1.5916157281026244E-12</v>
      </c>
      <c r="P199" s="351">
        <v>-1.5916157281026244E-12</v>
      </c>
      <c r="Q199" s="333"/>
      <c r="R199" s="333"/>
      <c r="S199" s="333"/>
      <c r="T199" s="333"/>
      <c r="U199" s="333"/>
      <c r="V199" s="333"/>
      <c r="W199" s="333"/>
      <c r="X199" s="333"/>
      <c r="Y199" s="333"/>
      <c r="Z199" s="333"/>
      <c r="AA199" s="333"/>
      <c r="AB199" s="333"/>
      <c r="AC199" s="333"/>
      <c r="AD199" s="333"/>
      <c r="AE199" s="333"/>
      <c r="AF199" s="333"/>
      <c r="AG199" s="333"/>
      <c r="AH199" s="333"/>
      <c r="AI199" s="333"/>
      <c r="AJ199" s="333"/>
      <c r="AK199" s="333"/>
      <c r="AL199" s="333"/>
      <c r="AM199" s="333"/>
      <c r="AN199" s="333"/>
      <c r="AO199" s="333"/>
      <c r="AP199" s="333"/>
      <c r="AQ199" s="333"/>
      <c r="AR199" s="333"/>
      <c r="AS199" s="333"/>
      <c r="AT199" s="333"/>
      <c r="AU199" s="333"/>
      <c r="AV199" s="333"/>
      <c r="AW199" s="333"/>
      <c r="AX199" s="333"/>
      <c r="AY199" s="333"/>
      <c r="AZ199" s="333"/>
      <c r="BA199" s="333"/>
      <c r="BB199" s="333"/>
    </row>
    <row r="200" spans="1:54" s="332" customFormat="1" x14ac:dyDescent="0.3">
      <c r="A200" s="390" t="s">
        <v>195</v>
      </c>
      <c r="B200" s="321"/>
      <c r="C200" s="242">
        <v>70.093812375249499</v>
      </c>
      <c r="D200" s="243">
        <v>0.49664429530201343</v>
      </c>
      <c r="E200" s="243">
        <v>0.55704697986577179</v>
      </c>
      <c r="F200" s="322">
        <v>253</v>
      </c>
      <c r="G200" s="383"/>
      <c r="H200" s="322">
        <v>-347</v>
      </c>
      <c r="I200" s="348">
        <v>-271380.35999999981</v>
      </c>
      <c r="J200" s="374"/>
      <c r="K200" s="366">
        <v>-269990.0999999998</v>
      </c>
      <c r="L200" s="358">
        <v>-267219.72599999979</v>
      </c>
      <c r="M200" s="244"/>
      <c r="N200" s="359">
        <v>0.98973897931813049</v>
      </c>
      <c r="O200" s="348">
        <v>-2770.3740000000007</v>
      </c>
      <c r="P200" s="349">
        <v>-4160.634</v>
      </c>
      <c r="Q200" s="331"/>
      <c r="R200" s="331"/>
      <c r="S200" s="331"/>
      <c r="T200" s="331"/>
      <c r="U200" s="331"/>
      <c r="V200" s="331"/>
      <c r="W200" s="331"/>
      <c r="X200" s="331"/>
      <c r="Y200" s="331"/>
      <c r="Z200" s="331"/>
      <c r="AA200" s="331"/>
      <c r="AB200" s="331"/>
      <c r="AC200" s="331"/>
      <c r="AD200" s="331"/>
      <c r="AE200" s="331"/>
      <c r="AF200" s="331"/>
      <c r="AG200" s="331"/>
      <c r="AH200" s="331"/>
      <c r="AI200" s="331"/>
      <c r="AJ200" s="331"/>
      <c r="AK200" s="331"/>
      <c r="AL200" s="331"/>
      <c r="AM200" s="331"/>
      <c r="AN200" s="331"/>
      <c r="AO200" s="331"/>
      <c r="AP200" s="331"/>
      <c r="AQ200" s="331"/>
      <c r="AR200" s="331"/>
      <c r="AS200" s="331"/>
      <c r="AT200" s="331"/>
      <c r="AU200" s="331"/>
      <c r="AV200" s="331"/>
      <c r="AW200" s="331"/>
      <c r="AX200" s="331"/>
      <c r="AY200" s="331"/>
      <c r="AZ200" s="331"/>
      <c r="BA200" s="331"/>
      <c r="BB200" s="331"/>
    </row>
    <row r="201" spans="1:54" s="334" customFormat="1" x14ac:dyDescent="0.3">
      <c r="A201" s="391" t="s">
        <v>195</v>
      </c>
      <c r="B201" s="315">
        <v>149</v>
      </c>
      <c r="C201" s="233">
        <v>70.093812375249499</v>
      </c>
      <c r="D201" s="234">
        <v>0.49664429530201343</v>
      </c>
      <c r="E201" s="234">
        <v>0.55704697986577179</v>
      </c>
      <c r="F201" s="316">
        <v>253</v>
      </c>
      <c r="G201" s="384"/>
      <c r="H201" s="316">
        <v>-347</v>
      </c>
      <c r="I201" s="350">
        <v>-271380.35999999981</v>
      </c>
      <c r="J201" s="375"/>
      <c r="K201" s="367">
        <v>-269990.0999999998</v>
      </c>
      <c r="L201" s="360">
        <v>-267219.72599999979</v>
      </c>
      <c r="M201" s="235"/>
      <c r="N201" s="361">
        <v>0.98973897931813049</v>
      </c>
      <c r="O201" s="350">
        <v>-2770.3740000000007</v>
      </c>
      <c r="P201" s="351">
        <v>-4160.634</v>
      </c>
      <c r="Q201" s="333"/>
      <c r="R201" s="333"/>
      <c r="S201" s="333"/>
      <c r="T201" s="333"/>
      <c r="U201" s="333"/>
      <c r="V201" s="333"/>
      <c r="W201" s="333"/>
      <c r="X201" s="333"/>
      <c r="Y201" s="333"/>
      <c r="Z201" s="333"/>
      <c r="AA201" s="333"/>
      <c r="AB201" s="333"/>
      <c r="AC201" s="333"/>
      <c r="AD201" s="333"/>
      <c r="AE201" s="333"/>
      <c r="AF201" s="333"/>
      <c r="AG201" s="333"/>
      <c r="AH201" s="333"/>
      <c r="AI201" s="333"/>
      <c r="AJ201" s="333"/>
      <c r="AK201" s="333"/>
      <c r="AL201" s="333"/>
      <c r="AM201" s="333"/>
      <c r="AN201" s="333"/>
      <c r="AO201" s="333"/>
      <c r="AP201" s="333"/>
      <c r="AQ201" s="333"/>
      <c r="AR201" s="333"/>
      <c r="AS201" s="333"/>
      <c r="AT201" s="333"/>
      <c r="AU201" s="333"/>
      <c r="AV201" s="333"/>
      <c r="AW201" s="333"/>
      <c r="AX201" s="333"/>
      <c r="AY201" s="333"/>
      <c r="AZ201" s="333"/>
      <c r="BA201" s="333"/>
      <c r="BB201" s="333"/>
    </row>
    <row r="202" spans="1:54" s="336" customFormat="1" x14ac:dyDescent="0.3">
      <c r="A202" s="394" t="s">
        <v>118</v>
      </c>
      <c r="B202" s="362"/>
      <c r="C202" s="341">
        <v>67.023944359000566</v>
      </c>
      <c r="D202" s="342">
        <v>0.52903013917712238</v>
      </c>
      <c r="E202" s="342">
        <v>0.49778668392894543</v>
      </c>
      <c r="F202" s="382">
        <v>303507</v>
      </c>
      <c r="G202" s="381"/>
      <c r="H202" s="382">
        <v>424730</v>
      </c>
      <c r="I202" s="352">
        <v>2727487.3300049235</v>
      </c>
      <c r="J202" s="373"/>
      <c r="K202" s="368">
        <v>2750506.2400049237</v>
      </c>
      <c r="L202" s="362">
        <v>2767711.6100049275</v>
      </c>
      <c r="M202" s="343"/>
      <c r="N202" s="363">
        <v>1.0062553466521031</v>
      </c>
      <c r="O202" s="352">
        <v>-17205.36999999985</v>
      </c>
      <c r="P202" s="353">
        <v>-40224.280000000042</v>
      </c>
      <c r="Q202" s="333"/>
      <c r="R202" s="333"/>
      <c r="S202" s="333"/>
      <c r="T202" s="333"/>
      <c r="U202" s="333"/>
      <c r="V202" s="333"/>
      <c r="W202" s="333"/>
      <c r="X202" s="333"/>
      <c r="Y202" s="333"/>
      <c r="Z202" s="333"/>
      <c r="AA202" s="333"/>
      <c r="AB202" s="333"/>
      <c r="AC202" s="333"/>
      <c r="AD202" s="333"/>
      <c r="AE202" s="333"/>
      <c r="AF202" s="333"/>
      <c r="AG202" s="333"/>
      <c r="AH202" s="333"/>
      <c r="AI202" s="333"/>
      <c r="AJ202" s="333"/>
      <c r="AK202" s="333"/>
      <c r="AL202" s="333"/>
      <c r="AM202" s="333"/>
      <c r="AN202" s="333"/>
      <c r="AO202" s="333"/>
      <c r="AP202" s="333"/>
      <c r="AQ202" s="333"/>
      <c r="AR202" s="333"/>
      <c r="AS202" s="333"/>
      <c r="AT202" s="333"/>
    </row>
    <row r="203" spans="1:54" s="332" customFormat="1" x14ac:dyDescent="0.3">
      <c r="A203" s="390" t="s">
        <v>185</v>
      </c>
      <c r="B203" s="321"/>
      <c r="C203" s="242">
        <v>66.860473727952154</v>
      </c>
      <c r="D203" s="243">
        <v>0.53488199201054687</v>
      </c>
      <c r="E203" s="243">
        <v>0.48806538267101496</v>
      </c>
      <c r="F203" s="322">
        <v>293352</v>
      </c>
      <c r="G203" s="383"/>
      <c r="H203" s="322">
        <v>419411</v>
      </c>
      <c r="I203" s="348">
        <v>2601771.9600049267</v>
      </c>
      <c r="J203" s="374"/>
      <c r="K203" s="366">
        <v>2609525.5100049297</v>
      </c>
      <c r="L203" s="358">
        <v>2617340.60000493</v>
      </c>
      <c r="M203" s="244"/>
      <c r="N203" s="359">
        <v>1.0029948318075594</v>
      </c>
      <c r="O203" s="348">
        <v>-7815.0899999999137</v>
      </c>
      <c r="P203" s="349">
        <v>-15568.64000000001</v>
      </c>
      <c r="Q203" s="331"/>
      <c r="R203" s="331"/>
      <c r="S203" s="331"/>
      <c r="T203" s="331"/>
      <c r="U203" s="331"/>
      <c r="V203" s="331"/>
      <c r="W203" s="331"/>
      <c r="X203" s="331"/>
      <c r="Y203" s="331"/>
      <c r="Z203" s="331"/>
      <c r="AA203" s="331"/>
      <c r="AB203" s="331"/>
      <c r="AC203" s="331"/>
      <c r="AD203" s="331"/>
      <c r="AE203" s="331"/>
      <c r="AF203" s="331"/>
      <c r="AG203" s="331"/>
      <c r="AH203" s="331"/>
      <c r="AI203" s="331"/>
      <c r="AJ203" s="331"/>
      <c r="AK203" s="331"/>
      <c r="AL203" s="331"/>
      <c r="AM203" s="331"/>
      <c r="AN203" s="331"/>
      <c r="AO203" s="331"/>
      <c r="AP203" s="331"/>
      <c r="AQ203" s="331"/>
      <c r="AR203" s="331"/>
      <c r="AS203" s="331"/>
      <c r="AT203" s="331"/>
      <c r="AU203" s="331"/>
      <c r="AV203" s="331"/>
      <c r="AW203" s="331"/>
      <c r="AX203" s="331"/>
      <c r="AY203" s="331"/>
      <c r="AZ203" s="331"/>
      <c r="BA203" s="331"/>
      <c r="BB203" s="331"/>
    </row>
    <row r="204" spans="1:54" s="334" customFormat="1" x14ac:dyDescent="0.3">
      <c r="A204" s="391" t="s">
        <v>330</v>
      </c>
      <c r="B204" s="315">
        <v>198162</v>
      </c>
      <c r="C204" s="233">
        <v>61.484413137652552</v>
      </c>
      <c r="D204" s="234">
        <v>0.53502185080893405</v>
      </c>
      <c r="E204" s="234">
        <v>0.48149493848467417</v>
      </c>
      <c r="F204" s="316">
        <v>287751</v>
      </c>
      <c r="G204" s="384"/>
      <c r="H204" s="316">
        <v>416479</v>
      </c>
      <c r="I204" s="350">
        <v>2567335.2200049269</v>
      </c>
      <c r="J204" s="375"/>
      <c r="K204" s="367">
        <v>2567646.1700049303</v>
      </c>
      <c r="L204" s="360">
        <v>2567646.1700049303</v>
      </c>
      <c r="M204" s="235"/>
      <c r="N204" s="361">
        <v>1</v>
      </c>
      <c r="O204" s="350">
        <v>6.6733840675681222E-11</v>
      </c>
      <c r="P204" s="351">
        <v>-310.94999999996486</v>
      </c>
      <c r="Q204" s="333"/>
      <c r="R204" s="333"/>
      <c r="S204" s="333"/>
      <c r="T204" s="333"/>
      <c r="U204" s="333"/>
      <c r="V204" s="333"/>
      <c r="W204" s="333"/>
      <c r="X204" s="333"/>
      <c r="Y204" s="333"/>
      <c r="Z204" s="333"/>
      <c r="AA204" s="333"/>
      <c r="AB204" s="333"/>
      <c r="AC204" s="333"/>
      <c r="AD204" s="333"/>
      <c r="AE204" s="333"/>
      <c r="AF204" s="333"/>
      <c r="AG204" s="333"/>
      <c r="AH204" s="333"/>
      <c r="AI204" s="333"/>
      <c r="AJ204" s="333"/>
      <c r="AK204" s="333"/>
      <c r="AL204" s="333"/>
      <c r="AM204" s="333"/>
      <c r="AN204" s="333"/>
      <c r="AO204" s="333"/>
      <c r="AP204" s="333"/>
      <c r="AQ204" s="333"/>
      <c r="AR204" s="333"/>
      <c r="AS204" s="333"/>
      <c r="AT204" s="333"/>
      <c r="AU204" s="333"/>
      <c r="AV204" s="333"/>
      <c r="AW204" s="333"/>
      <c r="AX204" s="333"/>
      <c r="AY204" s="333"/>
      <c r="AZ204" s="333"/>
      <c r="BA204" s="333"/>
      <c r="BB204" s="333"/>
    </row>
    <row r="205" spans="1:54" s="334" customFormat="1" x14ac:dyDescent="0.3">
      <c r="A205" s="391" t="s">
        <v>185</v>
      </c>
      <c r="B205" s="315">
        <v>3604</v>
      </c>
      <c r="C205" s="233">
        <v>72.236534318251771</v>
      </c>
      <c r="D205" s="234">
        <v>0.52719200887902329</v>
      </c>
      <c r="E205" s="234">
        <v>0.84933407325194232</v>
      </c>
      <c r="F205" s="316">
        <v>5601</v>
      </c>
      <c r="G205" s="384"/>
      <c r="H205" s="316">
        <v>2932</v>
      </c>
      <c r="I205" s="350">
        <v>34436.739999999641</v>
      </c>
      <c r="J205" s="375"/>
      <c r="K205" s="367">
        <v>41879.339999999349</v>
      </c>
      <c r="L205" s="360">
        <v>49694.429999999571</v>
      </c>
      <c r="M205" s="235"/>
      <c r="N205" s="361">
        <v>1.1866096743645038</v>
      </c>
      <c r="O205" s="350">
        <v>-7815.0899999999801</v>
      </c>
      <c r="P205" s="351">
        <v>-15257.690000000046</v>
      </c>
      <c r="Q205" s="333"/>
      <c r="R205" s="333"/>
      <c r="S205" s="333"/>
      <c r="T205" s="333"/>
      <c r="U205" s="333"/>
      <c r="V205" s="333"/>
      <c r="W205" s="333"/>
      <c r="X205" s="333"/>
      <c r="Y205" s="333"/>
      <c r="Z205" s="333"/>
      <c r="AA205" s="333"/>
      <c r="AB205" s="333"/>
      <c r="AC205" s="333"/>
      <c r="AD205" s="333"/>
      <c r="AE205" s="333"/>
      <c r="AF205" s="333"/>
      <c r="AG205" s="333"/>
      <c r="AH205" s="333"/>
      <c r="AI205" s="333"/>
      <c r="AJ205" s="333"/>
      <c r="AK205" s="333"/>
      <c r="AL205" s="333"/>
      <c r="AM205" s="333"/>
      <c r="AN205" s="333"/>
      <c r="AO205" s="333"/>
      <c r="AP205" s="333"/>
      <c r="AQ205" s="333"/>
      <c r="AR205" s="333"/>
      <c r="AS205" s="333"/>
      <c r="AT205" s="333"/>
      <c r="AU205" s="333"/>
      <c r="AV205" s="333"/>
      <c r="AW205" s="333"/>
      <c r="AX205" s="333"/>
      <c r="AY205" s="333"/>
      <c r="AZ205" s="333"/>
      <c r="BA205" s="333"/>
      <c r="BB205" s="333"/>
    </row>
    <row r="206" spans="1:54" s="332" customFormat="1" x14ac:dyDescent="0.3">
      <c r="A206" s="390" t="s">
        <v>183</v>
      </c>
      <c r="B206" s="321"/>
      <c r="C206" s="242">
        <v>77.580903732809432</v>
      </c>
      <c r="D206" s="243">
        <v>0.37838864960729668</v>
      </c>
      <c r="E206" s="243">
        <v>0.75411705092475301</v>
      </c>
      <c r="F206" s="322">
        <v>9997</v>
      </c>
      <c r="G206" s="383"/>
      <c r="H206" s="322">
        <v>5302</v>
      </c>
      <c r="I206" s="348">
        <v>113340.78999999716</v>
      </c>
      <c r="J206" s="374"/>
      <c r="K206" s="366">
        <v>128276.5199999938</v>
      </c>
      <c r="L206" s="358">
        <v>138250.69599999752</v>
      </c>
      <c r="M206" s="244"/>
      <c r="N206" s="359">
        <v>1.0777552743090022</v>
      </c>
      <c r="O206" s="348">
        <v>-9974.1759999999358</v>
      </c>
      <c r="P206" s="349">
        <v>-24909.906000000032</v>
      </c>
      <c r="Q206" s="331"/>
      <c r="R206" s="331"/>
      <c r="S206" s="331"/>
      <c r="T206" s="331"/>
      <c r="U206" s="331"/>
      <c r="V206" s="331"/>
      <c r="W206" s="331"/>
      <c r="X206" s="331"/>
      <c r="Y206" s="331"/>
      <c r="Z206" s="331"/>
      <c r="AA206" s="331"/>
      <c r="AB206" s="331"/>
      <c r="AC206" s="331"/>
      <c r="AD206" s="331"/>
      <c r="AE206" s="331"/>
      <c r="AF206" s="331"/>
      <c r="AG206" s="331"/>
      <c r="AH206" s="331"/>
      <c r="AI206" s="331"/>
      <c r="AJ206" s="331"/>
      <c r="AK206" s="331"/>
      <c r="AL206" s="331"/>
      <c r="AM206" s="331"/>
      <c r="AN206" s="331"/>
      <c r="AO206" s="331"/>
      <c r="AP206" s="331"/>
      <c r="AQ206" s="331"/>
      <c r="AR206" s="331"/>
      <c r="AS206" s="331"/>
      <c r="AT206" s="331"/>
      <c r="AU206" s="331"/>
      <c r="AV206" s="331"/>
      <c r="AW206" s="331"/>
      <c r="AX206" s="331"/>
      <c r="AY206" s="331"/>
      <c r="AZ206" s="331"/>
      <c r="BA206" s="331"/>
      <c r="BB206" s="331"/>
    </row>
    <row r="207" spans="1:54" s="334" customFormat="1" x14ac:dyDescent="0.3">
      <c r="A207" s="391" t="s">
        <v>183</v>
      </c>
      <c r="B207" s="315">
        <v>7894</v>
      </c>
      <c r="C207" s="233">
        <v>77.580903732809432</v>
      </c>
      <c r="D207" s="234">
        <v>0.37838864960729668</v>
      </c>
      <c r="E207" s="234">
        <v>0.75411705092475301</v>
      </c>
      <c r="F207" s="316">
        <v>9997</v>
      </c>
      <c r="G207" s="384"/>
      <c r="H207" s="316">
        <v>5302</v>
      </c>
      <c r="I207" s="350">
        <v>113340.78999999716</v>
      </c>
      <c r="J207" s="375"/>
      <c r="K207" s="367">
        <v>128276.5199999938</v>
      </c>
      <c r="L207" s="360">
        <v>138250.69599999752</v>
      </c>
      <c r="M207" s="235"/>
      <c r="N207" s="361">
        <v>1.0777552743090022</v>
      </c>
      <c r="O207" s="350">
        <v>-9974.1759999999358</v>
      </c>
      <c r="P207" s="351">
        <v>-24909.906000000032</v>
      </c>
      <c r="Q207" s="333"/>
      <c r="R207" s="333"/>
      <c r="S207" s="333"/>
      <c r="T207" s="333"/>
      <c r="U207" s="333"/>
      <c r="V207" s="333"/>
      <c r="W207" s="333"/>
      <c r="X207" s="333"/>
      <c r="Y207" s="333"/>
      <c r="Z207" s="333"/>
      <c r="AA207" s="333"/>
      <c r="AB207" s="333"/>
      <c r="AC207" s="333"/>
      <c r="AD207" s="333"/>
      <c r="AE207" s="333"/>
      <c r="AF207" s="333"/>
      <c r="AG207" s="333"/>
      <c r="AH207" s="333"/>
      <c r="AI207" s="333"/>
      <c r="AJ207" s="333"/>
      <c r="AK207" s="333"/>
      <c r="AL207" s="333"/>
      <c r="AM207" s="333"/>
      <c r="AN207" s="333"/>
      <c r="AO207" s="333"/>
      <c r="AP207" s="333"/>
      <c r="AQ207" s="333"/>
      <c r="AR207" s="333"/>
      <c r="AS207" s="333"/>
      <c r="AT207" s="333"/>
      <c r="AU207" s="333"/>
      <c r="AV207" s="333"/>
      <c r="AW207" s="333"/>
      <c r="AX207" s="333"/>
      <c r="AY207" s="333"/>
      <c r="AZ207" s="333"/>
      <c r="BA207" s="333"/>
      <c r="BB207" s="333"/>
    </row>
    <row r="208" spans="1:54" s="332" customFormat="1" x14ac:dyDescent="0.3">
      <c r="A208" s="390" t="s">
        <v>184</v>
      </c>
      <c r="B208" s="321"/>
      <c r="C208" s="242">
        <v>56.793926247288503</v>
      </c>
      <c r="D208" s="243">
        <v>0.54861111111111116</v>
      </c>
      <c r="E208" s="243">
        <v>0.35416666666666669</v>
      </c>
      <c r="F208" s="322">
        <v>158</v>
      </c>
      <c r="G208" s="383"/>
      <c r="H208" s="322">
        <v>17</v>
      </c>
      <c r="I208" s="348">
        <v>12374.579999999998</v>
      </c>
      <c r="J208" s="374"/>
      <c r="K208" s="366">
        <v>12704.210000000021</v>
      </c>
      <c r="L208" s="358">
        <v>12120.31400000002</v>
      </c>
      <c r="M208" s="244"/>
      <c r="N208" s="359">
        <v>0.95403917284112905</v>
      </c>
      <c r="O208" s="348">
        <v>583.8960000000003</v>
      </c>
      <c r="P208" s="349">
        <v>254.26600000000025</v>
      </c>
      <c r="Q208" s="331"/>
      <c r="R208" s="331"/>
      <c r="S208" s="331"/>
      <c r="T208" s="331"/>
      <c r="U208" s="331"/>
      <c r="V208" s="331"/>
      <c r="W208" s="331"/>
      <c r="X208" s="331"/>
      <c r="Y208" s="331"/>
      <c r="Z208" s="331"/>
      <c r="AA208" s="331"/>
      <c r="AB208" s="331"/>
      <c r="AC208" s="331"/>
      <c r="AD208" s="331"/>
      <c r="AE208" s="331"/>
      <c r="AF208" s="331"/>
      <c r="AG208" s="331"/>
      <c r="AH208" s="331"/>
      <c r="AI208" s="331"/>
      <c r="AJ208" s="331"/>
      <c r="AK208" s="331"/>
      <c r="AL208" s="331"/>
      <c r="AM208" s="331"/>
      <c r="AN208" s="331"/>
      <c r="AO208" s="331"/>
      <c r="AP208" s="331"/>
      <c r="AQ208" s="331"/>
      <c r="AR208" s="331"/>
      <c r="AS208" s="331"/>
      <c r="AT208" s="331"/>
      <c r="AU208" s="331"/>
      <c r="AV208" s="331"/>
      <c r="AW208" s="331"/>
      <c r="AX208" s="331"/>
      <c r="AY208" s="331"/>
      <c r="AZ208" s="331"/>
      <c r="BA208" s="331"/>
      <c r="BB208" s="331"/>
    </row>
    <row r="209" spans="1:54" s="334" customFormat="1" ht="26" x14ac:dyDescent="0.3">
      <c r="A209" s="391" t="s">
        <v>184</v>
      </c>
      <c r="B209" s="315">
        <v>432</v>
      </c>
      <c r="C209" s="233">
        <v>56.793926247288503</v>
      </c>
      <c r="D209" s="234">
        <v>0.54861111111111116</v>
      </c>
      <c r="E209" s="234">
        <v>0.35416666666666669</v>
      </c>
      <c r="F209" s="316">
        <v>158</v>
      </c>
      <c r="G209" s="384"/>
      <c r="H209" s="316">
        <v>17</v>
      </c>
      <c r="I209" s="350">
        <v>12374.579999999998</v>
      </c>
      <c r="J209" s="375"/>
      <c r="K209" s="367">
        <v>12704.210000000021</v>
      </c>
      <c r="L209" s="360">
        <v>12120.31400000002</v>
      </c>
      <c r="M209" s="235"/>
      <c r="N209" s="361">
        <v>0.95403917284112905</v>
      </c>
      <c r="O209" s="350">
        <v>583.8960000000003</v>
      </c>
      <c r="P209" s="351">
        <v>254.26600000000025</v>
      </c>
      <c r="Q209" s="333"/>
      <c r="R209" s="333"/>
      <c r="S209" s="333"/>
      <c r="T209" s="333"/>
      <c r="U209" s="333"/>
      <c r="V209" s="333"/>
      <c r="W209" s="333"/>
      <c r="X209" s="333"/>
      <c r="Y209" s="333"/>
      <c r="Z209" s="333"/>
      <c r="AA209" s="333"/>
      <c r="AB209" s="333"/>
      <c r="AC209" s="333"/>
      <c r="AD209" s="333"/>
      <c r="AE209" s="333"/>
      <c r="AF209" s="333"/>
      <c r="AG209" s="333"/>
      <c r="AH209" s="333"/>
      <c r="AI209" s="333"/>
      <c r="AJ209" s="333"/>
      <c r="AK209" s="333"/>
      <c r="AL209" s="333"/>
      <c r="AM209" s="333"/>
      <c r="AN209" s="333"/>
      <c r="AO209" s="333"/>
      <c r="AP209" s="333"/>
      <c r="AQ209" s="333"/>
      <c r="AR209" s="333"/>
      <c r="AS209" s="333"/>
      <c r="AT209" s="333"/>
      <c r="AU209" s="333"/>
      <c r="AV209" s="333"/>
      <c r="AW209" s="333"/>
      <c r="AX209" s="333"/>
      <c r="AY209" s="333"/>
      <c r="AZ209" s="333"/>
      <c r="BA209" s="333"/>
      <c r="BB209" s="333"/>
    </row>
    <row r="210" spans="1:54" s="448" customFormat="1" x14ac:dyDescent="0.3">
      <c r="A210" s="440" t="s">
        <v>300</v>
      </c>
      <c r="B210" s="441"/>
      <c r="C210" s="442">
        <v>51.931811263728754</v>
      </c>
      <c r="D210" s="443">
        <v>0.60380733358885907</v>
      </c>
      <c r="E210" s="443">
        <v>0.64922703462373832</v>
      </c>
      <c r="F210" s="444">
        <v>19525</v>
      </c>
      <c r="G210" s="441">
        <v>39732</v>
      </c>
      <c r="H210" s="444">
        <v>28088</v>
      </c>
      <c r="I210" s="431">
        <v>14909125.209999982</v>
      </c>
      <c r="J210" s="445">
        <v>-3.4587655255646353E-2</v>
      </c>
      <c r="K210" s="433">
        <v>14766999.949999977</v>
      </c>
      <c r="L210" s="434">
        <v>14766999.949999977</v>
      </c>
      <c r="M210" s="446">
        <v>-3.6007713691481938E-2</v>
      </c>
      <c r="N210" s="447">
        <v>1</v>
      </c>
      <c r="O210" s="431">
        <v>1.2982859232124611E-10</v>
      </c>
      <c r="P210" s="437">
        <v>142125.26000000004</v>
      </c>
      <c r="Q210" s="438"/>
      <c r="R210" s="438"/>
      <c r="S210" s="438"/>
      <c r="T210" s="438"/>
      <c r="U210" s="438"/>
      <c r="V210" s="438"/>
      <c r="W210" s="438"/>
      <c r="X210" s="438"/>
      <c r="Y210" s="438"/>
      <c r="Z210" s="438"/>
      <c r="AA210" s="438"/>
      <c r="AB210" s="438"/>
      <c r="AC210" s="438"/>
      <c r="AD210" s="438"/>
      <c r="AE210" s="438"/>
      <c r="AF210" s="438"/>
      <c r="AG210" s="438"/>
      <c r="AH210" s="438"/>
      <c r="AI210" s="438"/>
      <c r="AJ210" s="438"/>
      <c r="AK210" s="438"/>
      <c r="AL210" s="438"/>
      <c r="AM210" s="438"/>
      <c r="AN210" s="438"/>
      <c r="AO210" s="438"/>
      <c r="AP210" s="438"/>
      <c r="AQ210" s="438"/>
      <c r="AR210" s="438"/>
      <c r="AS210" s="438"/>
      <c r="AT210" s="438"/>
    </row>
    <row r="211" spans="1:54" s="335" customFormat="1" x14ac:dyDescent="0.3">
      <c r="A211" s="388" t="s">
        <v>181</v>
      </c>
      <c r="B211" s="376"/>
      <c r="C211" s="338">
        <v>58.682148097730611</v>
      </c>
      <c r="D211" s="339">
        <v>0.75776647027316546</v>
      </c>
      <c r="E211" s="339">
        <v>0.72656668452062134</v>
      </c>
      <c r="F211" s="377">
        <v>9795</v>
      </c>
      <c r="G211" s="376">
        <v>17317</v>
      </c>
      <c r="H211" s="377">
        <v>13414</v>
      </c>
      <c r="I211" s="346">
        <v>8012152.9600000512</v>
      </c>
      <c r="J211" s="369">
        <v>-5.5360528524701538E-2</v>
      </c>
      <c r="K211" s="365">
        <v>7980943.3600000516</v>
      </c>
      <c r="L211" s="355">
        <v>7980943.3600000516</v>
      </c>
      <c r="M211" s="340">
        <v>-5.4690052083287449E-2</v>
      </c>
      <c r="N211" s="356">
        <v>1</v>
      </c>
      <c r="O211" s="346">
        <v>4.9555914927168487E-11</v>
      </c>
      <c r="P211" s="347">
        <v>31209.600000000035</v>
      </c>
      <c r="Q211" s="333"/>
      <c r="R211" s="333"/>
      <c r="S211" s="333"/>
      <c r="T211" s="333"/>
      <c r="U211" s="333"/>
      <c r="V211" s="333"/>
      <c r="W211" s="333"/>
      <c r="X211" s="333"/>
      <c r="Y211" s="333"/>
      <c r="Z211" s="333"/>
      <c r="AA211" s="333"/>
      <c r="AB211" s="333"/>
      <c r="AC211" s="333"/>
      <c r="AD211" s="333"/>
      <c r="AE211" s="333"/>
      <c r="AF211" s="333"/>
      <c r="AG211" s="333"/>
      <c r="AH211" s="333"/>
      <c r="AI211" s="333"/>
      <c r="AJ211" s="333"/>
      <c r="AK211" s="333"/>
      <c r="AL211" s="333"/>
      <c r="AM211" s="333"/>
      <c r="AN211" s="333"/>
      <c r="AO211" s="333"/>
      <c r="AP211" s="333"/>
      <c r="AQ211" s="333"/>
      <c r="AR211" s="333"/>
      <c r="AS211" s="333"/>
      <c r="AT211" s="333"/>
    </row>
    <row r="212" spans="1:54" x14ac:dyDescent="0.3">
      <c r="A212" s="389" t="s">
        <v>234</v>
      </c>
      <c r="B212" s="378">
        <v>839</v>
      </c>
      <c r="C212" s="236">
        <v>65.332095490716185</v>
      </c>
      <c r="D212" s="237">
        <v>0.8259833134684148</v>
      </c>
      <c r="E212" s="237">
        <v>0.7270560190703218</v>
      </c>
      <c r="F212" s="318">
        <v>1370</v>
      </c>
      <c r="G212" s="378">
        <v>1928</v>
      </c>
      <c r="H212" s="318">
        <v>1885</v>
      </c>
      <c r="I212" s="346">
        <v>2176508.5900000264</v>
      </c>
      <c r="J212" s="370">
        <v>-2.8752273158065965E-2</v>
      </c>
      <c r="K212" s="365">
        <v>2172792.4500000267</v>
      </c>
      <c r="L212" s="355">
        <v>2172792.4500000267</v>
      </c>
      <c r="M212" s="238">
        <v>-3.0505758988924637E-2</v>
      </c>
      <c r="N212" s="357">
        <v>1</v>
      </c>
      <c r="O212" s="346">
        <v>4.7748471843078732E-12</v>
      </c>
      <c r="P212" s="347">
        <v>3716.1400000000049</v>
      </c>
    </row>
    <row r="213" spans="1:54" x14ac:dyDescent="0.3">
      <c r="A213" s="389" t="s">
        <v>235</v>
      </c>
      <c r="B213" s="378">
        <v>1009</v>
      </c>
      <c r="C213" s="236">
        <v>64.703718512594961</v>
      </c>
      <c r="D213" s="237">
        <v>0.81665014866204166</v>
      </c>
      <c r="E213" s="237">
        <v>0.70961347869177405</v>
      </c>
      <c r="F213" s="318">
        <v>1751</v>
      </c>
      <c r="G213" s="378">
        <v>2815</v>
      </c>
      <c r="H213" s="318">
        <v>2501</v>
      </c>
      <c r="I213" s="346">
        <v>1557366.3500000082</v>
      </c>
      <c r="J213" s="370">
        <v>2.3153469963911863E-2</v>
      </c>
      <c r="K213" s="365">
        <v>1550333.580000008</v>
      </c>
      <c r="L213" s="355">
        <v>1550333.580000008</v>
      </c>
      <c r="M213" s="238">
        <v>2.0567736848396988E-2</v>
      </c>
      <c r="N213" s="357">
        <v>1</v>
      </c>
      <c r="O213" s="346">
        <v>5.2171600373185356E-12</v>
      </c>
      <c r="P213" s="347">
        <v>7032.7700000000013</v>
      </c>
    </row>
    <row r="214" spans="1:54" x14ac:dyDescent="0.3">
      <c r="A214" s="389" t="s">
        <v>236</v>
      </c>
      <c r="B214" s="378">
        <v>858</v>
      </c>
      <c r="C214" s="236">
        <v>67.543589743589749</v>
      </c>
      <c r="D214" s="237">
        <v>0.81118881118881114</v>
      </c>
      <c r="E214" s="237">
        <v>0.73892773892773889</v>
      </c>
      <c r="F214" s="318">
        <v>1325</v>
      </c>
      <c r="G214" s="378">
        <v>4534</v>
      </c>
      <c r="H214" s="318">
        <v>1755</v>
      </c>
      <c r="I214" s="346">
        <v>1347391.9100000039</v>
      </c>
      <c r="J214" s="370">
        <v>-0.14928741786327041</v>
      </c>
      <c r="K214" s="365">
        <v>1340608.2100000037</v>
      </c>
      <c r="L214" s="355">
        <v>1340608.2100000037</v>
      </c>
      <c r="M214" s="238">
        <v>-0.15083250082997254</v>
      </c>
      <c r="N214" s="357">
        <v>1</v>
      </c>
      <c r="O214" s="346">
        <v>-3.5171865420124959E-12</v>
      </c>
      <c r="P214" s="347">
        <v>6783.699999999998</v>
      </c>
    </row>
    <row r="215" spans="1:54" x14ac:dyDescent="0.3">
      <c r="A215" s="389" t="s">
        <v>237</v>
      </c>
      <c r="B215" s="378">
        <v>1235</v>
      </c>
      <c r="C215" s="236">
        <v>58.572621641249093</v>
      </c>
      <c r="D215" s="237">
        <v>0.75870445344129556</v>
      </c>
      <c r="E215" s="237">
        <v>0.74979757085020238</v>
      </c>
      <c r="F215" s="318">
        <v>2067</v>
      </c>
      <c r="G215" s="378">
        <v>3114</v>
      </c>
      <c r="H215" s="318">
        <v>2754</v>
      </c>
      <c r="I215" s="346">
        <v>979551.08000000531</v>
      </c>
      <c r="J215" s="370">
        <v>-2.9511650761461852E-2</v>
      </c>
      <c r="K215" s="365">
        <v>977891.01000000513</v>
      </c>
      <c r="L215" s="355">
        <v>977891.01000000513</v>
      </c>
      <c r="M215" s="238">
        <v>-1.2253642061571392E-2</v>
      </c>
      <c r="N215" s="357">
        <v>1</v>
      </c>
      <c r="O215" s="346">
        <v>1.4311218876628118E-11</v>
      </c>
      <c r="P215" s="347">
        <v>1660.0700000000065</v>
      </c>
    </row>
    <row r="216" spans="1:54" x14ac:dyDescent="0.3">
      <c r="A216" s="389" t="s">
        <v>238</v>
      </c>
      <c r="B216" s="378">
        <v>793</v>
      </c>
      <c r="C216" s="236">
        <v>40.427692307692311</v>
      </c>
      <c r="D216" s="237">
        <v>0.61034047919293821</v>
      </c>
      <c r="E216" s="237">
        <v>0.73896595208070615</v>
      </c>
      <c r="F216" s="318">
        <v>728</v>
      </c>
      <c r="G216" s="378">
        <v>1113</v>
      </c>
      <c r="H216" s="318">
        <v>975</v>
      </c>
      <c r="I216" s="346">
        <v>890883.99000000802</v>
      </c>
      <c r="J216" s="370">
        <v>1.7499768662832427E-2</v>
      </c>
      <c r="K216" s="365">
        <v>885708.17000000842</v>
      </c>
      <c r="L216" s="355">
        <v>885708.17000000842</v>
      </c>
      <c r="M216" s="238">
        <v>2.0013524123660711E-2</v>
      </c>
      <c r="N216" s="357">
        <v>1</v>
      </c>
      <c r="O216" s="346">
        <v>1.1141310096718371E-11</v>
      </c>
      <c r="P216" s="347">
        <v>5175.8200000000088</v>
      </c>
    </row>
    <row r="217" spans="1:54" ht="26" x14ac:dyDescent="0.3">
      <c r="A217" s="389" t="s">
        <v>239</v>
      </c>
      <c r="B217" s="378">
        <v>490</v>
      </c>
      <c r="C217" s="236">
        <v>62.217081850533809</v>
      </c>
      <c r="D217" s="237">
        <v>0.82857142857142863</v>
      </c>
      <c r="E217" s="237">
        <v>0.68367346938775508</v>
      </c>
      <c r="F217" s="318">
        <v>381</v>
      </c>
      <c r="G217" s="378">
        <v>566</v>
      </c>
      <c r="H217" s="318">
        <v>562</v>
      </c>
      <c r="I217" s="346">
        <v>852179.51999999618</v>
      </c>
      <c r="J217" s="370">
        <v>-0.17261063734493534</v>
      </c>
      <c r="K217" s="365">
        <v>849666.69999999611</v>
      </c>
      <c r="L217" s="355">
        <v>849666.69999999611</v>
      </c>
      <c r="M217" s="238">
        <v>-0.17457751833499224</v>
      </c>
      <c r="N217" s="357">
        <v>1</v>
      </c>
      <c r="O217" s="346">
        <v>1.7621459846850485E-11</v>
      </c>
      <c r="P217" s="347">
        <v>2512.8200000000134</v>
      </c>
    </row>
    <row r="218" spans="1:54" x14ac:dyDescent="0.3">
      <c r="A218" s="389" t="s">
        <v>240</v>
      </c>
      <c r="B218" s="378">
        <v>1765</v>
      </c>
      <c r="C218" s="236">
        <v>47.356385235468814</v>
      </c>
      <c r="D218" s="237">
        <v>0.69348441926345605</v>
      </c>
      <c r="E218" s="237">
        <v>0.72577903682719547</v>
      </c>
      <c r="F218" s="318">
        <v>1737</v>
      </c>
      <c r="G218" s="378">
        <v>2612</v>
      </c>
      <c r="H218" s="318">
        <v>2357</v>
      </c>
      <c r="I218" s="346">
        <v>155558.23000000254</v>
      </c>
      <c r="J218" s="370">
        <v>-5.4736404206988762E-2</v>
      </c>
      <c r="K218" s="365">
        <v>151229.97000000265</v>
      </c>
      <c r="L218" s="355">
        <v>151229.97000000265</v>
      </c>
      <c r="M218" s="238">
        <v>-5.9028885012781106E-2</v>
      </c>
      <c r="N218" s="357">
        <v>1</v>
      </c>
      <c r="O218" s="346">
        <v>7.1054273576010019E-15</v>
      </c>
      <c r="P218" s="347">
        <v>4328.26</v>
      </c>
    </row>
    <row r="219" spans="1:54" x14ac:dyDescent="0.3">
      <c r="A219" s="389" t="s">
        <v>241</v>
      </c>
      <c r="B219" s="378">
        <v>479</v>
      </c>
      <c r="C219" s="236">
        <v>63.304000000000002</v>
      </c>
      <c r="D219" s="237">
        <v>0.82463465553235904</v>
      </c>
      <c r="E219" s="237">
        <v>0.70563674321503134</v>
      </c>
      <c r="F219" s="318">
        <v>436</v>
      </c>
      <c r="G219" s="378">
        <v>635</v>
      </c>
      <c r="H219" s="318">
        <v>625</v>
      </c>
      <c r="I219" s="346">
        <v>52713.289999999804</v>
      </c>
      <c r="J219" s="370">
        <v>-4.8028317177673786E-2</v>
      </c>
      <c r="K219" s="365">
        <v>52713.2699999998</v>
      </c>
      <c r="L219" s="355">
        <v>52713.2699999998</v>
      </c>
      <c r="M219" s="238">
        <v>-4.5915910062112875E-2</v>
      </c>
      <c r="N219" s="357">
        <v>1</v>
      </c>
      <c r="O219" s="346">
        <v>0</v>
      </c>
      <c r="P219" s="347">
        <v>1.9999999999996021E-2</v>
      </c>
    </row>
    <row r="220" spans="1:54" s="335" customFormat="1" x14ac:dyDescent="0.3">
      <c r="A220" s="388" t="s">
        <v>180</v>
      </c>
      <c r="B220" s="376"/>
      <c r="C220" s="338">
        <v>39.91682857078186</v>
      </c>
      <c r="D220" s="339">
        <v>0.44028520499108736</v>
      </c>
      <c r="E220" s="339">
        <v>0.59070341423282602</v>
      </c>
      <c r="F220" s="377">
        <v>9149</v>
      </c>
      <c r="G220" s="376">
        <v>20870</v>
      </c>
      <c r="H220" s="377">
        <v>13354</v>
      </c>
      <c r="I220" s="346">
        <v>5472315.2999999309</v>
      </c>
      <c r="J220" s="369">
        <v>-1.2390790985959483E-2</v>
      </c>
      <c r="K220" s="365">
        <v>5369890.9599999283</v>
      </c>
      <c r="L220" s="355">
        <v>5369890.9599999283</v>
      </c>
      <c r="M220" s="340">
        <v>-1.9641158688839977E-2</v>
      </c>
      <c r="N220" s="356">
        <v>1</v>
      </c>
      <c r="O220" s="346">
        <v>6.6421534938854165E-11</v>
      </c>
      <c r="P220" s="347">
        <v>102424.34000000003</v>
      </c>
      <c r="Q220" s="333"/>
      <c r="R220" s="333"/>
      <c r="S220" s="333"/>
      <c r="T220" s="333"/>
      <c r="U220" s="333"/>
      <c r="V220" s="333"/>
      <c r="W220" s="333"/>
      <c r="X220" s="333"/>
      <c r="Y220" s="333"/>
      <c r="Z220" s="333"/>
      <c r="AA220" s="333"/>
      <c r="AB220" s="333"/>
      <c r="AC220" s="333"/>
      <c r="AD220" s="333"/>
      <c r="AE220" s="333"/>
      <c r="AF220" s="333"/>
      <c r="AG220" s="333"/>
      <c r="AH220" s="333"/>
      <c r="AI220" s="333"/>
      <c r="AJ220" s="333"/>
      <c r="AK220" s="333"/>
      <c r="AL220" s="333"/>
      <c r="AM220" s="333"/>
      <c r="AN220" s="333"/>
      <c r="AO220" s="333"/>
      <c r="AP220" s="333"/>
      <c r="AQ220" s="333"/>
      <c r="AR220" s="333"/>
      <c r="AS220" s="333"/>
      <c r="AT220" s="333"/>
    </row>
    <row r="221" spans="1:54" x14ac:dyDescent="0.3">
      <c r="A221" s="389" t="s">
        <v>242</v>
      </c>
      <c r="B221" s="378">
        <v>3198</v>
      </c>
      <c r="C221" s="236">
        <v>44.507246376811594</v>
      </c>
      <c r="D221" s="237">
        <v>0.43495934959349591</v>
      </c>
      <c r="E221" s="237">
        <v>0.58098811757348345</v>
      </c>
      <c r="F221" s="318">
        <v>2756</v>
      </c>
      <c r="G221" s="378">
        <v>11026</v>
      </c>
      <c r="H221" s="318">
        <v>4830</v>
      </c>
      <c r="I221" s="346">
        <v>3908410.7799999597</v>
      </c>
      <c r="J221" s="370">
        <v>-2.965345200440973E-2</v>
      </c>
      <c r="K221" s="365">
        <v>3874239.7299999571</v>
      </c>
      <c r="L221" s="355">
        <v>3874239.7299999571</v>
      </c>
      <c r="M221" s="238">
        <v>-3.2782748815924787E-2</v>
      </c>
      <c r="N221" s="357">
        <v>1</v>
      </c>
      <c r="O221" s="346">
        <v>2.2360779894370353E-11</v>
      </c>
      <c r="P221" s="347">
        <v>34171.05000000001</v>
      </c>
    </row>
    <row r="222" spans="1:54" x14ac:dyDescent="0.3">
      <c r="A222" s="389" t="s">
        <v>243</v>
      </c>
      <c r="B222" s="378">
        <v>1122</v>
      </c>
      <c r="C222" s="236">
        <v>45.037142857142854</v>
      </c>
      <c r="D222" s="237">
        <v>0.47415329768270947</v>
      </c>
      <c r="E222" s="237">
        <v>0.76203208556149737</v>
      </c>
      <c r="F222" s="318">
        <v>4607</v>
      </c>
      <c r="G222" s="378">
        <v>6397</v>
      </c>
      <c r="H222" s="318">
        <v>5250</v>
      </c>
      <c r="I222" s="346">
        <v>1162766.9599999813</v>
      </c>
      <c r="J222" s="370">
        <v>4.3751016694261284E-2</v>
      </c>
      <c r="K222" s="365">
        <v>1123289.2699999809</v>
      </c>
      <c r="L222" s="355">
        <v>1123289.2699999809</v>
      </c>
      <c r="M222" s="238">
        <v>2.8810674249463861E-2</v>
      </c>
      <c r="N222" s="357">
        <v>1</v>
      </c>
      <c r="O222" s="346">
        <v>6.5938365878537297E-12</v>
      </c>
      <c r="P222" s="347">
        <v>39477.690000000017</v>
      </c>
    </row>
    <row r="223" spans="1:54" x14ac:dyDescent="0.3">
      <c r="A223" s="389" t="s">
        <v>244</v>
      </c>
      <c r="B223" s="378">
        <v>2497</v>
      </c>
      <c r="C223" s="236">
        <v>51.375771604938272</v>
      </c>
      <c r="D223" s="237">
        <v>0.42811373648378054</v>
      </c>
      <c r="E223" s="237">
        <v>0.50380456547857433</v>
      </c>
      <c r="F223" s="318">
        <v>1313</v>
      </c>
      <c r="G223" s="378">
        <v>2595</v>
      </c>
      <c r="H223" s="318">
        <v>2592</v>
      </c>
      <c r="I223" s="346">
        <v>323660.24999998987</v>
      </c>
      <c r="J223" s="370">
        <v>8.8240398537269265E-3</v>
      </c>
      <c r="K223" s="365">
        <v>295248.20999999013</v>
      </c>
      <c r="L223" s="355">
        <v>295248.20999999013</v>
      </c>
      <c r="M223" s="238">
        <v>-2.2436951221249661E-2</v>
      </c>
      <c r="N223" s="357">
        <v>1</v>
      </c>
      <c r="O223" s="346">
        <v>3.3040237212844659E-11</v>
      </c>
      <c r="P223" s="347">
        <v>28412.04</v>
      </c>
    </row>
    <row r="224" spans="1:54" x14ac:dyDescent="0.3">
      <c r="A224" s="389" t="s">
        <v>245</v>
      </c>
      <c r="B224" s="378">
        <v>349</v>
      </c>
      <c r="C224" s="236">
        <v>34.028112449799195</v>
      </c>
      <c r="D224" s="237">
        <v>0.44126074498567336</v>
      </c>
      <c r="E224" s="237">
        <v>0.61318051575931232</v>
      </c>
      <c r="F224" s="318">
        <v>294</v>
      </c>
      <c r="G224" s="378">
        <v>643</v>
      </c>
      <c r="H224" s="318">
        <v>498</v>
      </c>
      <c r="I224" s="346">
        <v>51986.839999999851</v>
      </c>
      <c r="J224" s="370">
        <v>0.16343690169938463</v>
      </c>
      <c r="K224" s="365">
        <v>51720.139999999854</v>
      </c>
      <c r="L224" s="355">
        <v>51720.139999999854</v>
      </c>
      <c r="M224" s="238">
        <v>0.16016933222251772</v>
      </c>
      <c r="N224" s="357">
        <v>1</v>
      </c>
      <c r="O224" s="346">
        <v>4.4266812437854242E-12</v>
      </c>
      <c r="P224" s="347">
        <v>266.70000000000425</v>
      </c>
    </row>
    <row r="225" spans="1:46" x14ac:dyDescent="0.3">
      <c r="A225" s="389" t="s">
        <v>246</v>
      </c>
      <c r="B225" s="378">
        <v>127</v>
      </c>
      <c r="C225" s="236">
        <v>24.635869565217391</v>
      </c>
      <c r="D225" s="237">
        <v>0.51181102362204722</v>
      </c>
      <c r="E225" s="237">
        <v>0.96850393700787396</v>
      </c>
      <c r="F225" s="318">
        <v>179</v>
      </c>
      <c r="G225" s="378">
        <v>209</v>
      </c>
      <c r="H225" s="318">
        <v>184</v>
      </c>
      <c r="I225" s="346">
        <v>25490.470000000008</v>
      </c>
      <c r="J225" s="370">
        <v>-0.24094051364361121</v>
      </c>
      <c r="K225" s="365">
        <v>25393.610000000008</v>
      </c>
      <c r="L225" s="355">
        <v>25393.610000000008</v>
      </c>
      <c r="M225" s="238">
        <v>-0.24163724533952383</v>
      </c>
      <c r="N225" s="357">
        <v>1</v>
      </c>
      <c r="O225" s="346">
        <v>0</v>
      </c>
      <c r="P225" s="347">
        <v>96.860000000000014</v>
      </c>
    </row>
    <row r="226" spans="1:46" s="335" customFormat="1" x14ac:dyDescent="0.3">
      <c r="A226" s="388" t="s">
        <v>182</v>
      </c>
      <c r="B226" s="376"/>
      <c r="C226" s="338">
        <v>52.943847729182039</v>
      </c>
      <c r="D226" s="339">
        <v>0.65173572228443444</v>
      </c>
      <c r="E226" s="339">
        <v>0.48040313549832026</v>
      </c>
      <c r="F226" s="377">
        <v>581</v>
      </c>
      <c r="G226" s="376">
        <v>1545</v>
      </c>
      <c r="H226" s="377">
        <v>1320</v>
      </c>
      <c r="I226" s="346">
        <v>1424656.9499999995</v>
      </c>
      <c r="J226" s="369">
        <v>2.8594500797943533E-3</v>
      </c>
      <c r="K226" s="365">
        <v>1416165.6299999997</v>
      </c>
      <c r="L226" s="355">
        <v>1416165.6299999997</v>
      </c>
      <c r="M226" s="340">
        <v>1.2676215086492297E-2</v>
      </c>
      <c r="N226" s="356">
        <v>1</v>
      </c>
      <c r="O226" s="346">
        <v>1.3851142455223453E-11</v>
      </c>
      <c r="P226" s="347">
        <v>8491.3200000000124</v>
      </c>
      <c r="Q226" s="333"/>
      <c r="R226" s="333"/>
      <c r="S226" s="333"/>
      <c r="T226" s="333"/>
      <c r="U226" s="333"/>
      <c r="V226" s="333"/>
      <c r="W226" s="333"/>
      <c r="X226" s="333"/>
      <c r="Y226" s="333"/>
      <c r="Z226" s="333"/>
      <c r="AA226" s="333"/>
      <c r="AB226" s="333"/>
      <c r="AC226" s="333"/>
      <c r="AD226" s="333"/>
      <c r="AE226" s="333"/>
      <c r="AF226" s="333"/>
      <c r="AG226" s="333"/>
      <c r="AH226" s="333"/>
      <c r="AI226" s="333"/>
      <c r="AJ226" s="333"/>
      <c r="AK226" s="333"/>
      <c r="AL226" s="333"/>
      <c r="AM226" s="333"/>
      <c r="AN226" s="333"/>
      <c r="AO226" s="333"/>
      <c r="AP226" s="333"/>
      <c r="AQ226" s="333"/>
      <c r="AR226" s="333"/>
      <c r="AS226" s="333"/>
      <c r="AT226" s="333"/>
    </row>
    <row r="227" spans="1:46" x14ac:dyDescent="0.3">
      <c r="A227" s="389" t="s">
        <v>247</v>
      </c>
      <c r="B227" s="378">
        <v>47</v>
      </c>
      <c r="C227" s="236">
        <v>51.118279569892472</v>
      </c>
      <c r="D227" s="237">
        <v>0.87234042553191493</v>
      </c>
      <c r="E227" s="237">
        <v>0.44680851063829785</v>
      </c>
      <c r="F227" s="318">
        <v>38</v>
      </c>
      <c r="G227" s="378">
        <v>95</v>
      </c>
      <c r="H227" s="318">
        <v>93</v>
      </c>
      <c r="I227" s="346">
        <v>772189.34999999986</v>
      </c>
      <c r="J227" s="370">
        <v>0.24960613479953639</v>
      </c>
      <c r="K227" s="365">
        <v>770885.34999999986</v>
      </c>
      <c r="L227" s="355">
        <v>770885.34999999986</v>
      </c>
      <c r="M227" s="238">
        <v>0.25078000814799084</v>
      </c>
      <c r="N227" s="357">
        <v>1</v>
      </c>
      <c r="O227" s="346">
        <v>3.637978807091713E-12</v>
      </c>
      <c r="P227" s="347">
        <v>1304.0000000000036</v>
      </c>
    </row>
    <row r="228" spans="1:46" x14ac:dyDescent="0.3">
      <c r="A228" s="389" t="s">
        <v>248</v>
      </c>
      <c r="B228" s="378">
        <v>169</v>
      </c>
      <c r="C228" s="236">
        <v>52.696969696969695</v>
      </c>
      <c r="D228" s="237">
        <v>0.74556213017751483</v>
      </c>
      <c r="E228" s="237">
        <v>0.35502958579881655</v>
      </c>
      <c r="F228" s="318">
        <v>131</v>
      </c>
      <c r="G228" s="378">
        <v>492</v>
      </c>
      <c r="H228" s="318">
        <v>396</v>
      </c>
      <c r="I228" s="346">
        <v>414283.81999999972</v>
      </c>
      <c r="J228" s="370">
        <v>-0.24714479461160821</v>
      </c>
      <c r="K228" s="365">
        <v>407756.09999999963</v>
      </c>
      <c r="L228" s="355">
        <v>407756.09999999963</v>
      </c>
      <c r="M228" s="238">
        <v>-0.23738768445637556</v>
      </c>
      <c r="N228" s="357">
        <v>1</v>
      </c>
      <c r="O228" s="346">
        <v>1.5596413049934199E-12</v>
      </c>
      <c r="P228" s="347">
        <v>6527.72</v>
      </c>
    </row>
    <row r="229" spans="1:46" x14ac:dyDescent="0.3">
      <c r="A229" s="389" t="s">
        <v>249</v>
      </c>
      <c r="B229" s="378">
        <v>289</v>
      </c>
      <c r="C229" s="236">
        <v>50.353312302839115</v>
      </c>
      <c r="D229" s="237">
        <v>0.55363321799307963</v>
      </c>
      <c r="E229" s="237">
        <v>0.55709342560553632</v>
      </c>
      <c r="F229" s="318">
        <v>176</v>
      </c>
      <c r="G229" s="378">
        <v>338</v>
      </c>
      <c r="H229" s="318">
        <v>317</v>
      </c>
      <c r="I229" s="346">
        <v>119980.22000000004</v>
      </c>
      <c r="J229" s="370">
        <v>-0.11977675619181329</v>
      </c>
      <c r="K229" s="365">
        <v>119593.75000000004</v>
      </c>
      <c r="L229" s="355">
        <v>119593.75000000004</v>
      </c>
      <c r="M229" s="238">
        <v>-0.11028040651002184</v>
      </c>
      <c r="N229" s="357">
        <v>1</v>
      </c>
      <c r="O229" s="346">
        <v>6.7075234255753458E-12</v>
      </c>
      <c r="P229" s="347">
        <v>386.47000000000673</v>
      </c>
    </row>
    <row r="230" spans="1:46" x14ac:dyDescent="0.3">
      <c r="A230" s="389" t="s">
        <v>250</v>
      </c>
      <c r="B230" s="378">
        <v>50</v>
      </c>
      <c r="C230" s="236">
        <v>56.166666666666664</v>
      </c>
      <c r="D230" s="237">
        <v>0.8</v>
      </c>
      <c r="E230" s="237">
        <v>0.4</v>
      </c>
      <c r="F230" s="318">
        <v>27</v>
      </c>
      <c r="G230" s="378">
        <v>89</v>
      </c>
      <c r="H230" s="318">
        <v>60</v>
      </c>
      <c r="I230" s="346">
        <v>56715.73</v>
      </c>
      <c r="J230" s="370">
        <v>-0.19732331327198163</v>
      </c>
      <c r="K230" s="365">
        <v>56665.739999999991</v>
      </c>
      <c r="L230" s="355">
        <v>56665.739999999991</v>
      </c>
      <c r="M230" s="238">
        <v>-0.17925637963585916</v>
      </c>
      <c r="N230" s="357">
        <v>1</v>
      </c>
      <c r="O230" s="346">
        <v>1.7053025658242404E-12</v>
      </c>
      <c r="P230" s="347">
        <v>49.99000000000192</v>
      </c>
    </row>
    <row r="231" spans="1:46" x14ac:dyDescent="0.3">
      <c r="A231" s="389" t="s">
        <v>251</v>
      </c>
      <c r="B231" s="378">
        <v>62</v>
      </c>
      <c r="C231" s="236">
        <v>54.993421052631582</v>
      </c>
      <c r="D231" s="237">
        <v>0.77419354838709675</v>
      </c>
      <c r="E231" s="237">
        <v>0.38709677419354838</v>
      </c>
      <c r="F231" s="318">
        <v>56</v>
      </c>
      <c r="G231" s="378">
        <v>173</v>
      </c>
      <c r="H231" s="318">
        <v>152</v>
      </c>
      <c r="I231" s="346">
        <v>46637.909999999974</v>
      </c>
      <c r="J231" s="370">
        <v>0.73842436676433831</v>
      </c>
      <c r="K231" s="365">
        <v>46415.509999999966</v>
      </c>
      <c r="L231" s="355">
        <v>46415.509999999966</v>
      </c>
      <c r="M231" s="238">
        <v>0.73101452410210177</v>
      </c>
      <c r="N231" s="357">
        <v>1</v>
      </c>
      <c r="O231" s="346">
        <v>4.1744385725905886E-14</v>
      </c>
      <c r="P231" s="347">
        <v>222.40000000000009</v>
      </c>
    </row>
    <row r="232" spans="1:46" x14ac:dyDescent="0.3">
      <c r="A232" s="395" t="s">
        <v>252</v>
      </c>
      <c r="B232" s="396">
        <v>276</v>
      </c>
      <c r="C232" s="397">
        <v>52.334437086092713</v>
      </c>
      <c r="D232" s="398">
        <v>0.60507246376811596</v>
      </c>
      <c r="E232" s="398">
        <v>0.51811594202898548</v>
      </c>
      <c r="F232" s="399">
        <v>153</v>
      </c>
      <c r="G232" s="396">
        <v>358</v>
      </c>
      <c r="H232" s="399">
        <v>302</v>
      </c>
      <c r="I232" s="400">
        <v>14849.920000000053</v>
      </c>
      <c r="J232" s="401">
        <v>-0.20043892639637226</v>
      </c>
      <c r="K232" s="402">
        <v>14849.180000000055</v>
      </c>
      <c r="L232" s="403">
        <v>14849.180000000055</v>
      </c>
      <c r="M232" s="404">
        <v>-0.13457945232464169</v>
      </c>
      <c r="N232" s="405">
        <v>1</v>
      </c>
      <c r="O232" s="400">
        <v>1.9895196601282805E-13</v>
      </c>
      <c r="P232" s="406">
        <v>0.74000000000019384</v>
      </c>
    </row>
    <row r="233" spans="1:46" s="337" customFormat="1" x14ac:dyDescent="0.3">
      <c r="A233" s="407" t="s">
        <v>14</v>
      </c>
      <c r="B233" s="408"/>
      <c r="C233" s="409">
        <v>63.358204679561311</v>
      </c>
      <c r="D233" s="410">
        <v>0.49116014411583403</v>
      </c>
      <c r="E233" s="410">
        <v>0.4472504811442326</v>
      </c>
      <c r="F233" s="411">
        <v>7844940</v>
      </c>
      <c r="G233" s="412">
        <v>25956388</v>
      </c>
      <c r="H233" s="411">
        <v>12940739</v>
      </c>
      <c r="I233" s="413">
        <v>973706750.27977002</v>
      </c>
      <c r="J233" s="414">
        <v>-9.5608761888326746E-3</v>
      </c>
      <c r="K233" s="415">
        <v>602708660.82984281</v>
      </c>
      <c r="L233" s="416">
        <v>519377953.16093361</v>
      </c>
      <c r="M233" s="417">
        <v>-6.9395684645667385E-3</v>
      </c>
      <c r="N233" s="418">
        <v>0.86173965452201262</v>
      </c>
      <c r="O233" s="413">
        <v>83330707.668950349</v>
      </c>
      <c r="P233" s="419">
        <v>454328797.11818099</v>
      </c>
      <c r="Q233" s="420"/>
      <c r="R233" s="420"/>
      <c r="S233" s="420"/>
      <c r="T233" s="420"/>
      <c r="U233" s="420"/>
      <c r="V233" s="420"/>
      <c r="W233" s="420"/>
      <c r="X233" s="420"/>
      <c r="Y233" s="420"/>
      <c r="Z233" s="420"/>
      <c r="AA233" s="420"/>
      <c r="AB233" s="420"/>
      <c r="AC233" s="420"/>
      <c r="AD233" s="420"/>
      <c r="AE233" s="420"/>
      <c r="AF233" s="420"/>
      <c r="AG233" s="420"/>
      <c r="AH233" s="420"/>
      <c r="AI233" s="420"/>
      <c r="AJ233" s="420"/>
      <c r="AK233" s="420"/>
      <c r="AL233" s="420"/>
      <c r="AM233" s="420"/>
      <c r="AN233" s="420"/>
      <c r="AO233" s="420"/>
      <c r="AP233" s="420"/>
      <c r="AQ233" s="420"/>
      <c r="AR233" s="420"/>
      <c r="AS233" s="420"/>
      <c r="AT233" s="4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LPP</vt:lpstr>
      <vt:lpstr>1</vt:lpstr>
      <vt:lpstr>CHIFFRES LPP</vt:lpstr>
      <vt:lpstr>2</vt:lpstr>
      <vt:lpstr>TSCODE1</vt:lpstr>
      <vt:lpstr>TSCODE2</vt:lpstr>
      <vt:lpstr>TSCODE3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2025-10-22T12:17:20Z</dcterms:modified>
</cp:coreProperties>
</file>