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defaultThemeVersion="166925"/>
  <mc:AlternateContent xmlns:mc="http://schemas.openxmlformats.org/markup-compatibility/2006">
    <mc:Choice Requires="x15">
      <x15ac:absPath xmlns:x15ac="http://schemas.microsoft.com/office/spreadsheetml/2010/11/ac" url="\\m93sewsr02.institution.int.msanet\DDPS\21-STATISTIQUES\04_STATS_PRESTATIONS_MALADIE\10_TRANSVERSE\00_DEPARTEMENT_PMAL\03_LABELLISATION_LOGIGRAMMES\Labellisation_PMAL\Annee_2025\Patients\"/>
    </mc:Choice>
  </mc:AlternateContent>
  <xr:revisionPtr revIDLastSave="0" documentId="13_ncr:1_{DAEDE81B-EBED-4067-95E0-7EBD7119665E}" xr6:coauthVersionLast="47" xr6:coauthVersionMax="47" xr10:uidLastSave="{00000000-0000-0000-0000-000000000000}"/>
  <bookViews>
    <workbookView xWindow="-25320" yWindow="360" windowWidth="25440" windowHeight="15270" tabRatio="915" xr2:uid="{17F6483C-82C1-42CA-95AC-A81688983296}"/>
  </bookViews>
  <sheets>
    <sheet name="METADONNEES_PATIENTS" sheetId="2" r:id="rId1"/>
    <sheet name="Patients_mois_DR" sheetId="1" r:id="rId2"/>
    <sheet name="Patients_ACM_DR" sheetId="3" r:id="rId3"/>
    <sheet name="Patients_mois_DS" sheetId="4" r:id="rId4"/>
    <sheet name="Patients_ACM_DS" sheetId="5" r:id="rId5"/>
    <sheet name="Patients_mois_taux_complétude" sheetId="10" r:id="rId6"/>
    <sheet name="Patients_ACM_taux_complétude" sheetId="11" r:id="rId7"/>
    <sheet name="Patients_mois_taux_révision" sheetId="8" r:id="rId8"/>
    <sheet name="Patients_ACM_taux_révision" sheetId="9" r:id="rId9"/>
  </sheets>
  <externalReferences>
    <externalReference r:id="rId10"/>
    <externalReference r:id="rId11"/>
    <externalReference r:id="rId12"/>
    <externalReference r:id="rId13"/>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42" i="9" l="1"/>
  <c r="A42" i="8"/>
  <c r="A42" i="11"/>
  <c r="A42" i="10"/>
  <c r="Q5" i="5" l="1"/>
  <c r="R5" i="5"/>
  <c r="S5" i="5"/>
  <c r="T5" i="5"/>
  <c r="U5" i="5"/>
  <c r="V5" i="5"/>
  <c r="W5" i="5"/>
  <c r="X5" i="5"/>
  <c r="Y5" i="5"/>
  <c r="Z5" i="5"/>
  <c r="AA5" i="5"/>
  <c r="AB5" i="5"/>
  <c r="AC5" i="5"/>
  <c r="AD5" i="5"/>
  <c r="AE5" i="5"/>
  <c r="AF5" i="5"/>
  <c r="AG5" i="5"/>
  <c r="AG8" i="5" s="1"/>
  <c r="AH5" i="5"/>
  <c r="Q6" i="5"/>
  <c r="R6" i="5"/>
  <c r="S6" i="5"/>
  <c r="T6" i="5"/>
  <c r="U6" i="5"/>
  <c r="V6" i="5"/>
  <c r="W6" i="5"/>
  <c r="X6" i="5"/>
  <c r="Y6" i="5"/>
  <c r="Z6" i="5"/>
  <c r="AA6" i="5"/>
  <c r="AB6" i="5"/>
  <c r="AC6" i="5"/>
  <c r="AD6" i="5"/>
  <c r="AE6" i="5"/>
  <c r="AF6" i="5"/>
  <c r="AG6" i="5"/>
  <c r="AH6" i="5"/>
  <c r="Q7" i="5"/>
  <c r="R7" i="5"/>
  <c r="S7" i="5"/>
  <c r="T7" i="5"/>
  <c r="U7" i="5"/>
  <c r="V7" i="5"/>
  <c r="W7" i="5"/>
  <c r="X7" i="5"/>
  <c r="Y7" i="5"/>
  <c r="Z7" i="5"/>
  <c r="AA7" i="5"/>
  <c r="AB7" i="5"/>
  <c r="AC7" i="5"/>
  <c r="AD7" i="5"/>
  <c r="AE7" i="5"/>
  <c r="AF7" i="5"/>
  <c r="AG7" i="5"/>
  <c r="AH7" i="5"/>
  <c r="Q9" i="5"/>
  <c r="R9" i="5"/>
  <c r="S9" i="5"/>
  <c r="T9" i="5"/>
  <c r="U9" i="5"/>
  <c r="V9" i="5"/>
  <c r="W9" i="5"/>
  <c r="X9" i="5"/>
  <c r="Y9" i="5"/>
  <c r="Z9" i="5"/>
  <c r="AA9" i="5"/>
  <c r="AB9" i="5"/>
  <c r="AC9" i="5"/>
  <c r="AD9" i="5"/>
  <c r="AE9" i="5"/>
  <c r="AF9" i="5"/>
  <c r="AG9" i="5"/>
  <c r="AH9" i="5"/>
  <c r="Q10" i="5"/>
  <c r="R10" i="5"/>
  <c r="S10" i="5"/>
  <c r="T10" i="5"/>
  <c r="U10" i="5"/>
  <c r="V10" i="5"/>
  <c r="W10" i="5"/>
  <c r="X10" i="5"/>
  <c r="Y10" i="5"/>
  <c r="Z10" i="5"/>
  <c r="AA10" i="5"/>
  <c r="AB10" i="5"/>
  <c r="AC10" i="5"/>
  <c r="AD10" i="5"/>
  <c r="AE10" i="5"/>
  <c r="AF10" i="5"/>
  <c r="AG10" i="5"/>
  <c r="AH10" i="5"/>
  <c r="Q11" i="5"/>
  <c r="R11" i="5"/>
  <c r="S11" i="5"/>
  <c r="T11" i="5"/>
  <c r="U11" i="5"/>
  <c r="V11" i="5"/>
  <c r="W11" i="5"/>
  <c r="X11" i="5"/>
  <c r="Y11" i="5"/>
  <c r="Z11" i="5"/>
  <c r="Z15" i="5" s="1"/>
  <c r="AA11" i="5"/>
  <c r="AB11" i="5"/>
  <c r="AC11" i="5"/>
  <c r="AD11" i="5"/>
  <c r="AE11" i="5"/>
  <c r="AF11" i="5"/>
  <c r="AG11" i="5"/>
  <c r="AH11" i="5"/>
  <c r="S13" i="5"/>
  <c r="T13" i="5"/>
  <c r="AB13" i="5"/>
  <c r="AC13" i="5"/>
  <c r="R14" i="5"/>
  <c r="Z14" i="5"/>
  <c r="AA14" i="5"/>
  <c r="AH14" i="5"/>
  <c r="X15" i="5"/>
  <c r="AH15" i="5"/>
  <c r="Q17" i="5"/>
  <c r="R17" i="5"/>
  <c r="S17" i="5"/>
  <c r="T17" i="5"/>
  <c r="U17" i="5"/>
  <c r="V17" i="5"/>
  <c r="W17" i="5"/>
  <c r="X17" i="5"/>
  <c r="Y17" i="5"/>
  <c r="Z17" i="5"/>
  <c r="AA17" i="5"/>
  <c r="AB17" i="5"/>
  <c r="AC17" i="5"/>
  <c r="AD17" i="5"/>
  <c r="AE17" i="5"/>
  <c r="AF17" i="5"/>
  <c r="AG17" i="5"/>
  <c r="AH17" i="5"/>
  <c r="Q18" i="5"/>
  <c r="R18" i="5"/>
  <c r="S18" i="5"/>
  <c r="T18" i="5"/>
  <c r="U18" i="5"/>
  <c r="V18" i="5"/>
  <c r="W18" i="5"/>
  <c r="X18" i="5"/>
  <c r="Y18" i="5"/>
  <c r="Z18" i="5"/>
  <c r="AA18" i="5"/>
  <c r="AB18" i="5"/>
  <c r="AC18" i="5"/>
  <c r="AD18" i="5"/>
  <c r="AE18" i="5"/>
  <c r="AF18" i="5"/>
  <c r="AG18" i="5"/>
  <c r="AH18" i="5"/>
  <c r="Q19" i="5"/>
  <c r="R19" i="5"/>
  <c r="S19" i="5"/>
  <c r="T19" i="5"/>
  <c r="U19" i="5"/>
  <c r="V19" i="5"/>
  <c r="W19" i="5"/>
  <c r="X19" i="5"/>
  <c r="Y19" i="5"/>
  <c r="Z19" i="5"/>
  <c r="AA19" i="5"/>
  <c r="AB19" i="5"/>
  <c r="AC19" i="5"/>
  <c r="AD19" i="5"/>
  <c r="AE19" i="5"/>
  <c r="AF19" i="5"/>
  <c r="AG19" i="5"/>
  <c r="AH19" i="5"/>
  <c r="Q21" i="5"/>
  <c r="Q24" i="5" s="1"/>
  <c r="R21" i="5"/>
  <c r="S21" i="5"/>
  <c r="T21" i="5"/>
  <c r="U21" i="5"/>
  <c r="V21" i="5"/>
  <c r="W21" i="5"/>
  <c r="X21" i="5"/>
  <c r="Y21" i="5"/>
  <c r="Z21" i="5"/>
  <c r="AA21" i="5"/>
  <c r="AB21" i="5"/>
  <c r="AC21" i="5"/>
  <c r="AD21" i="5"/>
  <c r="AE21" i="5"/>
  <c r="AF21" i="5"/>
  <c r="AG21" i="5"/>
  <c r="AH21" i="5"/>
  <c r="Q22" i="5"/>
  <c r="R22" i="5"/>
  <c r="S22" i="5"/>
  <c r="T22" i="5"/>
  <c r="U22" i="5"/>
  <c r="V22" i="5"/>
  <c r="W22" i="5"/>
  <c r="X22" i="5"/>
  <c r="Y22" i="5"/>
  <c r="Z22" i="5"/>
  <c r="AA22" i="5"/>
  <c r="AB22" i="5"/>
  <c r="AC22" i="5"/>
  <c r="AD22" i="5"/>
  <c r="AE22" i="5"/>
  <c r="AF22" i="5"/>
  <c r="AG22" i="5"/>
  <c r="AH22" i="5"/>
  <c r="Q23" i="5"/>
  <c r="R23" i="5"/>
  <c r="S23" i="5"/>
  <c r="T23" i="5"/>
  <c r="U23" i="5"/>
  <c r="V23" i="5"/>
  <c r="W23" i="5"/>
  <c r="X23" i="5"/>
  <c r="Y23" i="5"/>
  <c r="Z23" i="5"/>
  <c r="AA23" i="5"/>
  <c r="AB23" i="5"/>
  <c r="AC23" i="5"/>
  <c r="AD23" i="5"/>
  <c r="AE23" i="5"/>
  <c r="AF23" i="5"/>
  <c r="AG23" i="5"/>
  <c r="AH23" i="5"/>
  <c r="T25" i="5"/>
  <c r="U25" i="5"/>
  <c r="V25" i="5"/>
  <c r="AC25" i="5"/>
  <c r="AD25" i="5"/>
  <c r="T26" i="5"/>
  <c r="Z26" i="5"/>
  <c r="AB26" i="5"/>
  <c r="AH26" i="5"/>
  <c r="R27" i="5"/>
  <c r="Y27" i="5"/>
  <c r="Z27" i="5"/>
  <c r="AH27" i="5"/>
  <c r="Q29" i="5"/>
  <c r="R29" i="5"/>
  <c r="S29" i="5"/>
  <c r="T29" i="5"/>
  <c r="T37" i="5" s="1"/>
  <c r="U29" i="5"/>
  <c r="V29" i="5"/>
  <c r="W29" i="5"/>
  <c r="X29" i="5"/>
  <c r="Y29" i="5"/>
  <c r="Z29" i="5"/>
  <c r="AA29" i="5"/>
  <c r="AB29" i="5"/>
  <c r="AC29" i="5"/>
  <c r="AD29" i="5"/>
  <c r="AE29" i="5"/>
  <c r="AF29" i="5"/>
  <c r="AG29" i="5"/>
  <c r="AH29" i="5"/>
  <c r="Q30" i="5"/>
  <c r="R30" i="5"/>
  <c r="S30" i="5"/>
  <c r="T30" i="5"/>
  <c r="U30" i="5"/>
  <c r="V30" i="5"/>
  <c r="W30" i="5"/>
  <c r="X30" i="5"/>
  <c r="Y30" i="5"/>
  <c r="Z30" i="5"/>
  <c r="AA30" i="5"/>
  <c r="AB30" i="5"/>
  <c r="AC30" i="5"/>
  <c r="AD30" i="5"/>
  <c r="AE30" i="5"/>
  <c r="AF30" i="5"/>
  <c r="AG30" i="5"/>
  <c r="AH30" i="5"/>
  <c r="AH38" i="5" s="1"/>
  <c r="Q31" i="5"/>
  <c r="R31" i="5"/>
  <c r="S31" i="5"/>
  <c r="T31" i="5"/>
  <c r="U31" i="5"/>
  <c r="V31" i="5"/>
  <c r="W31" i="5"/>
  <c r="X31" i="5"/>
  <c r="Y31" i="5"/>
  <c r="Z31" i="5"/>
  <c r="AA31" i="5"/>
  <c r="AB31" i="5"/>
  <c r="AC31" i="5"/>
  <c r="AD31" i="5"/>
  <c r="AE31" i="5"/>
  <c r="AF31" i="5"/>
  <c r="AG31" i="5"/>
  <c r="AH31" i="5"/>
  <c r="Q33" i="5"/>
  <c r="R33" i="5"/>
  <c r="S33" i="5"/>
  <c r="T33" i="5"/>
  <c r="U33" i="5"/>
  <c r="V33" i="5"/>
  <c r="W33" i="5"/>
  <c r="X33" i="5"/>
  <c r="Y33" i="5"/>
  <c r="Z33" i="5"/>
  <c r="AA33" i="5"/>
  <c r="AB33" i="5"/>
  <c r="AC33" i="5"/>
  <c r="AD33" i="5"/>
  <c r="AE33" i="5"/>
  <c r="AF33" i="5"/>
  <c r="AG33" i="5"/>
  <c r="AH33" i="5"/>
  <c r="Q34" i="5"/>
  <c r="R34" i="5"/>
  <c r="S34" i="5"/>
  <c r="T34" i="5"/>
  <c r="U34" i="5"/>
  <c r="V34" i="5"/>
  <c r="W34" i="5"/>
  <c r="X34" i="5"/>
  <c r="Y34" i="5"/>
  <c r="Z34" i="5"/>
  <c r="AA34" i="5"/>
  <c r="AB34" i="5"/>
  <c r="AC34" i="5"/>
  <c r="AD34" i="5"/>
  <c r="AE34" i="5"/>
  <c r="AF34" i="5"/>
  <c r="AG34" i="5"/>
  <c r="AH34" i="5"/>
  <c r="Q35" i="5"/>
  <c r="R35" i="5"/>
  <c r="S35" i="5"/>
  <c r="T35" i="5"/>
  <c r="U35" i="5"/>
  <c r="V35" i="5"/>
  <c r="W35" i="5"/>
  <c r="X35" i="5"/>
  <c r="Y35" i="5"/>
  <c r="Z35" i="5"/>
  <c r="AA35" i="5"/>
  <c r="AB35" i="5"/>
  <c r="AC35" i="5"/>
  <c r="AD35" i="5"/>
  <c r="AE35" i="5"/>
  <c r="AF35" i="5"/>
  <c r="AG35" i="5"/>
  <c r="AH35" i="5"/>
  <c r="AH36" i="5" s="1"/>
  <c r="X36" i="5"/>
  <c r="S37" i="5"/>
  <c r="AA37" i="5"/>
  <c r="AB37" i="5"/>
  <c r="Q38" i="5"/>
  <c r="R38" i="5"/>
  <c r="Y38" i="5"/>
  <c r="AA38" i="5"/>
  <c r="AG38" i="5"/>
  <c r="W39" i="5"/>
  <c r="AE39" i="5"/>
  <c r="AF39" i="5"/>
  <c r="AG39" i="5"/>
  <c r="P35" i="5"/>
  <c r="P34" i="5"/>
  <c r="P33" i="5"/>
  <c r="P31" i="5"/>
  <c r="P30" i="5"/>
  <c r="P29" i="5"/>
  <c r="P23" i="5"/>
  <c r="P22" i="5"/>
  <c r="P21" i="5"/>
  <c r="P19" i="5"/>
  <c r="P18" i="5"/>
  <c r="P17" i="5"/>
  <c r="P11" i="5"/>
  <c r="P10" i="5"/>
  <c r="P9" i="5"/>
  <c r="P7" i="5"/>
  <c r="P6" i="5"/>
  <c r="P5" i="5"/>
  <c r="Q5" i="4"/>
  <c r="R5" i="4"/>
  <c r="S5" i="4"/>
  <c r="T5" i="4"/>
  <c r="U5" i="4"/>
  <c r="V5" i="4"/>
  <c r="W5" i="4"/>
  <c r="X5" i="4"/>
  <c r="Y5" i="4"/>
  <c r="Z5" i="4"/>
  <c r="AA5" i="4"/>
  <c r="AB5" i="4"/>
  <c r="AC5" i="4"/>
  <c r="AD5" i="4"/>
  <c r="AE5" i="4"/>
  <c r="AF5" i="4"/>
  <c r="AG5" i="4"/>
  <c r="AH5" i="4"/>
  <c r="Q6" i="4"/>
  <c r="R6" i="4"/>
  <c r="S6" i="4"/>
  <c r="T6" i="4"/>
  <c r="U6" i="4"/>
  <c r="V6" i="4"/>
  <c r="W6" i="4"/>
  <c r="X6" i="4"/>
  <c r="Y6" i="4"/>
  <c r="Z6" i="4"/>
  <c r="AA6" i="4"/>
  <c r="AB6" i="4"/>
  <c r="AC6" i="4"/>
  <c r="AD6" i="4"/>
  <c r="AE6" i="4"/>
  <c r="AF6" i="4"/>
  <c r="AG6" i="4"/>
  <c r="AH6" i="4"/>
  <c r="Q7" i="4"/>
  <c r="R7" i="4"/>
  <c r="S7" i="4"/>
  <c r="T7" i="4"/>
  <c r="U7" i="4"/>
  <c r="V7" i="4"/>
  <c r="W7" i="4"/>
  <c r="X7" i="4"/>
  <c r="Y7" i="4"/>
  <c r="Z7" i="4"/>
  <c r="AA7" i="4"/>
  <c r="AB7" i="4"/>
  <c r="AC7" i="4"/>
  <c r="AD7" i="4"/>
  <c r="AE7" i="4"/>
  <c r="AF7" i="4"/>
  <c r="AG7" i="4"/>
  <c r="AH7" i="4"/>
  <c r="AH15" i="4" s="1"/>
  <c r="AF8" i="4"/>
  <c r="Q9" i="4"/>
  <c r="R9" i="4"/>
  <c r="S9" i="4"/>
  <c r="T9" i="4"/>
  <c r="U9" i="4"/>
  <c r="V9" i="4"/>
  <c r="W9" i="4"/>
  <c r="X9" i="4"/>
  <c r="Y9" i="4"/>
  <c r="Z9" i="4"/>
  <c r="AA9" i="4"/>
  <c r="AB9" i="4"/>
  <c r="AC9" i="4"/>
  <c r="AD9" i="4"/>
  <c r="AE9" i="4"/>
  <c r="AF9" i="4"/>
  <c r="AG9" i="4"/>
  <c r="AH9" i="4"/>
  <c r="Q10" i="4"/>
  <c r="R10" i="4"/>
  <c r="S10" i="4"/>
  <c r="T10" i="4"/>
  <c r="U10" i="4"/>
  <c r="V10" i="4"/>
  <c r="W10" i="4"/>
  <c r="X10" i="4"/>
  <c r="Y10" i="4"/>
  <c r="Z10" i="4"/>
  <c r="AA10" i="4"/>
  <c r="AB10" i="4"/>
  <c r="AC10" i="4"/>
  <c r="AD10" i="4"/>
  <c r="AE10" i="4"/>
  <c r="AF10" i="4"/>
  <c r="AG10" i="4"/>
  <c r="AH10" i="4"/>
  <c r="AH14" i="4" s="1"/>
  <c r="Q11" i="4"/>
  <c r="R11" i="4"/>
  <c r="S11" i="4"/>
  <c r="T11" i="4"/>
  <c r="U11" i="4"/>
  <c r="V11" i="4"/>
  <c r="W11" i="4"/>
  <c r="X11" i="4"/>
  <c r="Y11" i="4"/>
  <c r="Z11" i="4"/>
  <c r="AA11" i="4"/>
  <c r="AB11" i="4"/>
  <c r="AC11" i="4"/>
  <c r="AD11" i="4"/>
  <c r="AE11" i="4"/>
  <c r="AF11" i="4"/>
  <c r="AG11" i="4"/>
  <c r="AH11" i="4"/>
  <c r="R13" i="4"/>
  <c r="S13" i="4"/>
  <c r="U13" i="4"/>
  <c r="Z13" i="4"/>
  <c r="AA13" i="4"/>
  <c r="AH13" i="4"/>
  <c r="Q14" i="4"/>
  <c r="S14" i="4"/>
  <c r="X14" i="4"/>
  <c r="Y14" i="4"/>
  <c r="AF14" i="4"/>
  <c r="AG14" i="4"/>
  <c r="Q15" i="4"/>
  <c r="V15" i="4"/>
  <c r="W15" i="4"/>
  <c r="AD15" i="4"/>
  <c r="AE15" i="4"/>
  <c r="AG15" i="4"/>
  <c r="Q17" i="4"/>
  <c r="R17" i="4"/>
  <c r="S17" i="4"/>
  <c r="T17" i="4"/>
  <c r="U17" i="4"/>
  <c r="V17" i="4"/>
  <c r="W17" i="4"/>
  <c r="X17" i="4"/>
  <c r="X25" i="4" s="1"/>
  <c r="Y17" i="4"/>
  <c r="Z17" i="4"/>
  <c r="AA17" i="4"/>
  <c r="AB17" i="4"/>
  <c r="AC17" i="4"/>
  <c r="AD17" i="4"/>
  <c r="AE17" i="4"/>
  <c r="AF17" i="4"/>
  <c r="AG17" i="4"/>
  <c r="AH17" i="4"/>
  <c r="Q18" i="4"/>
  <c r="R18" i="4"/>
  <c r="S18" i="4"/>
  <c r="T18" i="4"/>
  <c r="U18" i="4"/>
  <c r="V18" i="4"/>
  <c r="W18" i="4"/>
  <c r="X18" i="4"/>
  <c r="Y18" i="4"/>
  <c r="Z18" i="4"/>
  <c r="AA18" i="4"/>
  <c r="AB18" i="4"/>
  <c r="AC18" i="4"/>
  <c r="AD18" i="4"/>
  <c r="AE18" i="4"/>
  <c r="AF18" i="4"/>
  <c r="AG18" i="4"/>
  <c r="AH18" i="4"/>
  <c r="Q19" i="4"/>
  <c r="R19" i="4"/>
  <c r="S19" i="4"/>
  <c r="T19" i="4"/>
  <c r="U19" i="4"/>
  <c r="V19" i="4"/>
  <c r="W19" i="4"/>
  <c r="X19" i="4"/>
  <c r="Y19" i="4"/>
  <c r="Z19" i="4"/>
  <c r="AA19" i="4"/>
  <c r="AB19" i="4"/>
  <c r="AC19" i="4"/>
  <c r="AD19" i="4"/>
  <c r="AE19" i="4"/>
  <c r="AF19" i="4"/>
  <c r="AG19" i="4"/>
  <c r="AH19" i="4"/>
  <c r="Y20" i="4"/>
  <c r="Q21" i="4"/>
  <c r="R21" i="4"/>
  <c r="S21" i="4"/>
  <c r="T21" i="4"/>
  <c r="U21" i="4"/>
  <c r="V21" i="4"/>
  <c r="W21" i="4"/>
  <c r="X21" i="4"/>
  <c r="Y21" i="4"/>
  <c r="Z21" i="4"/>
  <c r="AA21" i="4"/>
  <c r="AB21" i="4"/>
  <c r="AC21" i="4"/>
  <c r="AD21" i="4"/>
  <c r="AE21" i="4"/>
  <c r="AF21" i="4"/>
  <c r="AG21" i="4"/>
  <c r="AH21" i="4"/>
  <c r="AH25" i="4" s="1"/>
  <c r="Q22" i="4"/>
  <c r="R22" i="4"/>
  <c r="S22" i="4"/>
  <c r="T22" i="4"/>
  <c r="U22" i="4"/>
  <c r="V22" i="4"/>
  <c r="W22" i="4"/>
  <c r="X22" i="4"/>
  <c r="Y22" i="4"/>
  <c r="Z22" i="4"/>
  <c r="AA22" i="4"/>
  <c r="AB22" i="4"/>
  <c r="AC22" i="4"/>
  <c r="AD22" i="4"/>
  <c r="AE22" i="4"/>
  <c r="AF22" i="4"/>
  <c r="AG22" i="4"/>
  <c r="AH22" i="4"/>
  <c r="AH26" i="4" s="1"/>
  <c r="Q23" i="4"/>
  <c r="R23" i="4"/>
  <c r="S23" i="4"/>
  <c r="T23" i="4"/>
  <c r="U23" i="4"/>
  <c r="V23" i="4"/>
  <c r="W23" i="4"/>
  <c r="X23" i="4"/>
  <c r="Y23" i="4"/>
  <c r="Z23" i="4"/>
  <c r="AA23" i="4"/>
  <c r="AB23" i="4"/>
  <c r="AC23" i="4"/>
  <c r="AD23" i="4"/>
  <c r="AE23" i="4"/>
  <c r="AF23" i="4"/>
  <c r="AG23" i="4"/>
  <c r="AH23" i="4"/>
  <c r="Q25" i="4"/>
  <c r="V25" i="4"/>
  <c r="W25" i="4"/>
  <c r="AD25" i="4"/>
  <c r="AE25" i="4"/>
  <c r="AG25" i="4"/>
  <c r="T26" i="4"/>
  <c r="U26" i="4"/>
  <c r="AB26" i="4"/>
  <c r="AC26" i="4"/>
  <c r="AE26" i="4"/>
  <c r="R27" i="4"/>
  <c r="S27" i="4"/>
  <c r="Z27" i="4"/>
  <c r="AA27" i="4"/>
  <c r="AH27" i="4"/>
  <c r="Q29" i="4"/>
  <c r="R29" i="4"/>
  <c r="S29" i="4"/>
  <c r="T29" i="4"/>
  <c r="U29" i="4"/>
  <c r="V29" i="4"/>
  <c r="W29" i="4"/>
  <c r="X29" i="4"/>
  <c r="Y29" i="4"/>
  <c r="Z29" i="4"/>
  <c r="AA29" i="4"/>
  <c r="AB29" i="4"/>
  <c r="AC29" i="4"/>
  <c r="AD29" i="4"/>
  <c r="AE29" i="4"/>
  <c r="AF29" i="4"/>
  <c r="AG29" i="4"/>
  <c r="AH29" i="4"/>
  <c r="Q30" i="4"/>
  <c r="R30" i="4"/>
  <c r="S30" i="4"/>
  <c r="T30" i="4"/>
  <c r="U30" i="4"/>
  <c r="V30" i="4"/>
  <c r="W30" i="4"/>
  <c r="X30" i="4"/>
  <c r="Y30" i="4"/>
  <c r="Z30" i="4"/>
  <c r="AA30" i="4"/>
  <c r="AB30" i="4"/>
  <c r="AC30" i="4"/>
  <c r="AD30" i="4"/>
  <c r="AE30" i="4"/>
  <c r="AF30" i="4"/>
  <c r="AG30" i="4"/>
  <c r="AH30" i="4"/>
  <c r="Q31" i="4"/>
  <c r="R31" i="4"/>
  <c r="S31" i="4"/>
  <c r="T31" i="4"/>
  <c r="U31" i="4"/>
  <c r="V31" i="4"/>
  <c r="W31" i="4"/>
  <c r="X31" i="4"/>
  <c r="Y31" i="4"/>
  <c r="Z31" i="4"/>
  <c r="AA31" i="4"/>
  <c r="AB31" i="4"/>
  <c r="AC31" i="4"/>
  <c r="AD31" i="4"/>
  <c r="AE31" i="4"/>
  <c r="AF31" i="4"/>
  <c r="AG31" i="4"/>
  <c r="AH31" i="4"/>
  <c r="AH32" i="4"/>
  <c r="Q33" i="4"/>
  <c r="R33" i="4"/>
  <c r="S33" i="4"/>
  <c r="T33" i="4"/>
  <c r="U33" i="4"/>
  <c r="V33" i="4"/>
  <c r="W33" i="4"/>
  <c r="X33" i="4"/>
  <c r="Y33" i="4"/>
  <c r="Z33" i="4"/>
  <c r="AA33" i="4"/>
  <c r="AB33" i="4"/>
  <c r="AC33" i="4"/>
  <c r="AD33" i="4"/>
  <c r="AE33" i="4"/>
  <c r="AF33" i="4"/>
  <c r="AG33" i="4"/>
  <c r="AH33" i="4"/>
  <c r="Q34" i="4"/>
  <c r="R34" i="4"/>
  <c r="S34" i="4"/>
  <c r="T34" i="4"/>
  <c r="U34" i="4"/>
  <c r="V34" i="4"/>
  <c r="W34" i="4"/>
  <c r="X34" i="4"/>
  <c r="Y34" i="4"/>
  <c r="Z34" i="4"/>
  <c r="AA34" i="4"/>
  <c r="AB34" i="4"/>
  <c r="AC34" i="4"/>
  <c r="AD34" i="4"/>
  <c r="AE34" i="4"/>
  <c r="AF34" i="4"/>
  <c r="AG34" i="4"/>
  <c r="AH34" i="4"/>
  <c r="Q35" i="4"/>
  <c r="R35" i="4"/>
  <c r="S35" i="4"/>
  <c r="T35" i="4"/>
  <c r="U35" i="4"/>
  <c r="V35" i="4"/>
  <c r="W35" i="4"/>
  <c r="X35" i="4"/>
  <c r="Y35" i="4"/>
  <c r="Z35" i="4"/>
  <c r="AA35" i="4"/>
  <c r="AB35" i="4"/>
  <c r="AC35" i="4"/>
  <c r="AD35" i="4"/>
  <c r="AE35" i="4"/>
  <c r="AF35" i="4"/>
  <c r="AG35" i="4"/>
  <c r="AH35" i="4"/>
  <c r="AH39" i="4" s="1"/>
  <c r="R37" i="4"/>
  <c r="U37" i="4"/>
  <c r="V37" i="4"/>
  <c r="Z37" i="4"/>
  <c r="AB37" i="4"/>
  <c r="AC37" i="4"/>
  <c r="AH37" i="4"/>
  <c r="R38" i="4"/>
  <c r="S38" i="4"/>
  <c r="X38" i="4"/>
  <c r="Z38" i="4"/>
  <c r="AA38" i="4"/>
  <c r="AF38" i="4"/>
  <c r="AH38" i="4"/>
  <c r="Q39" i="4"/>
  <c r="V39" i="4"/>
  <c r="X39" i="4"/>
  <c r="Y39" i="4"/>
  <c r="AD39" i="4"/>
  <c r="AF39" i="4"/>
  <c r="AG39" i="4"/>
  <c r="P35" i="4"/>
  <c r="P34" i="4"/>
  <c r="P33" i="4"/>
  <c r="P31" i="4"/>
  <c r="P30" i="4"/>
  <c r="P29" i="4"/>
  <c r="P23" i="4"/>
  <c r="P22" i="4"/>
  <c r="P21" i="4"/>
  <c r="P19" i="4"/>
  <c r="P18" i="4"/>
  <c r="P17" i="4"/>
  <c r="P11" i="4"/>
  <c r="P10" i="4"/>
  <c r="P9" i="4"/>
  <c r="P7" i="4"/>
  <c r="P6" i="4"/>
  <c r="P5" i="4"/>
  <c r="AG4" i="9"/>
  <c r="AG4" i="8"/>
  <c r="AH4" i="5"/>
  <c r="AH4" i="11"/>
  <c r="AF4" i="9"/>
  <c r="AF4" i="8"/>
  <c r="AG4" i="5"/>
  <c r="AG4" i="11"/>
  <c r="T39" i="4" l="1"/>
  <c r="Z36" i="4"/>
  <c r="R39" i="4"/>
  <c r="AH20" i="4"/>
  <c r="Z20" i="4"/>
  <c r="AG8" i="4"/>
  <c r="Y8" i="4"/>
  <c r="Y39" i="5"/>
  <c r="AD39" i="5"/>
  <c r="X32" i="5"/>
  <c r="AH37" i="5"/>
  <c r="R26" i="5"/>
  <c r="AA27" i="5"/>
  <c r="S27" i="5"/>
  <c r="S14" i="5"/>
  <c r="X12" i="5"/>
  <c r="AB15" i="5"/>
  <c r="AF12" i="5"/>
  <c r="Y36" i="4"/>
  <c r="V38" i="4"/>
  <c r="X36" i="4"/>
  <c r="Z32" i="4"/>
  <c r="AG24" i="4"/>
  <c r="S26" i="4"/>
  <c r="AC24" i="4"/>
  <c r="U24" i="4"/>
  <c r="U15" i="4"/>
  <c r="W14" i="4"/>
  <c r="AG12" i="4"/>
  <c r="Y13" i="4"/>
  <c r="Q13" i="4"/>
  <c r="X39" i="5"/>
  <c r="S38" i="5"/>
  <c r="AC39" i="5"/>
  <c r="U39" i="5"/>
  <c r="W38" i="5"/>
  <c r="AG37" i="5"/>
  <c r="Q27" i="5"/>
  <c r="Y15" i="5"/>
  <c r="Q12" i="5"/>
  <c r="W12" i="5"/>
  <c r="Y32" i="4"/>
  <c r="U27" i="4"/>
  <c r="W26" i="4"/>
  <c r="Y25" i="4"/>
  <c r="AF27" i="4"/>
  <c r="X27" i="4"/>
  <c r="Z26" i="4"/>
  <c r="R26" i="4"/>
  <c r="T25" i="4"/>
  <c r="Y15" i="4"/>
  <c r="AA14" i="4"/>
  <c r="AC13" i="4"/>
  <c r="Y12" i="4"/>
  <c r="T15" i="4"/>
  <c r="AF12" i="4"/>
  <c r="X12" i="4"/>
  <c r="AH8" i="4"/>
  <c r="Y36" i="5"/>
  <c r="AG36" i="5"/>
  <c r="AB20" i="5"/>
  <c r="T20" i="5"/>
  <c r="AH12" i="5"/>
  <c r="Z12" i="5"/>
  <c r="R12" i="5"/>
  <c r="AB14" i="5"/>
  <c r="T14" i="5"/>
  <c r="AE39" i="4"/>
  <c r="AG38" i="4"/>
  <c r="Q38" i="4"/>
  <c r="T37" i="4"/>
  <c r="R32" i="4"/>
  <c r="T27" i="4"/>
  <c r="V26" i="4"/>
  <c r="W27" i="4"/>
  <c r="AG26" i="4"/>
  <c r="Y26" i="4"/>
  <c r="Q26" i="4"/>
  <c r="S25" i="4"/>
  <c r="X15" i="4"/>
  <c r="Z14" i="4"/>
  <c r="AB13" i="4"/>
  <c r="R12" i="4"/>
  <c r="Q39" i="5"/>
  <c r="AB39" i="5"/>
  <c r="AD38" i="5"/>
  <c r="V38" i="5"/>
  <c r="X37" i="5"/>
  <c r="AF32" i="5"/>
  <c r="AG27" i="5"/>
  <c r="AB25" i="5"/>
  <c r="AE27" i="5"/>
  <c r="W27" i="5"/>
  <c r="AA20" i="5"/>
  <c r="S20" i="5"/>
  <c r="R15" i="5"/>
  <c r="AF15" i="5"/>
  <c r="S37" i="4"/>
  <c r="Q32" i="4"/>
  <c r="AD27" i="4"/>
  <c r="V27" i="4"/>
  <c r="AF26" i="4"/>
  <c r="X26" i="4"/>
  <c r="Z25" i="4"/>
  <c r="R25" i="4"/>
  <c r="AH12" i="4"/>
  <c r="AH16" i="4" s="1"/>
  <c r="Z12" i="4"/>
  <c r="Q8" i="4"/>
  <c r="AE8" i="4"/>
  <c r="W8" i="4"/>
  <c r="AC37" i="5"/>
  <c r="Q36" i="5"/>
  <c r="U36" i="5"/>
  <c r="W36" i="5"/>
  <c r="AF27" i="5"/>
  <c r="AA26" i="5"/>
  <c r="AD27" i="5"/>
  <c r="V27" i="5"/>
  <c r="AF26" i="5"/>
  <c r="X20" i="5"/>
  <c r="AH25" i="5"/>
  <c r="Z25" i="5"/>
  <c r="R25" i="5"/>
  <c r="Q15" i="5"/>
  <c r="U13" i="5"/>
  <c r="AG14" i="5"/>
  <c r="Y8" i="5"/>
  <c r="Q24" i="4"/>
  <c r="AG20" i="4"/>
  <c r="Z15" i="4"/>
  <c r="R15" i="4"/>
  <c r="AB8" i="4"/>
  <c r="T8" i="4"/>
  <c r="AD8" i="4"/>
  <c r="V8" i="4"/>
  <c r="Z36" i="5"/>
  <c r="R36" i="5"/>
  <c r="AB38" i="5"/>
  <c r="T38" i="5"/>
  <c r="Q20" i="5"/>
  <c r="AF14" i="5"/>
  <c r="AH13" i="5"/>
  <c r="R13" i="5"/>
  <c r="Q36" i="4"/>
  <c r="AF20" i="4"/>
  <c r="X20" i="4"/>
  <c r="AB32" i="5"/>
  <c r="T32" i="5"/>
  <c r="AC27" i="5"/>
  <c r="U27" i="5"/>
  <c r="AE26" i="5"/>
  <c r="W26" i="5"/>
  <c r="AG24" i="5"/>
  <c r="Y25" i="5"/>
  <c r="Q25" i="5"/>
  <c r="AC15" i="5"/>
  <c r="AE14" i="5"/>
  <c r="W14" i="5"/>
  <c r="AG13" i="5"/>
  <c r="Q8" i="5"/>
  <c r="U39" i="4"/>
  <c r="AF36" i="4"/>
  <c r="AC27" i="4"/>
  <c r="W39" i="4"/>
  <c r="Y38" i="4"/>
  <c r="AA37" i="4"/>
  <c r="R36" i="4"/>
  <c r="AA36" i="4"/>
  <c r="S36" i="4"/>
  <c r="AB27" i="4"/>
  <c r="AD26" i="4"/>
  <c r="AF25" i="4"/>
  <c r="AH24" i="4"/>
  <c r="R20" i="4"/>
  <c r="AA20" i="4"/>
  <c r="AF15" i="4"/>
  <c r="R14" i="4"/>
  <c r="T13" i="4"/>
  <c r="X8" i="4"/>
  <c r="R8" i="4"/>
  <c r="Z38" i="5"/>
  <c r="U37" i="5"/>
  <c r="AA32" i="5"/>
  <c r="S32" i="5"/>
  <c r="X27" i="5"/>
  <c r="S26" i="5"/>
  <c r="Y24" i="5"/>
  <c r="AB27" i="5"/>
  <c r="T27" i="5"/>
  <c r="AD26" i="5"/>
  <c r="V26" i="5"/>
  <c r="AF24" i="5"/>
  <c r="X25" i="5"/>
  <c r="AG20" i="5"/>
  <c r="AG15" i="5"/>
  <c r="Y12" i="5"/>
  <c r="AG12" i="5"/>
  <c r="T15" i="5"/>
  <c r="AD14" i="5"/>
  <c r="V14" i="5"/>
  <c r="AF13" i="5"/>
  <c r="X13" i="5"/>
  <c r="AG16" i="5"/>
  <c r="AF40" i="5"/>
  <c r="AG32" i="5"/>
  <c r="AD36" i="5"/>
  <c r="V36" i="5"/>
  <c r="Y32" i="5"/>
  <c r="AC24" i="5"/>
  <c r="U24" i="5"/>
  <c r="AE24" i="5"/>
  <c r="W24" i="5"/>
  <c r="AF20" i="5"/>
  <c r="Y14" i="5"/>
  <c r="Q14" i="5"/>
  <c r="AA13" i="5"/>
  <c r="AD12" i="5"/>
  <c r="V12" i="5"/>
  <c r="AF8" i="5"/>
  <c r="V39" i="5"/>
  <c r="AF38" i="5"/>
  <c r="X38" i="5"/>
  <c r="Z37" i="5"/>
  <c r="R37" i="5"/>
  <c r="AG26" i="5"/>
  <c r="Y26" i="5"/>
  <c r="Q26" i="5"/>
  <c r="AA25" i="5"/>
  <c r="S25" i="5"/>
  <c r="AH24" i="5"/>
  <c r="Z24" i="5"/>
  <c r="R24" i="5"/>
  <c r="AD24" i="5"/>
  <c r="V24" i="5"/>
  <c r="Y20" i="5"/>
  <c r="W15" i="5"/>
  <c r="X14" i="5"/>
  <c r="Z13" i="5"/>
  <c r="AA12" i="5"/>
  <c r="S12" i="5"/>
  <c r="AC12" i="5"/>
  <c r="U12" i="5"/>
  <c r="X8" i="5"/>
  <c r="AE38" i="5"/>
  <c r="Y37" i="5"/>
  <c r="Q37" i="5"/>
  <c r="AB36" i="5"/>
  <c r="T36" i="5"/>
  <c r="Q32" i="5"/>
  <c r="AC32" i="5"/>
  <c r="U32" i="5"/>
  <c r="AE32" i="5"/>
  <c r="W32" i="5"/>
  <c r="X26" i="5"/>
  <c r="AE15" i="5"/>
  <c r="V15" i="5"/>
  <c r="Y13" i="5"/>
  <c r="Q13" i="5"/>
  <c r="AB12" i="5"/>
  <c r="T12" i="5"/>
  <c r="AA15" i="5"/>
  <c r="AC14" i="5"/>
  <c r="AE8" i="5"/>
  <c r="W8" i="5"/>
  <c r="T39" i="5"/>
  <c r="AF37" i="5"/>
  <c r="AA36" i="5"/>
  <c r="S36" i="5"/>
  <c r="AH32" i="5"/>
  <c r="AH40" i="5" s="1"/>
  <c r="Z32" i="5"/>
  <c r="R32" i="5"/>
  <c r="AD32" i="5"/>
  <c r="V32" i="5"/>
  <c r="AG25" i="5"/>
  <c r="AB24" i="5"/>
  <c r="T24" i="5"/>
  <c r="AC20" i="5"/>
  <c r="U20" i="5"/>
  <c r="AE20" i="5"/>
  <c r="AD15" i="5"/>
  <c r="U15" i="5"/>
  <c r="AH8" i="5"/>
  <c r="AH16" i="5" s="1"/>
  <c r="Z8" i="5"/>
  <c r="R8" i="5"/>
  <c r="AD8" i="5"/>
  <c r="V8" i="5"/>
  <c r="X24" i="5"/>
  <c r="AA39" i="5"/>
  <c r="S39" i="5"/>
  <c r="AC38" i="5"/>
  <c r="U38" i="5"/>
  <c r="AE37" i="5"/>
  <c r="W37" i="5"/>
  <c r="AF36" i="5"/>
  <c r="AF25" i="5"/>
  <c r="AA24" i="5"/>
  <c r="S24" i="5"/>
  <c r="AH20" i="5"/>
  <c r="Z20" i="5"/>
  <c r="R20" i="5"/>
  <c r="AD20" i="5"/>
  <c r="V20" i="5"/>
  <c r="U14" i="5"/>
  <c r="AE13" i="5"/>
  <c r="W13" i="5"/>
  <c r="AA8" i="5"/>
  <c r="S8" i="5"/>
  <c r="AC8" i="5"/>
  <c r="U8" i="5"/>
  <c r="AH39" i="5"/>
  <c r="Z39" i="5"/>
  <c r="R39" i="5"/>
  <c r="AD37" i="5"/>
  <c r="V37" i="5"/>
  <c r="AC26" i="5"/>
  <c r="U26" i="5"/>
  <c r="AE25" i="5"/>
  <c r="W25" i="5"/>
  <c r="S15" i="5"/>
  <c r="AD13" i="5"/>
  <c r="V13" i="5"/>
  <c r="AB8" i="5"/>
  <c r="T8" i="5"/>
  <c r="AG28" i="4"/>
  <c r="Z28" i="4"/>
  <c r="AG16" i="4"/>
  <c r="R40" i="4"/>
  <c r="AG32" i="4"/>
  <c r="AE20" i="4"/>
  <c r="W20" i="4"/>
  <c r="Q12" i="4"/>
  <c r="AA8" i="4"/>
  <c r="S8" i="4"/>
  <c r="AC8" i="4"/>
  <c r="U8" i="4"/>
  <c r="AB36" i="4"/>
  <c r="T36" i="4"/>
  <c r="AD36" i="4"/>
  <c r="V36" i="4"/>
  <c r="Z24" i="4"/>
  <c r="AB20" i="4"/>
  <c r="T20" i="4"/>
  <c r="AD20" i="4"/>
  <c r="V20" i="4"/>
  <c r="AB12" i="4"/>
  <c r="T12" i="4"/>
  <c r="AD12" i="4"/>
  <c r="V12" i="4"/>
  <c r="V16" i="4"/>
  <c r="AC36" i="4"/>
  <c r="Q20" i="4"/>
  <c r="AC39" i="4"/>
  <c r="AE38" i="4"/>
  <c r="W38" i="4"/>
  <c r="AG37" i="4"/>
  <c r="Y37" i="4"/>
  <c r="Q37" i="4"/>
  <c r="AG27" i="4"/>
  <c r="Y27" i="4"/>
  <c r="Q27" i="4"/>
  <c r="AA26" i="4"/>
  <c r="AC25" i="4"/>
  <c r="U25" i="4"/>
  <c r="Y24" i="4"/>
  <c r="S20" i="4"/>
  <c r="AC20" i="4"/>
  <c r="U20" i="4"/>
  <c r="AC15" i="4"/>
  <c r="AE14" i="4"/>
  <c r="AG13" i="4"/>
  <c r="AA12" i="4"/>
  <c r="S12" i="4"/>
  <c r="AC12" i="4"/>
  <c r="U12" i="4"/>
  <c r="Z8" i="4"/>
  <c r="W36" i="4"/>
  <c r="AE12" i="4"/>
  <c r="AB39" i="4"/>
  <c r="AD38" i="4"/>
  <c r="AF37" i="4"/>
  <c r="X37" i="4"/>
  <c r="AH36" i="4"/>
  <c r="AH40" i="4" s="1"/>
  <c r="AF32" i="4"/>
  <c r="X32" i="4"/>
  <c r="AB25" i="4"/>
  <c r="R24" i="4"/>
  <c r="AF24" i="4"/>
  <c r="X24" i="4"/>
  <c r="AB15" i="4"/>
  <c r="AD14" i="4"/>
  <c r="V14" i="4"/>
  <c r="AF13" i="4"/>
  <c r="X13" i="4"/>
  <c r="AE36" i="4"/>
  <c r="AA39" i="4"/>
  <c r="S39" i="4"/>
  <c r="AC38" i="4"/>
  <c r="U38" i="4"/>
  <c r="AE37" i="4"/>
  <c r="W37" i="4"/>
  <c r="AG36" i="4"/>
  <c r="AA32" i="4"/>
  <c r="S32" i="4"/>
  <c r="AC32" i="4"/>
  <c r="U32" i="4"/>
  <c r="AE32" i="4"/>
  <c r="W32" i="4"/>
  <c r="AE27" i="4"/>
  <c r="AA25" i="4"/>
  <c r="AA24" i="4"/>
  <c r="S24" i="4"/>
  <c r="AE24" i="4"/>
  <c r="W24" i="4"/>
  <c r="AA15" i="4"/>
  <c r="S15" i="4"/>
  <c r="AC14" i="4"/>
  <c r="U14" i="4"/>
  <c r="AE13" i="4"/>
  <c r="W13" i="4"/>
  <c r="AE16" i="4"/>
  <c r="Z39" i="4"/>
  <c r="AB38" i="4"/>
  <c r="T38" i="4"/>
  <c r="AD37" i="4"/>
  <c r="AB32" i="4"/>
  <c r="T32" i="4"/>
  <c r="AD32" i="4"/>
  <c r="V32" i="4"/>
  <c r="AB24" i="4"/>
  <c r="T24" i="4"/>
  <c r="AD24" i="4"/>
  <c r="V24" i="4"/>
  <c r="AB14" i="4"/>
  <c r="T14" i="4"/>
  <c r="AD13" i="4"/>
  <c r="V13" i="4"/>
  <c r="AH28" i="5"/>
  <c r="V28" i="5"/>
  <c r="AA40" i="5"/>
  <c r="AB28" i="5"/>
  <c r="T28" i="5"/>
  <c r="AA28" i="5"/>
  <c r="AE36" i="5"/>
  <c r="W20" i="5"/>
  <c r="AE12" i="5"/>
  <c r="AC36" i="5"/>
  <c r="AB40" i="4"/>
  <c r="X16" i="4"/>
  <c r="T28" i="4"/>
  <c r="AC28" i="4"/>
  <c r="X40" i="4"/>
  <c r="S40" i="4"/>
  <c r="U40" i="4"/>
  <c r="W12" i="4"/>
  <c r="U36" i="4"/>
  <c r="AE4" i="9"/>
  <c r="AE4" i="8"/>
  <c r="AF4" i="5"/>
  <c r="AF4" i="11"/>
  <c r="AD16" i="5" l="1"/>
  <c r="W40" i="5"/>
  <c r="AF28" i="5"/>
  <c r="T40" i="4"/>
  <c r="AE28" i="4"/>
  <c r="AC40" i="4"/>
  <c r="X28" i="4"/>
  <c r="Y28" i="4"/>
  <c r="AC16" i="5"/>
  <c r="R28" i="5"/>
  <c r="R16" i="5"/>
  <c r="R16" i="4"/>
  <c r="AC28" i="5"/>
  <c r="AA40" i="4"/>
  <c r="AF28" i="4"/>
  <c r="Q16" i="4"/>
  <c r="T16" i="5"/>
  <c r="S16" i="5"/>
  <c r="Z28" i="5"/>
  <c r="Z16" i="5"/>
  <c r="U40" i="5"/>
  <c r="X16" i="5"/>
  <c r="Y28" i="5"/>
  <c r="AF16" i="5"/>
  <c r="Y16" i="4"/>
  <c r="R28" i="4"/>
  <c r="AG28" i="5"/>
  <c r="AB40" i="5"/>
  <c r="T16" i="4"/>
  <c r="W28" i="4"/>
  <c r="U28" i="4"/>
  <c r="U16" i="5"/>
  <c r="AB16" i="4"/>
  <c r="S28" i="5"/>
  <c r="V40" i="5"/>
  <c r="Q40" i="5"/>
  <c r="Y40" i="4"/>
  <c r="AB28" i="4"/>
  <c r="AC40" i="5"/>
  <c r="W28" i="5"/>
  <c r="AA16" i="5"/>
  <c r="V28" i="4"/>
  <c r="W40" i="4"/>
  <c r="W16" i="5"/>
  <c r="T40" i="5"/>
  <c r="Y40" i="5"/>
  <c r="Q28" i="5"/>
  <c r="X40" i="5"/>
  <c r="X28" i="5"/>
  <c r="R40" i="5"/>
  <c r="Q16" i="5"/>
  <c r="Q40" i="4"/>
  <c r="S16" i="4"/>
  <c r="W16" i="4"/>
  <c r="AE40" i="5"/>
  <c r="AF40" i="4"/>
  <c r="AE40" i="4"/>
  <c r="AA16" i="4"/>
  <c r="AD28" i="5"/>
  <c r="Z40" i="5"/>
  <c r="Y16" i="5"/>
  <c r="AF16" i="4"/>
  <c r="Z40" i="4"/>
  <c r="AH28" i="4"/>
  <c r="AG40" i="5"/>
  <c r="S40" i="5"/>
  <c r="AD40" i="5"/>
  <c r="AB16" i="5"/>
  <c r="AE28" i="5"/>
  <c r="V16" i="5"/>
  <c r="U28" i="5"/>
  <c r="AD28" i="4"/>
  <c r="Q28" i="4"/>
  <c r="AD16" i="4"/>
  <c r="V40" i="4"/>
  <c r="Z16" i="4"/>
  <c r="AD40" i="4"/>
  <c r="AG40" i="4"/>
  <c r="AA28" i="4"/>
  <c r="S28" i="4"/>
  <c r="U16" i="4"/>
  <c r="AC16" i="4"/>
  <c r="AE16" i="5"/>
  <c r="AD4" i="9"/>
  <c r="AD4" i="8"/>
  <c r="E5" i="5" l="1"/>
  <c r="F5" i="5"/>
  <c r="G5" i="5"/>
  <c r="H5" i="5"/>
  <c r="I5" i="5"/>
  <c r="J5" i="5"/>
  <c r="K5" i="5"/>
  <c r="L5" i="5"/>
  <c r="M5" i="5"/>
  <c r="N5" i="5"/>
  <c r="O5" i="5"/>
  <c r="E6" i="5"/>
  <c r="F6" i="5"/>
  <c r="G6" i="5"/>
  <c r="H6" i="5"/>
  <c r="I6" i="5"/>
  <c r="J6" i="5"/>
  <c r="K6" i="5"/>
  <c r="L6" i="5"/>
  <c r="M6" i="5"/>
  <c r="N6" i="5"/>
  <c r="O6" i="5"/>
  <c r="E7" i="5"/>
  <c r="F7" i="5"/>
  <c r="G7" i="5"/>
  <c r="H7" i="5"/>
  <c r="I7" i="5"/>
  <c r="J7" i="5"/>
  <c r="K7" i="5"/>
  <c r="L7" i="5"/>
  <c r="M7" i="5"/>
  <c r="N7" i="5"/>
  <c r="O7" i="5"/>
  <c r="E9" i="5"/>
  <c r="F9" i="5"/>
  <c r="G9" i="5"/>
  <c r="H9" i="5"/>
  <c r="I9" i="5"/>
  <c r="J9" i="5"/>
  <c r="K9" i="5"/>
  <c r="L9" i="5"/>
  <c r="M9" i="5"/>
  <c r="N9" i="5"/>
  <c r="O9" i="5"/>
  <c r="E10" i="5"/>
  <c r="F10" i="5"/>
  <c r="G10" i="5"/>
  <c r="H10" i="5"/>
  <c r="I10" i="5"/>
  <c r="J10" i="5"/>
  <c r="K10" i="5"/>
  <c r="L10" i="5"/>
  <c r="M10" i="5"/>
  <c r="N10" i="5"/>
  <c r="O10" i="5"/>
  <c r="E11" i="5"/>
  <c r="F11" i="5"/>
  <c r="G11" i="5"/>
  <c r="H11" i="5"/>
  <c r="I11" i="5"/>
  <c r="J11" i="5"/>
  <c r="K11" i="5"/>
  <c r="L11" i="5"/>
  <c r="M11" i="5"/>
  <c r="N11" i="5"/>
  <c r="O11" i="5"/>
  <c r="E17" i="5"/>
  <c r="F17" i="5"/>
  <c r="G17" i="5"/>
  <c r="H17" i="5"/>
  <c r="I17" i="5"/>
  <c r="J17" i="5"/>
  <c r="K17" i="5"/>
  <c r="L17" i="5"/>
  <c r="M17" i="5"/>
  <c r="N17" i="5"/>
  <c r="O17" i="5"/>
  <c r="E18" i="5"/>
  <c r="F18" i="5"/>
  <c r="G18" i="5"/>
  <c r="H18" i="5"/>
  <c r="I18" i="5"/>
  <c r="J18" i="5"/>
  <c r="K18" i="5"/>
  <c r="L18" i="5"/>
  <c r="M18" i="5"/>
  <c r="N18" i="5"/>
  <c r="O18" i="5"/>
  <c r="E19" i="5"/>
  <c r="F19" i="5"/>
  <c r="G19" i="5"/>
  <c r="H19" i="5"/>
  <c r="I19" i="5"/>
  <c r="J19" i="5"/>
  <c r="K19" i="5"/>
  <c r="L19" i="5"/>
  <c r="M19" i="5"/>
  <c r="N19" i="5"/>
  <c r="O19" i="5"/>
  <c r="E21" i="5"/>
  <c r="F21" i="5"/>
  <c r="G21" i="5"/>
  <c r="H21" i="5"/>
  <c r="I21" i="5"/>
  <c r="J21" i="5"/>
  <c r="K21" i="5"/>
  <c r="L21" i="5"/>
  <c r="M21" i="5"/>
  <c r="N21" i="5"/>
  <c r="O21" i="5"/>
  <c r="E22" i="5"/>
  <c r="F22" i="5"/>
  <c r="G22" i="5"/>
  <c r="H22" i="5"/>
  <c r="I22" i="5"/>
  <c r="J22" i="5"/>
  <c r="K22" i="5"/>
  <c r="L22" i="5"/>
  <c r="M22" i="5"/>
  <c r="N22" i="5"/>
  <c r="O22" i="5"/>
  <c r="E23" i="5"/>
  <c r="F23" i="5"/>
  <c r="G23" i="5"/>
  <c r="H23" i="5"/>
  <c r="I23" i="5"/>
  <c r="J23" i="5"/>
  <c r="K23" i="5"/>
  <c r="L23" i="5"/>
  <c r="M23" i="5"/>
  <c r="N23" i="5"/>
  <c r="O23" i="5"/>
  <c r="E29" i="5"/>
  <c r="F29" i="5"/>
  <c r="G29" i="5"/>
  <c r="H29" i="5"/>
  <c r="I29" i="5"/>
  <c r="J29" i="5"/>
  <c r="K29" i="5"/>
  <c r="L29" i="5"/>
  <c r="M29" i="5"/>
  <c r="N29" i="5"/>
  <c r="O29" i="5"/>
  <c r="E30" i="5"/>
  <c r="F30" i="5"/>
  <c r="G30" i="5"/>
  <c r="H30" i="5"/>
  <c r="I30" i="5"/>
  <c r="J30" i="5"/>
  <c r="K30" i="5"/>
  <c r="L30" i="5"/>
  <c r="M30" i="5"/>
  <c r="N30" i="5"/>
  <c r="O30" i="5"/>
  <c r="E31" i="5"/>
  <c r="F31" i="5"/>
  <c r="G31" i="5"/>
  <c r="H31" i="5"/>
  <c r="I31" i="5"/>
  <c r="J31" i="5"/>
  <c r="K31" i="5"/>
  <c r="L31" i="5"/>
  <c r="M31" i="5"/>
  <c r="N31" i="5"/>
  <c r="O31" i="5"/>
  <c r="E33" i="5"/>
  <c r="F33" i="5"/>
  <c r="G33" i="5"/>
  <c r="H33" i="5"/>
  <c r="I33" i="5"/>
  <c r="J33" i="5"/>
  <c r="K33" i="5"/>
  <c r="L33" i="5"/>
  <c r="M33" i="5"/>
  <c r="N33" i="5"/>
  <c r="O33" i="5"/>
  <c r="E34" i="5"/>
  <c r="F34" i="5"/>
  <c r="G34" i="5"/>
  <c r="H34" i="5"/>
  <c r="I34" i="5"/>
  <c r="J34" i="5"/>
  <c r="K34" i="5"/>
  <c r="L34" i="5"/>
  <c r="M34" i="5"/>
  <c r="N34" i="5"/>
  <c r="O34" i="5"/>
  <c r="E35" i="5"/>
  <c r="F35" i="5"/>
  <c r="G35" i="5"/>
  <c r="H35" i="5"/>
  <c r="I35" i="5"/>
  <c r="J35" i="5"/>
  <c r="K35" i="5"/>
  <c r="L35" i="5"/>
  <c r="M35" i="5"/>
  <c r="N35" i="5"/>
  <c r="O35" i="5"/>
  <c r="E5" i="4"/>
  <c r="F5" i="4"/>
  <c r="G5" i="4"/>
  <c r="H5" i="4"/>
  <c r="I5" i="4"/>
  <c r="J5" i="4"/>
  <c r="K5" i="4"/>
  <c r="L5" i="4"/>
  <c r="M5" i="4"/>
  <c r="N5" i="4"/>
  <c r="O5" i="4"/>
  <c r="E6" i="4"/>
  <c r="F6" i="4"/>
  <c r="G6" i="4"/>
  <c r="H6" i="4"/>
  <c r="I6" i="4"/>
  <c r="J6" i="4"/>
  <c r="K6" i="4"/>
  <c r="L6" i="4"/>
  <c r="M6" i="4"/>
  <c r="N6" i="4"/>
  <c r="O6" i="4"/>
  <c r="E7" i="4"/>
  <c r="F7" i="4"/>
  <c r="G7" i="4"/>
  <c r="H7" i="4"/>
  <c r="I7" i="4"/>
  <c r="J7" i="4"/>
  <c r="K7" i="4"/>
  <c r="L7" i="4"/>
  <c r="M7" i="4"/>
  <c r="N7" i="4"/>
  <c r="O7" i="4"/>
  <c r="E9" i="4"/>
  <c r="F9" i="4"/>
  <c r="G9" i="4"/>
  <c r="H9" i="4"/>
  <c r="I9" i="4"/>
  <c r="J9" i="4"/>
  <c r="K9" i="4"/>
  <c r="L9" i="4"/>
  <c r="M9" i="4"/>
  <c r="N9" i="4"/>
  <c r="O9" i="4"/>
  <c r="E10" i="4"/>
  <c r="F10" i="4"/>
  <c r="G10" i="4"/>
  <c r="H10" i="4"/>
  <c r="I10" i="4"/>
  <c r="J10" i="4"/>
  <c r="K10" i="4"/>
  <c r="L10" i="4"/>
  <c r="M10" i="4"/>
  <c r="N10" i="4"/>
  <c r="O10" i="4"/>
  <c r="E11" i="4"/>
  <c r="F11" i="4"/>
  <c r="G11" i="4"/>
  <c r="H11" i="4"/>
  <c r="I11" i="4"/>
  <c r="J11" i="4"/>
  <c r="K11" i="4"/>
  <c r="L11" i="4"/>
  <c r="M11" i="4"/>
  <c r="N11" i="4"/>
  <c r="O11" i="4"/>
  <c r="E17" i="4"/>
  <c r="F17" i="4"/>
  <c r="G17" i="4"/>
  <c r="H17" i="4"/>
  <c r="I17" i="4"/>
  <c r="J17" i="4"/>
  <c r="K17" i="4"/>
  <c r="L17" i="4"/>
  <c r="M17" i="4"/>
  <c r="N17" i="4"/>
  <c r="O17" i="4"/>
  <c r="E18" i="4"/>
  <c r="F18" i="4"/>
  <c r="G18" i="4"/>
  <c r="H18" i="4"/>
  <c r="I18" i="4"/>
  <c r="J18" i="4"/>
  <c r="K18" i="4"/>
  <c r="L18" i="4"/>
  <c r="M18" i="4"/>
  <c r="N18" i="4"/>
  <c r="O18" i="4"/>
  <c r="E19" i="4"/>
  <c r="F19" i="4"/>
  <c r="G19" i="4"/>
  <c r="H19" i="4"/>
  <c r="I19" i="4"/>
  <c r="J19" i="4"/>
  <c r="K19" i="4"/>
  <c r="L19" i="4"/>
  <c r="M19" i="4"/>
  <c r="N19" i="4"/>
  <c r="O19" i="4"/>
  <c r="E21" i="4"/>
  <c r="F21" i="4"/>
  <c r="G21" i="4"/>
  <c r="H21" i="4"/>
  <c r="I21" i="4"/>
  <c r="J21" i="4"/>
  <c r="K21" i="4"/>
  <c r="L21" i="4"/>
  <c r="M21" i="4"/>
  <c r="N21" i="4"/>
  <c r="O21" i="4"/>
  <c r="E22" i="4"/>
  <c r="F22" i="4"/>
  <c r="G22" i="4"/>
  <c r="H22" i="4"/>
  <c r="I22" i="4"/>
  <c r="J22" i="4"/>
  <c r="K22" i="4"/>
  <c r="L22" i="4"/>
  <c r="M22" i="4"/>
  <c r="N22" i="4"/>
  <c r="O22" i="4"/>
  <c r="E23" i="4"/>
  <c r="F23" i="4"/>
  <c r="G23" i="4"/>
  <c r="H23" i="4"/>
  <c r="I23" i="4"/>
  <c r="J23" i="4"/>
  <c r="K23" i="4"/>
  <c r="L23" i="4"/>
  <c r="M23" i="4"/>
  <c r="N23" i="4"/>
  <c r="O23" i="4"/>
  <c r="E29" i="4"/>
  <c r="F29" i="4"/>
  <c r="G29" i="4"/>
  <c r="H29" i="4"/>
  <c r="I29" i="4"/>
  <c r="J29" i="4"/>
  <c r="K29" i="4"/>
  <c r="L29" i="4"/>
  <c r="M29" i="4"/>
  <c r="N29" i="4"/>
  <c r="O29" i="4"/>
  <c r="E30" i="4"/>
  <c r="F30" i="4"/>
  <c r="G30" i="4"/>
  <c r="H30" i="4"/>
  <c r="I30" i="4"/>
  <c r="J30" i="4"/>
  <c r="K30" i="4"/>
  <c r="L30" i="4"/>
  <c r="M30" i="4"/>
  <c r="N30" i="4"/>
  <c r="O30" i="4"/>
  <c r="E31" i="4"/>
  <c r="F31" i="4"/>
  <c r="G31" i="4"/>
  <c r="H31" i="4"/>
  <c r="I31" i="4"/>
  <c r="J31" i="4"/>
  <c r="K31" i="4"/>
  <c r="L31" i="4"/>
  <c r="M31" i="4"/>
  <c r="N31" i="4"/>
  <c r="O31" i="4"/>
  <c r="E33" i="4"/>
  <c r="F33" i="4"/>
  <c r="G33" i="4"/>
  <c r="H33" i="4"/>
  <c r="I33" i="4"/>
  <c r="J33" i="4"/>
  <c r="K33" i="4"/>
  <c r="L33" i="4"/>
  <c r="M33" i="4"/>
  <c r="N33" i="4"/>
  <c r="O33" i="4"/>
  <c r="E34" i="4"/>
  <c r="F34" i="4"/>
  <c r="G34" i="4"/>
  <c r="H34" i="4"/>
  <c r="I34" i="4"/>
  <c r="J34" i="4"/>
  <c r="K34" i="4"/>
  <c r="L34" i="4"/>
  <c r="M34" i="4"/>
  <c r="N34" i="4"/>
  <c r="O34" i="4"/>
  <c r="E35" i="4"/>
  <c r="F35" i="4"/>
  <c r="G35" i="4"/>
  <c r="H35" i="4"/>
  <c r="I35" i="4"/>
  <c r="J35" i="4"/>
  <c r="K35" i="4"/>
  <c r="L35" i="4"/>
  <c r="M35" i="4"/>
  <c r="N35" i="4"/>
  <c r="O35" i="4"/>
  <c r="AE4" i="5"/>
  <c r="AE4" i="11"/>
  <c r="L39" i="5" l="1"/>
  <c r="G25" i="4"/>
  <c r="G14" i="5"/>
  <c r="M39" i="4"/>
  <c r="E25" i="4"/>
  <c r="N25" i="4"/>
  <c r="K39" i="4"/>
  <c r="F38" i="4"/>
  <c r="I37" i="4"/>
  <c r="J25" i="4"/>
  <c r="G38" i="5"/>
  <c r="K27" i="4"/>
  <c r="O15" i="4"/>
  <c r="O25" i="4"/>
  <c r="G15" i="4"/>
  <c r="N38" i="4"/>
  <c r="H25" i="4"/>
  <c r="K13" i="4"/>
  <c r="I13" i="4"/>
  <c r="M26" i="5"/>
  <c r="I27" i="4"/>
  <c r="H13" i="4"/>
  <c r="I38" i="4"/>
  <c r="L26" i="4"/>
  <c r="N20" i="4"/>
  <c r="F14" i="4"/>
  <c r="E26" i="4"/>
  <c r="H14" i="5"/>
  <c r="F37" i="4"/>
  <c r="F24" i="4"/>
  <c r="E15" i="4"/>
  <c r="L39" i="4"/>
  <c r="G38" i="4"/>
  <c r="E37" i="4"/>
  <c r="I36" i="4"/>
  <c r="L38" i="4"/>
  <c r="O37" i="4"/>
  <c r="G37" i="4"/>
  <c r="N26" i="4"/>
  <c r="H26" i="4"/>
  <c r="K25" i="4"/>
  <c r="O27" i="4"/>
  <c r="G27" i="4"/>
  <c r="J26" i="4"/>
  <c r="M20" i="4"/>
  <c r="E20" i="4"/>
  <c r="J13" i="4"/>
  <c r="L15" i="4"/>
  <c r="O14" i="4"/>
  <c r="G8" i="4"/>
  <c r="J8" i="4"/>
  <c r="K39" i="5"/>
  <c r="H38" i="5"/>
  <c r="E26" i="5"/>
  <c r="I24" i="5"/>
  <c r="L26" i="5"/>
  <c r="O25" i="5"/>
  <c r="G25" i="5"/>
  <c r="J27" i="5"/>
  <c r="N12" i="5"/>
  <c r="K8" i="4"/>
  <c r="E36" i="4"/>
  <c r="N36" i="4"/>
  <c r="F36" i="4"/>
  <c r="M26" i="4"/>
  <c r="I25" i="4"/>
  <c r="G24" i="4"/>
  <c r="J24" i="4"/>
  <c r="N27" i="4"/>
  <c r="F27" i="4"/>
  <c r="I26" i="4"/>
  <c r="L25" i="4"/>
  <c r="K15" i="4"/>
  <c r="N14" i="4"/>
  <c r="I8" i="4"/>
  <c r="F39" i="5"/>
  <c r="H25" i="5"/>
  <c r="N24" i="5"/>
  <c r="O15" i="5"/>
  <c r="G15" i="5"/>
  <c r="J14" i="5"/>
  <c r="M13" i="5"/>
  <c r="E13" i="5"/>
  <c r="O13" i="5"/>
  <c r="E38" i="4"/>
  <c r="O32" i="4"/>
  <c r="H20" i="4"/>
  <c r="I15" i="4"/>
  <c r="L14" i="4"/>
  <c r="O13" i="4"/>
  <c r="G13" i="4"/>
  <c r="J15" i="4"/>
  <c r="J39" i="5"/>
  <c r="M38" i="5"/>
  <c r="E38" i="5"/>
  <c r="O27" i="5"/>
  <c r="G27" i="5"/>
  <c r="J26" i="5"/>
  <c r="M25" i="5"/>
  <c r="E25" i="5"/>
  <c r="L24" i="4"/>
  <c r="K20" i="4"/>
  <c r="F20" i="4"/>
  <c r="M15" i="4"/>
  <c r="G13" i="5"/>
  <c r="J39" i="4"/>
  <c r="M36" i="4"/>
  <c r="L32" i="4"/>
  <c r="F32" i="4"/>
  <c r="H39" i="4"/>
  <c r="K38" i="4"/>
  <c r="N37" i="4"/>
  <c r="K26" i="4"/>
  <c r="L27" i="4"/>
  <c r="O26" i="4"/>
  <c r="G26" i="4"/>
  <c r="J20" i="4"/>
  <c r="F15" i="4"/>
  <c r="E12" i="4"/>
  <c r="H15" i="4"/>
  <c r="K12" i="4"/>
  <c r="N12" i="4"/>
  <c r="F13" i="4"/>
  <c r="F38" i="5"/>
  <c r="F15" i="5"/>
  <c r="I24" i="4"/>
  <c r="H14" i="4"/>
  <c r="J36" i="4"/>
  <c r="I32" i="4"/>
  <c r="F39" i="4"/>
  <c r="L37" i="4"/>
  <c r="O38" i="4"/>
  <c r="J37" i="4"/>
  <c r="E39" i="4"/>
  <c r="H36" i="4"/>
  <c r="K36" i="4"/>
  <c r="O39" i="4"/>
  <c r="G39" i="4"/>
  <c r="J32" i="4"/>
  <c r="M37" i="4"/>
  <c r="F26" i="4"/>
  <c r="F25" i="4"/>
  <c r="I14" i="4"/>
  <c r="J14" i="4"/>
  <c r="M12" i="4"/>
  <c r="E13" i="4"/>
  <c r="M36" i="5"/>
  <c r="H39" i="5"/>
  <c r="K38" i="5"/>
  <c r="N37" i="5"/>
  <c r="F37" i="5"/>
  <c r="N20" i="5"/>
  <c r="N15" i="5"/>
  <c r="M15" i="5"/>
  <c r="N24" i="4"/>
  <c r="I14" i="5"/>
  <c r="K15" i="5"/>
  <c r="F14" i="5"/>
  <c r="L15" i="5"/>
  <c r="O8" i="5"/>
  <c r="G8" i="5"/>
  <c r="H27" i="4"/>
  <c r="L14" i="5"/>
  <c r="N39" i="4"/>
  <c r="M38" i="4"/>
  <c r="H37" i="4"/>
  <c r="J27" i="4"/>
  <c r="O24" i="4"/>
  <c r="L13" i="4"/>
  <c r="N8" i="4"/>
  <c r="F8" i="4"/>
  <c r="M39" i="5"/>
  <c r="N39" i="5"/>
  <c r="F36" i="5"/>
  <c r="I38" i="5"/>
  <c r="L37" i="5"/>
  <c r="M20" i="5"/>
  <c r="M32" i="5"/>
  <c r="E32" i="5"/>
  <c r="H32" i="5"/>
  <c r="K32" i="5"/>
  <c r="J20" i="5"/>
  <c r="L8" i="5"/>
  <c r="O32" i="5"/>
  <c r="G32" i="5"/>
  <c r="J37" i="5"/>
  <c r="F20" i="5"/>
  <c r="M8" i="5"/>
  <c r="E15" i="5"/>
  <c r="H8" i="5"/>
  <c r="K8" i="5"/>
  <c r="H36" i="5"/>
  <c r="N38" i="5"/>
  <c r="I37" i="5"/>
  <c r="J13" i="5"/>
  <c r="I36" i="5"/>
  <c r="L38" i="5"/>
  <c r="O37" i="5"/>
  <c r="G37" i="5"/>
  <c r="J24" i="5"/>
  <c r="H27" i="5"/>
  <c r="K26" i="5"/>
  <c r="F24" i="5"/>
  <c r="J15" i="5"/>
  <c r="M14" i="5"/>
  <c r="E14" i="5"/>
  <c r="H12" i="5"/>
  <c r="I13" i="5"/>
  <c r="O39" i="5"/>
  <c r="G39" i="5"/>
  <c r="J38" i="5"/>
  <c r="M37" i="5"/>
  <c r="E37" i="5"/>
  <c r="E20" i="5"/>
  <c r="M12" i="5"/>
  <c r="H15" i="5"/>
  <c r="K14" i="5"/>
  <c r="N13" i="5"/>
  <c r="F13" i="5"/>
  <c r="E36" i="5"/>
  <c r="N25" i="5"/>
  <c r="F12" i="5"/>
  <c r="I12" i="5"/>
  <c r="N27" i="5"/>
  <c r="F27" i="5"/>
  <c r="I26" i="5"/>
  <c r="L24" i="5"/>
  <c r="E12" i="5"/>
  <c r="N8" i="5"/>
  <c r="F8" i="5"/>
  <c r="E39" i="5"/>
  <c r="K37" i="5"/>
  <c r="J32" i="5"/>
  <c r="M24" i="5"/>
  <c r="E24" i="5"/>
  <c r="H26" i="5"/>
  <c r="K25" i="5"/>
  <c r="H20" i="5"/>
  <c r="L13" i="5"/>
  <c r="E8" i="5"/>
  <c r="I27" i="5"/>
  <c r="O38" i="5"/>
  <c r="I32" i="5"/>
  <c r="N32" i="5"/>
  <c r="F32" i="5"/>
  <c r="L27" i="5"/>
  <c r="O26" i="5"/>
  <c r="G26" i="5"/>
  <c r="J25" i="5"/>
  <c r="I20" i="5"/>
  <c r="L20" i="5"/>
  <c r="O20" i="5"/>
  <c r="G20" i="5"/>
  <c r="K13" i="5"/>
  <c r="J8" i="5"/>
  <c r="J36" i="5"/>
  <c r="F25" i="5"/>
  <c r="K27" i="5"/>
  <c r="N26" i="5"/>
  <c r="F26" i="5"/>
  <c r="I25" i="5"/>
  <c r="K20" i="5"/>
  <c r="O14" i="5"/>
  <c r="I8" i="5"/>
  <c r="N28" i="5"/>
  <c r="N36" i="5"/>
  <c r="L32" i="5"/>
  <c r="N14" i="5"/>
  <c r="J12" i="5"/>
  <c r="O36" i="5"/>
  <c r="G36" i="5"/>
  <c r="K24" i="5"/>
  <c r="O12" i="5"/>
  <c r="G12" i="5"/>
  <c r="L36" i="5"/>
  <c r="H24" i="5"/>
  <c r="L12" i="5"/>
  <c r="H37" i="5"/>
  <c r="K36" i="5"/>
  <c r="L25" i="5"/>
  <c r="O24" i="5"/>
  <c r="G24" i="5"/>
  <c r="H13" i="5"/>
  <c r="K12" i="5"/>
  <c r="I39" i="5"/>
  <c r="M27" i="5"/>
  <c r="E27" i="5"/>
  <c r="I15" i="5"/>
  <c r="G32" i="4"/>
  <c r="F12" i="4"/>
  <c r="L8" i="4"/>
  <c r="M25" i="4"/>
  <c r="M24" i="4"/>
  <c r="E24" i="4"/>
  <c r="N15" i="4"/>
  <c r="G14" i="4"/>
  <c r="I12" i="4"/>
  <c r="L12" i="4"/>
  <c r="O8" i="4"/>
  <c r="J38" i="4"/>
  <c r="N32" i="4"/>
  <c r="M32" i="4"/>
  <c r="E32" i="4"/>
  <c r="H32" i="4"/>
  <c r="K32" i="4"/>
  <c r="M8" i="4"/>
  <c r="E8" i="4"/>
  <c r="H8" i="4"/>
  <c r="K37" i="4"/>
  <c r="E14" i="4"/>
  <c r="H38" i="4"/>
  <c r="M14" i="4"/>
  <c r="N13" i="4"/>
  <c r="I20" i="4"/>
  <c r="L20" i="4"/>
  <c r="O20" i="4"/>
  <c r="G20" i="4"/>
  <c r="K14" i="4"/>
  <c r="M13" i="4"/>
  <c r="J12" i="4"/>
  <c r="H12" i="4"/>
  <c r="K16" i="4"/>
  <c r="O36" i="4"/>
  <c r="G36" i="4"/>
  <c r="K24" i="4"/>
  <c r="O12" i="4"/>
  <c r="G12" i="4"/>
  <c r="L36" i="4"/>
  <c r="H24" i="4"/>
  <c r="I39" i="4"/>
  <c r="M27" i="4"/>
  <c r="E27" i="4"/>
  <c r="P13" i="5"/>
  <c r="P37" i="5"/>
  <c r="F28" i="4" l="1"/>
  <c r="M40" i="5"/>
  <c r="F16" i="4"/>
  <c r="J40" i="4"/>
  <c r="N16" i="4"/>
  <c r="O16" i="5"/>
  <c r="F28" i="5"/>
  <c r="N28" i="4"/>
  <c r="L28" i="5"/>
  <c r="E16" i="4"/>
  <c r="M16" i="4"/>
  <c r="F40" i="4"/>
  <c r="O40" i="4"/>
  <c r="E16" i="5"/>
  <c r="I28" i="4"/>
  <c r="K40" i="4"/>
  <c r="H40" i="4"/>
  <c r="J28" i="4"/>
  <c r="L28" i="4"/>
  <c r="I28" i="5"/>
  <c r="O40" i="5"/>
  <c r="H40" i="5"/>
  <c r="G16" i="4"/>
  <c r="E40" i="4"/>
  <c r="K16" i="5"/>
  <c r="G40" i="5"/>
  <c r="K28" i="5"/>
  <c r="F16" i="5"/>
  <c r="H16" i="5"/>
  <c r="O28" i="4"/>
  <c r="H28" i="4"/>
  <c r="J40" i="5"/>
  <c r="J16" i="4"/>
  <c r="O16" i="4"/>
  <c r="M40" i="4"/>
  <c r="E28" i="4"/>
  <c r="I40" i="4"/>
  <c r="F40" i="5"/>
  <c r="N16" i="5"/>
  <c r="J28" i="5"/>
  <c r="I16" i="4"/>
  <c r="L40" i="4"/>
  <c r="K28" i="4"/>
  <c r="G28" i="4"/>
  <c r="N40" i="4"/>
  <c r="M28" i="4"/>
  <c r="G16" i="5"/>
  <c r="O28" i="5"/>
  <c r="N40" i="5"/>
  <c r="I16" i="5"/>
  <c r="M16" i="5"/>
  <c r="K40" i="5"/>
  <c r="I40" i="5"/>
  <c r="E28" i="5"/>
  <c r="L16" i="5"/>
  <c r="M28" i="5"/>
  <c r="E40" i="5"/>
  <c r="J16" i="5"/>
  <c r="H28" i="5"/>
  <c r="L40" i="5"/>
  <c r="G28" i="5"/>
  <c r="G40" i="4"/>
  <c r="H16" i="4"/>
  <c r="L16" i="4"/>
  <c r="P13" i="4"/>
  <c r="P27" i="4"/>
  <c r="P25" i="5"/>
  <c r="P15" i="5"/>
  <c r="P32" i="5"/>
  <c r="P37" i="4"/>
  <c r="P26" i="5"/>
  <c r="P20" i="5"/>
  <c r="P36" i="5"/>
  <c r="P14" i="4"/>
  <c r="P38" i="4"/>
  <c r="P27" i="5"/>
  <c r="P39" i="5"/>
  <c r="P39" i="4"/>
  <c r="P14" i="5"/>
  <c r="P12" i="5"/>
  <c r="P38" i="5"/>
  <c r="P8" i="5"/>
  <c r="P25" i="4"/>
  <c r="P24" i="4"/>
  <c r="P26" i="4"/>
  <c r="P24" i="5"/>
  <c r="P32" i="4"/>
  <c r="P15" i="4"/>
  <c r="P20" i="4"/>
  <c r="P36" i="4"/>
  <c r="P12" i="4"/>
  <c r="AC4" i="9"/>
  <c r="AC4" i="8"/>
  <c r="AD4" i="11"/>
  <c r="D35" i="4"/>
  <c r="D34" i="4"/>
  <c r="D33" i="4"/>
  <c r="D31" i="4"/>
  <c r="D30" i="4"/>
  <c r="D29" i="4"/>
  <c r="D23" i="4"/>
  <c r="D22" i="4"/>
  <c r="D21" i="4"/>
  <c r="D19" i="4"/>
  <c r="D18" i="4"/>
  <c r="D17" i="4"/>
  <c r="D11" i="4"/>
  <c r="D10" i="4"/>
  <c r="D9" i="4"/>
  <c r="D7" i="4"/>
  <c r="D6" i="4"/>
  <c r="D5" i="4"/>
  <c r="P40" i="5" l="1"/>
  <c r="P40" i="4"/>
  <c r="P16" i="5"/>
  <c r="P28" i="5"/>
  <c r="P28" i="4"/>
  <c r="D38" i="4"/>
  <c r="D37" i="4"/>
  <c r="D15" i="4"/>
  <c r="D12" i="4"/>
  <c r="D36" i="4"/>
  <c r="D14" i="4"/>
  <c r="D25" i="4"/>
  <c r="D26" i="4"/>
  <c r="D39" i="4"/>
  <c r="D27" i="4"/>
  <c r="D8" i="4"/>
  <c r="D20" i="4"/>
  <c r="D13" i="4"/>
  <c r="D32" i="4"/>
  <c r="D24" i="4"/>
  <c r="D16" i="4" l="1"/>
  <c r="D28" i="4"/>
  <c r="D40" i="4"/>
  <c r="P8" i="4"/>
  <c r="P16" i="4" l="1"/>
  <c r="AB4" i="9"/>
  <c r="AB4" i="8"/>
  <c r="AC4" i="11"/>
  <c r="D33" i="5"/>
  <c r="D29" i="5"/>
  <c r="D21" i="5"/>
  <c r="D17" i="5"/>
  <c r="D9" i="5"/>
  <c r="D5" i="5"/>
  <c r="AA4" i="9" l="1"/>
  <c r="AA4" i="8"/>
  <c r="AB4" i="11"/>
  <c r="D34" i="5" l="1"/>
  <c r="D35" i="5"/>
  <c r="D30" i="5"/>
  <c r="D31" i="5"/>
  <c r="D22" i="5"/>
  <c r="D23" i="5"/>
  <c r="D18" i="5"/>
  <c r="D19" i="5"/>
  <c r="D10" i="5"/>
  <c r="D11" i="5"/>
  <c r="D6" i="5"/>
  <c r="D7" i="5"/>
  <c r="D39" i="5" l="1"/>
  <c r="D38" i="5"/>
  <c r="Z4" i="9"/>
  <c r="Z4" i="8"/>
  <c r="Z4" i="11"/>
  <c r="AA4" i="11" s="1"/>
  <c r="F4" i="8" l="1"/>
  <c r="G4" i="8" s="1"/>
  <c r="H4" i="8" s="1"/>
  <c r="I4" i="8" s="1"/>
  <c r="J4" i="8" s="1"/>
  <c r="K4" i="8" s="1"/>
  <c r="L4" i="8" s="1"/>
  <c r="M4" i="8" s="1"/>
  <c r="N4" i="8" s="1"/>
  <c r="O4" i="8" s="1"/>
  <c r="P4" i="8" s="1"/>
  <c r="Q4" i="8" s="1"/>
  <c r="R4" i="8" s="1"/>
  <c r="S4" i="8" s="1"/>
  <c r="T4" i="8" s="1"/>
  <c r="U4" i="8" s="1"/>
  <c r="V4" i="8" s="1"/>
  <c r="W4" i="8" s="1"/>
  <c r="X4" i="8" s="1"/>
  <c r="Y4" i="8" s="1"/>
  <c r="Y4" i="11" l="1"/>
  <c r="X4" i="9" l="1"/>
  <c r="W4" i="9"/>
  <c r="W4" i="11" l="1"/>
  <c r="X4" i="11" s="1"/>
  <c r="U4" i="9"/>
  <c r="V4" i="9"/>
  <c r="V4" i="11"/>
  <c r="T4" i="9"/>
  <c r="U4" i="11"/>
  <c r="D24" i="5"/>
  <c r="D25" i="5"/>
  <c r="D14" i="5"/>
  <c r="S4" i="9"/>
  <c r="T4" i="11"/>
  <c r="R4" i="9"/>
  <c r="S4" i="11"/>
  <c r="Q4" i="9"/>
  <c r="R4" i="11"/>
  <c r="Q4" i="5"/>
  <c r="R4" i="5" s="1"/>
  <c r="S4" i="5" s="1"/>
  <c r="T4" i="5" s="1"/>
  <c r="U4" i="5" s="1"/>
  <c r="V4" i="5" s="1"/>
  <c r="W4" i="5" s="1"/>
  <c r="X4" i="5" s="1"/>
  <c r="Y4" i="5" s="1"/>
  <c r="Z4" i="5" s="1"/>
  <c r="AA4" i="5" s="1"/>
  <c r="AB4" i="5" s="1"/>
  <c r="AC4" i="5" s="1"/>
  <c r="AD4" i="5" s="1"/>
  <c r="Q4" i="11"/>
  <c r="P4" i="9"/>
  <c r="O4" i="9"/>
  <c r="E4" i="11"/>
  <c r="F4" i="11"/>
  <c r="G4" i="11"/>
  <c r="H4" i="11"/>
  <c r="I4" i="11"/>
  <c r="J4" i="11"/>
  <c r="K4" i="11"/>
  <c r="L4" i="11"/>
  <c r="M4" i="11"/>
  <c r="N4" i="11"/>
  <c r="O4" i="11"/>
  <c r="E4" i="5"/>
  <c r="F4" i="5" s="1"/>
  <c r="G4" i="5" s="1"/>
  <c r="H4" i="5" s="1"/>
  <c r="I4" i="5" s="1"/>
  <c r="J4" i="5" s="1"/>
  <c r="K4" i="5" s="1"/>
  <c r="L4" i="5" s="1"/>
  <c r="M4" i="5" s="1"/>
  <c r="N4" i="5" s="1"/>
  <c r="O4" i="5" s="1"/>
  <c r="E4" i="8"/>
  <c r="G4" i="9"/>
  <c r="H4" i="9"/>
  <c r="I4" i="9"/>
  <c r="J4" i="9"/>
  <c r="K4" i="9"/>
  <c r="L4" i="9"/>
  <c r="M4" i="9"/>
  <c r="N4" i="9"/>
  <c r="Y4" i="9"/>
  <c r="F4" i="9"/>
  <c r="E4" i="9"/>
  <c r="D37" i="5" l="1"/>
  <c r="D32" i="5"/>
  <c r="D26" i="5"/>
  <c r="D15" i="5"/>
  <c r="D8" i="5"/>
  <c r="D12" i="5"/>
  <c r="D27" i="5"/>
  <c r="D13" i="5"/>
  <c r="D20" i="5"/>
  <c r="D36" i="5"/>
  <c r="D28" i="5" l="1"/>
  <c r="D16" i="5"/>
  <c r="D40" i="5"/>
</calcChain>
</file>

<file path=xl/sharedStrings.xml><?xml version="1.0" encoding="utf-8"?>
<sst xmlns="http://schemas.openxmlformats.org/spreadsheetml/2006/main" count="497" uniqueCount="72">
  <si>
    <t>1.1.</t>
  </si>
  <si>
    <t xml:space="preserve">Titre </t>
  </si>
  <si>
    <t>Patients au régime agricole</t>
  </si>
  <si>
    <t>1.2.</t>
  </si>
  <si>
    <t>Producteur</t>
  </si>
  <si>
    <t xml:space="preserve"> </t>
  </si>
  <si>
    <t>Mutualité Sociale Agricole (MSA)</t>
  </si>
  <si>
    <t>1.3.</t>
  </si>
  <si>
    <t xml:space="preserve">Nom de la série </t>
  </si>
  <si>
    <t>1.4.</t>
  </si>
  <si>
    <t>Descriptif de la série</t>
  </si>
  <si>
    <t>2.1.</t>
  </si>
  <si>
    <t xml:space="preserve">Modèle de citation </t>
  </si>
  <si>
    <t xml:space="preserve">2.2. </t>
  </si>
  <si>
    <t>Classification</t>
  </si>
  <si>
    <t xml:space="preserve">2.3. </t>
  </si>
  <si>
    <t>Mots-Clefs</t>
  </si>
  <si>
    <t>Santé / Patients / Prestations maladie / Soins de ville / Salariés et non-salariés agricoles / Agriculture</t>
  </si>
  <si>
    <t>2.4.</t>
  </si>
  <si>
    <t>Période couverte</t>
  </si>
  <si>
    <t>2.5.</t>
  </si>
  <si>
    <t>Couverture géographique</t>
  </si>
  <si>
    <t>Le champ géographique d’observation est celui de la France métropolitaine</t>
  </si>
  <si>
    <t>2.6.</t>
  </si>
  <si>
    <t>Unité géographique</t>
  </si>
  <si>
    <t>France métropolitaine</t>
  </si>
  <si>
    <t>2.7.</t>
  </si>
  <si>
    <t>Unité d'analyse</t>
  </si>
  <si>
    <t>Patient</t>
  </si>
  <si>
    <t>2.8.</t>
  </si>
  <si>
    <t>Champ ou univers</t>
  </si>
  <si>
    <t>2.9.</t>
  </si>
  <si>
    <t>Type de données</t>
  </si>
  <si>
    <t>3.1.</t>
  </si>
  <si>
    <t>Fréquence de collecte</t>
  </si>
  <si>
    <t>Mensuelle</t>
  </si>
  <si>
    <t>3.2.</t>
  </si>
  <si>
    <t>Version</t>
  </si>
  <si>
    <t>3.3.</t>
  </si>
  <si>
    <t>Date d'extraction</t>
  </si>
  <si>
    <t xml:space="preserve">  </t>
  </si>
  <si>
    <t>ALD</t>
  </si>
  <si>
    <t>0-19 ans</t>
  </si>
  <si>
    <t>20-64 ans</t>
  </si>
  <si>
    <t>65 ans ou plus</t>
  </si>
  <si>
    <t>non ALD</t>
  </si>
  <si>
    <t>En affection de longue durée (ALD) ou non</t>
  </si>
  <si>
    <t>Régime</t>
  </si>
  <si>
    <t>Tranche d'âge</t>
  </si>
  <si>
    <t>Non-salariés agricoles</t>
  </si>
  <si>
    <t>Salariés agricoles</t>
  </si>
  <si>
    <t>Régime agricole</t>
  </si>
  <si>
    <t>Dénombrement des patients ayant eu des remboursements de soins de ville par le régime agricole</t>
  </si>
  <si>
    <t>Total</t>
  </si>
  <si>
    <t>Source : CCMSA</t>
  </si>
  <si>
    <t xml:space="preserve">sur une année complète mobile (ACM) </t>
  </si>
  <si>
    <t>en date de remboursement (données définitives)</t>
  </si>
  <si>
    <t xml:space="preserve">Données mensuelles </t>
  </si>
  <si>
    <t>en date de soins (données provisoires)</t>
  </si>
  <si>
    <r>
      <t>Taux de complétude du dénombrement des patients ayant eu des remboursements de soins de ville par le régime agricole</t>
    </r>
    <r>
      <rPr>
        <b/>
        <vertAlign val="superscript"/>
        <sz val="14"/>
        <color theme="1"/>
        <rFont val="Calibri"/>
        <family val="2"/>
      </rPr>
      <t xml:space="preserve"> (1)</t>
    </r>
  </si>
  <si>
    <r>
      <t>Taux de révision du dénombrement des patients ayant eu des remboursements de soins de ville par le régime agricole</t>
    </r>
    <r>
      <rPr>
        <b/>
        <vertAlign val="superscript"/>
        <sz val="14"/>
        <color theme="1"/>
        <rFont val="Calibri"/>
        <family val="2"/>
      </rPr>
      <t xml:space="preserve"> (1)</t>
    </r>
  </si>
  <si>
    <r>
      <t xml:space="preserve">Santé / Patients </t>
    </r>
    <r>
      <rPr>
        <sz val="11"/>
        <rFont val="Calibri"/>
        <family val="2"/>
      </rPr>
      <t>/ Salariés et non-salariés agricoles</t>
    </r>
  </si>
  <si>
    <r>
      <t xml:space="preserve">Le dénombrement </t>
    </r>
    <r>
      <rPr>
        <sz val="11"/>
        <rFont val="Calibri"/>
        <family val="2"/>
      </rPr>
      <t>des patients</t>
    </r>
    <r>
      <rPr>
        <sz val="11"/>
        <rFont val="Calibri"/>
        <family val="2"/>
        <scheme val="minor"/>
      </rPr>
      <t xml:space="preserve"> est réalisé à partir des flux de données mensuels issus des chaînes de liquidation des prestations des organismes de MSA. 
Les données sont présentées par régime, par tranche d'âge, et avec la distinction en affection de longue durée (ALD) ou non.
La notion d'ALD repose sur le type d'exonération associé aux remboursements. Un patient est considérée en ALD à partir du moment où il a eu un remboursement de soins avec une exonération de type ALD.
Les patients sont dénombrés sur le champ des soins de ville (cf. nomenclature des séries labellisées prestations maladie).
Ils sont comptabilisés sur un mois et sur une année complète mobile (ACM).
Un patient peut être affilié dans les deux régimes agricoles. La somme des patients non-salariés et salariés n'est donc pas égale au total des patients au régime agricole.
Les données en date de soins sont provisoires car elles font l'objet d'un redressement statistique pour les compléter des soins non encore remboursés.</t>
    </r>
  </si>
  <si>
    <r>
      <t xml:space="preserve">Dénombrement des patients ayant eu des remboursements </t>
    </r>
    <r>
      <rPr>
        <sz val="11"/>
        <rFont val="Calibri"/>
        <family val="2"/>
      </rPr>
      <t xml:space="preserve">de prestations prises en charge par le régime agricole, dans le champ </t>
    </r>
    <r>
      <rPr>
        <sz val="11"/>
        <rFont val="Calibri"/>
        <family val="2"/>
        <scheme val="minor"/>
      </rPr>
      <t>des soins de ville</t>
    </r>
  </si>
  <si>
    <r>
      <t xml:space="preserve">Dénombrement des </t>
    </r>
    <r>
      <rPr>
        <sz val="11"/>
        <rFont val="Calibri"/>
        <family val="2"/>
      </rPr>
      <t>personnes</t>
    </r>
    <r>
      <rPr>
        <sz val="11"/>
        <rFont val="Calibri"/>
        <family val="2"/>
        <scheme val="minor"/>
      </rPr>
      <t xml:space="preserve"> affiliées au régime agricole ayant eu des remboursements de prestations prises en charge par la MSA, dans le champ des soins de ville, tous risques confondus (maladie, maternité, accidents du travail et maladies professionnelles), en date de remboursement (données définitives) et en date de soins (données provisoires).</t>
    </r>
  </si>
  <si>
    <t>Personnes affiliées au régime agricole ayant eu des remboursements de prestations prises en charge par la MSA, dans le champ des soins de ville, tous risques confondus (maladie, maternité, accidents du travail et maladies professionnelles).</t>
  </si>
  <si>
    <t>Années 2023 à 2025 pour les séries en dates de remboursement</t>
  </si>
  <si>
    <t>Années 2023 à 2025 pour les séries en dates de soins</t>
  </si>
  <si>
    <t>Nota Bene</t>
  </si>
  <si>
    <t xml:space="preserve">Suite à une coquille les données ont été revues de novembre 2024 à mars 2025 </t>
  </si>
  <si>
    <t>Version Septembre 2025</t>
  </si>
  <si>
    <t>Extraction datant du 9 octobre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</si>
</sst>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C]mmm\-yy;@"/>
  </numFmts>
  <fonts count="14" x14ac:knownFonts="1">
    <font>
      <sz val="11"/>
      <color theme="1"/>
      <name val="Calibri"/>
      <family val="2"/>
      <scheme val="minor"/>
    </font>
    <font>
      <b/>
      <sz val="11"/>
      <color theme="1"/>
      <name val="Calibri"/>
      <family val="2"/>
      <scheme val="minor"/>
    </font>
    <font>
      <sz val="11"/>
      <name val="Calibri"/>
      <family val="2"/>
      <scheme val="minor"/>
    </font>
    <font>
      <b/>
      <sz val="11"/>
      <name val="Calibri"/>
      <family val="2"/>
      <scheme val="minor"/>
    </font>
    <font>
      <sz val="10"/>
      <color theme="1"/>
      <name val="Arial"/>
      <family val="2"/>
    </font>
    <font>
      <b/>
      <sz val="10"/>
      <name val="Arial"/>
      <family val="2"/>
    </font>
    <font>
      <b/>
      <sz val="14"/>
      <color theme="1"/>
      <name val="Calibri"/>
      <family val="2"/>
      <scheme val="minor"/>
    </font>
    <font>
      <b/>
      <i/>
      <sz val="14"/>
      <color theme="1"/>
      <name val="Calibri"/>
      <family val="2"/>
      <scheme val="minor"/>
    </font>
    <font>
      <i/>
      <sz val="11"/>
      <color theme="1"/>
      <name val="Calibri"/>
      <family val="2"/>
      <scheme val="minor"/>
    </font>
    <font>
      <i/>
      <sz val="11"/>
      <color theme="1"/>
      <name val="Arial"/>
      <family val="2"/>
    </font>
    <font>
      <sz val="11"/>
      <color theme="1"/>
      <name val="Calibri"/>
      <family val="2"/>
      <scheme val="minor"/>
    </font>
    <font>
      <i/>
      <sz val="10"/>
      <name val="Arial"/>
      <family val="2"/>
    </font>
    <font>
      <b/>
      <vertAlign val="superscript"/>
      <sz val="14"/>
      <color theme="1"/>
      <name val="Calibri"/>
      <family val="2"/>
    </font>
    <font>
      <sz val="11"/>
      <name val="Calibri"/>
      <family val="2"/>
    </font>
  </fonts>
  <fills count="4">
    <fill>
      <patternFill patternType="none"/>
    </fill>
    <fill>
      <patternFill patternType="gray125"/>
    </fill>
    <fill>
      <patternFill patternType="solid">
        <fgColor theme="0"/>
        <bgColor indexed="64"/>
      </patternFill>
    </fill>
    <fill>
      <patternFill patternType="solid">
        <fgColor theme="5" tint="0.59999389629810485"/>
        <bgColor indexed="64"/>
      </patternFill>
    </fill>
  </fills>
  <borders count="6">
    <border>
      <left/>
      <right/>
      <top/>
      <bottom/>
      <diagonal/>
    </border>
    <border>
      <left/>
      <right/>
      <top style="medium">
        <color rgb="FF0071B9"/>
      </top>
      <bottom style="medium">
        <color rgb="FF0071B9"/>
      </bottom>
      <diagonal/>
    </border>
    <border>
      <left/>
      <right/>
      <top/>
      <bottom style="thin">
        <color indexed="64"/>
      </bottom>
      <diagonal/>
    </border>
    <border>
      <left/>
      <right/>
      <top style="thin">
        <color indexed="64"/>
      </top>
      <bottom/>
      <diagonal/>
    </border>
    <border>
      <left/>
      <right/>
      <top style="medium">
        <color rgb="FF0071B9"/>
      </top>
      <bottom/>
      <diagonal/>
    </border>
    <border>
      <left/>
      <right/>
      <top/>
      <bottom style="medium">
        <color rgb="FF0071B9"/>
      </bottom>
      <diagonal/>
    </border>
  </borders>
  <cellStyleXfs count="2">
    <xf numFmtId="0" fontId="0" fillId="0" borderId="0"/>
    <xf numFmtId="9" fontId="10" fillId="0" borderId="0" applyFont="0" applyFill="0" applyBorder="0" applyAlignment="0" applyProtection="0"/>
  </cellStyleXfs>
  <cellXfs count="68">
    <xf numFmtId="0" fontId="0" fillId="0" borderId="0" xfId="0"/>
    <xf numFmtId="0" fontId="1" fillId="2" borderId="0" xfId="0" applyFont="1" applyFill="1"/>
    <xf numFmtId="0" fontId="0" fillId="2" borderId="0" xfId="0" applyFill="1"/>
    <xf numFmtId="0" fontId="2" fillId="2" borderId="0" xfId="0" applyFont="1" applyFill="1"/>
    <xf numFmtId="0" fontId="3" fillId="2" borderId="0" xfId="0" applyFont="1" applyFill="1"/>
    <xf numFmtId="0" fontId="4" fillId="0" borderId="0" xfId="0" applyFont="1"/>
    <xf numFmtId="0" fontId="0" fillId="0" borderId="0" xfId="0" applyFill="1" applyBorder="1"/>
    <xf numFmtId="0" fontId="0" fillId="0" borderId="0" xfId="0" applyFill="1" applyBorder="1" applyAlignment="1">
      <alignment horizontal="center" vertical="center"/>
    </xf>
    <xf numFmtId="164" fontId="5" fillId="3" borderId="1" xfId="0" applyNumberFormat="1" applyFont="1" applyFill="1" applyBorder="1" applyAlignment="1">
      <alignment horizontal="center" vertical="center"/>
    </xf>
    <xf numFmtId="0" fontId="1" fillId="0" borderId="0" xfId="0" applyFont="1" applyFill="1" applyBorder="1"/>
    <xf numFmtId="0" fontId="6" fillId="0" borderId="0" xfId="0" applyFont="1" applyFill="1" applyBorder="1"/>
    <xf numFmtId="0" fontId="7" fillId="0" borderId="0" xfId="0" applyFont="1" applyFill="1" applyBorder="1"/>
    <xf numFmtId="0" fontId="8" fillId="0" borderId="0" xfId="0" applyFont="1" applyFill="1" applyBorder="1"/>
    <xf numFmtId="164" fontId="5" fillId="3" borderId="1" xfId="0" applyNumberFormat="1" applyFont="1" applyFill="1" applyBorder="1" applyAlignment="1">
      <alignment horizontal="center" vertical="center" wrapText="1"/>
    </xf>
    <xf numFmtId="0" fontId="0" fillId="0" borderId="2" xfId="0" applyFill="1" applyBorder="1"/>
    <xf numFmtId="0" fontId="0" fillId="0" borderId="3" xfId="0" applyFill="1" applyBorder="1"/>
    <xf numFmtId="0" fontId="0" fillId="0" borderId="4" xfId="0" applyFill="1" applyBorder="1"/>
    <xf numFmtId="0" fontId="9" fillId="0" borderId="0" xfId="0" applyFont="1"/>
    <xf numFmtId="3" fontId="0" fillId="0" borderId="4" xfId="0" applyNumberFormat="1" applyFill="1" applyBorder="1"/>
    <xf numFmtId="3" fontId="0" fillId="0" borderId="0" xfId="0" applyNumberFormat="1" applyFill="1" applyBorder="1"/>
    <xf numFmtId="3" fontId="1" fillId="0" borderId="0" xfId="0" applyNumberFormat="1" applyFont="1" applyFill="1" applyBorder="1"/>
    <xf numFmtId="0" fontId="1" fillId="0" borderId="2" xfId="0" applyFont="1" applyFill="1" applyBorder="1"/>
    <xf numFmtId="3" fontId="1" fillId="0" borderId="2" xfId="0" applyNumberFormat="1" applyFont="1" applyFill="1" applyBorder="1"/>
    <xf numFmtId="10" fontId="0" fillId="0" borderId="4" xfId="1" applyNumberFormat="1" applyFont="1" applyFill="1" applyBorder="1"/>
    <xf numFmtId="10" fontId="0" fillId="0" borderId="0" xfId="1" applyNumberFormat="1" applyFont="1" applyFill="1" applyBorder="1"/>
    <xf numFmtId="10" fontId="1" fillId="0" borderId="0" xfId="1" applyNumberFormat="1" applyFont="1" applyFill="1" applyBorder="1"/>
    <xf numFmtId="10" fontId="1" fillId="0" borderId="2" xfId="1" applyNumberFormat="1" applyFont="1" applyFill="1" applyBorder="1"/>
    <xf numFmtId="0" fontId="0" fillId="0" borderId="0" xfId="0" applyAlignment="1"/>
    <xf numFmtId="0" fontId="0" fillId="0" borderId="5" xfId="0" applyBorder="1" applyAlignment="1"/>
    <xf numFmtId="0" fontId="6" fillId="0" borderId="0" xfId="0" applyFont="1" applyFill="1" applyBorder="1" applyAlignment="1"/>
    <xf numFmtId="10" fontId="11" fillId="0" borderId="0" xfId="1" applyNumberFormat="1" applyFont="1" applyAlignment="1"/>
    <xf numFmtId="0" fontId="2" fillId="2" borderId="0" xfId="0" applyFont="1" applyFill="1" applyAlignment="1"/>
    <xf numFmtId="0" fontId="0" fillId="0" borderId="2" xfId="0" applyBorder="1"/>
    <xf numFmtId="0" fontId="1" fillId="0" borderId="2" xfId="0" applyFont="1" applyBorder="1"/>
    <xf numFmtId="0" fontId="1" fillId="0" borderId="0" xfId="0" applyFont="1"/>
    <xf numFmtId="0" fontId="0" fillId="0" borderId="3" xfId="0" applyBorder="1"/>
    <xf numFmtId="0" fontId="0" fillId="0" borderId="4" xfId="0" applyBorder="1"/>
    <xf numFmtId="0" fontId="0" fillId="0" borderId="0" xfId="0" applyAlignment="1">
      <alignment horizontal="center" vertical="center"/>
    </xf>
    <xf numFmtId="0" fontId="7" fillId="0" borderId="0" xfId="0" applyFont="1"/>
    <xf numFmtId="0" fontId="8" fillId="0" borderId="0" xfId="0" applyFont="1"/>
    <xf numFmtId="3" fontId="8" fillId="0" borderId="0" xfId="0" applyNumberFormat="1" applyFont="1"/>
    <xf numFmtId="0" fontId="6" fillId="0" borderId="0" xfId="0" applyFont="1"/>
    <xf numFmtId="0" fontId="0" fillId="0" borderId="5" xfId="0" applyBorder="1"/>
    <xf numFmtId="164" fontId="0" fillId="0" borderId="0" xfId="0" applyNumberFormat="1"/>
    <xf numFmtId="3" fontId="0" fillId="2" borderId="0" xfId="0" applyNumberFormat="1" applyFill="1" applyBorder="1"/>
    <xf numFmtId="3" fontId="1" fillId="2" borderId="2" xfId="0" applyNumberFormat="1" applyFont="1" applyFill="1" applyBorder="1"/>
    <xf numFmtId="0" fontId="0" fillId="2" borderId="0" xfId="0" applyFill="1" applyBorder="1"/>
    <xf numFmtId="10" fontId="0" fillId="2" borderId="0" xfId="1" applyNumberFormat="1" applyFont="1" applyFill="1" applyBorder="1"/>
    <xf numFmtId="10" fontId="1" fillId="2" borderId="0" xfId="1" applyNumberFormat="1" applyFont="1" applyFill="1" applyBorder="1"/>
    <xf numFmtId="10" fontId="1" fillId="2" borderId="2" xfId="1" applyNumberFormat="1" applyFont="1" applyFill="1" applyBorder="1"/>
    <xf numFmtId="3" fontId="0" fillId="0" borderId="4" xfId="0" applyNumberFormat="1" applyBorder="1"/>
    <xf numFmtId="3" fontId="0" fillId="0" borderId="0" xfId="0" applyNumberFormat="1"/>
    <xf numFmtId="3" fontId="1" fillId="0" borderId="0" xfId="0" applyNumberFormat="1" applyFont="1"/>
    <xf numFmtId="3" fontId="1" fillId="0" borderId="2" xfId="0" applyNumberFormat="1" applyFont="1" applyBorder="1"/>
    <xf numFmtId="3" fontId="0" fillId="2" borderId="0" xfId="0" applyNumberFormat="1" applyFill="1"/>
    <xf numFmtId="3" fontId="1" fillId="2" borderId="0" xfId="0" applyNumberFormat="1" applyFont="1" applyFill="1"/>
    <xf numFmtId="0" fontId="0" fillId="2" borderId="0" xfId="0" applyFont="1" applyFill="1"/>
    <xf numFmtId="0" fontId="2" fillId="2" borderId="0" xfId="0" applyFont="1" applyFill="1" applyAlignment="1">
      <alignment horizontal="left" vertical="center" wrapText="1"/>
    </xf>
    <xf numFmtId="0" fontId="2" fillId="2" borderId="0" xfId="0" applyFont="1" applyFill="1" applyAlignment="1">
      <alignment horizontal="left" vertical="top" wrapText="1"/>
    </xf>
    <xf numFmtId="0" fontId="1" fillId="0" borderId="3" xfId="0" applyFont="1" applyFill="1" applyBorder="1" applyAlignment="1">
      <alignment horizontal="center" vertical="center"/>
    </xf>
    <xf numFmtId="0" fontId="1" fillId="0" borderId="0" xfId="0" applyFont="1" applyFill="1" applyBorder="1" applyAlignment="1">
      <alignment horizontal="center" vertical="center"/>
    </xf>
    <xf numFmtId="0" fontId="1" fillId="0" borderId="2" xfId="0" applyFont="1" applyFill="1" applyBorder="1" applyAlignment="1">
      <alignment horizontal="center" vertical="center"/>
    </xf>
    <xf numFmtId="0" fontId="1" fillId="0" borderId="4" xfId="0" applyFont="1" applyFill="1" applyBorder="1" applyAlignment="1">
      <alignment horizontal="center" vertical="center"/>
    </xf>
    <xf numFmtId="0" fontId="1" fillId="0" borderId="0"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0" xfId="0" applyFont="1" applyAlignment="1">
      <alignment horizontal="center" vertical="center"/>
    </xf>
    <xf numFmtId="0" fontId="1" fillId="0" borderId="4" xfId="0" applyFont="1" applyBorder="1" applyAlignment="1">
      <alignment horizontal="center" vertical="center"/>
    </xf>
  </cellXfs>
  <cellStyles count="2">
    <cellStyle name="Normal" xfId="0" builtinId="0"/>
    <cellStyle name="Pourcentage" xfId="1" builtinId="5"/>
  </cellStyles>
  <dxfs count="0"/>
  <tableStyles count="0" defaultTableStyle="TableStyleMedium2" defaultPivotStyle="PivotStyleLight16"/>
  <colors>
    <mruColors>
      <color rgb="FFFEAEE7"/>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1-STATISTIQUES/04_STATS_PRESTATIONS_MALADIE/07_POPULATIONS/01_PATIENTS/01_Base/02_DAT_SOINS/2025/MOIS/PATIENTS_DTS_MOIS_AVEC_REMB_A_FIN_20250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1-STATISTIQUES/04_STATS_PRESTATIONS_MALADIE/07_POPULATIONS/01_PATIENTS/01_Base/02_DAT_SOINS/2025/MOIS/PATIENTS_DTS_MOIS_AVEC_REMB_A_FIN_20250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21-STATISTIQUES/04_STATS_PRESTATIONS_MALADIE/07_POPULATIONS/01_PATIENTS/01_Base/02_DAT_SOINS/2025/ACM/PATIENTS_DTS_ACM_AVEC_REMB_A_FIN_202502.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21-STATISTIQUES/04_STATS_PRESTATIONS_MALADIE/07_POPULATIONS/01_PATIENTS/01_Base/02_DAT_SOINS/2025/ACM/PATIENTS_DTS_ACM_AVEC_REMB_A_FIN_20250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ld c_age"/>
      <sheetName val="ald c_age_brut"/>
      <sheetName val="br ald c_age"/>
      <sheetName val="br ald c_age_brut"/>
    </sheetNames>
    <sheetDataSet>
      <sheetData sheetId="0">
        <row r="2">
          <cell r="C2">
            <v>11544</v>
          </cell>
          <cell r="D2">
            <v>11295</v>
          </cell>
          <cell r="E2">
            <v>11722</v>
          </cell>
          <cell r="F2">
            <v>11204</v>
          </cell>
          <cell r="G2">
            <v>11177</v>
          </cell>
          <cell r="H2">
            <v>11508</v>
          </cell>
          <cell r="I2">
            <v>10700</v>
          </cell>
          <cell r="J2">
            <v>9809</v>
          </cell>
          <cell r="K2">
            <v>11542</v>
          </cell>
          <cell r="L2">
            <v>11780</v>
          </cell>
          <cell r="M2">
            <v>11817</v>
          </cell>
          <cell r="N2">
            <v>11720</v>
          </cell>
        </row>
        <row r="3">
          <cell r="C3">
            <v>161882</v>
          </cell>
          <cell r="D3">
            <v>157786</v>
          </cell>
          <cell r="E3">
            <v>163569</v>
          </cell>
          <cell r="F3">
            <v>158438</v>
          </cell>
          <cell r="G3">
            <v>160112</v>
          </cell>
          <cell r="H3">
            <v>161983</v>
          </cell>
          <cell r="I3">
            <v>158154</v>
          </cell>
          <cell r="J3">
            <v>154517</v>
          </cell>
          <cell r="K3">
            <v>159837</v>
          </cell>
          <cell r="L3">
            <v>162404</v>
          </cell>
          <cell r="M3">
            <v>162653</v>
          </cell>
          <cell r="N3">
            <v>161610</v>
          </cell>
        </row>
        <row r="4">
          <cell r="C4">
            <v>480557</v>
          </cell>
          <cell r="D4">
            <v>471435</v>
          </cell>
          <cell r="E4">
            <v>481844</v>
          </cell>
          <cell r="F4">
            <v>472996</v>
          </cell>
          <cell r="G4">
            <v>477525</v>
          </cell>
          <cell r="H4">
            <v>479458</v>
          </cell>
          <cell r="I4">
            <v>472417</v>
          </cell>
          <cell r="J4">
            <v>470217</v>
          </cell>
          <cell r="K4">
            <v>475050</v>
          </cell>
          <cell r="L4">
            <v>481678</v>
          </cell>
          <cell r="M4">
            <v>483319</v>
          </cell>
          <cell r="N4">
            <v>479325</v>
          </cell>
        </row>
        <row r="5">
          <cell r="C5">
            <v>219483</v>
          </cell>
          <cell r="D5">
            <v>210415</v>
          </cell>
          <cell r="E5">
            <v>224494</v>
          </cell>
          <cell r="F5">
            <v>196520</v>
          </cell>
          <cell r="G5">
            <v>191485</v>
          </cell>
          <cell r="H5">
            <v>205103</v>
          </cell>
          <cell r="I5">
            <v>182672</v>
          </cell>
          <cell r="J5">
            <v>163884</v>
          </cell>
          <cell r="K5">
            <v>205597</v>
          </cell>
          <cell r="L5">
            <v>215694</v>
          </cell>
          <cell r="M5">
            <v>216989</v>
          </cell>
          <cell r="N5">
            <v>215315</v>
          </cell>
        </row>
        <row r="6">
          <cell r="C6">
            <v>615331</v>
          </cell>
          <cell r="D6">
            <v>578836</v>
          </cell>
          <cell r="E6">
            <v>617234</v>
          </cell>
          <cell r="F6">
            <v>560635</v>
          </cell>
          <cell r="G6">
            <v>559405</v>
          </cell>
          <cell r="H6">
            <v>585920</v>
          </cell>
          <cell r="I6">
            <v>543811</v>
          </cell>
          <cell r="J6">
            <v>512998</v>
          </cell>
          <cell r="K6">
            <v>571047</v>
          </cell>
          <cell r="L6">
            <v>583220</v>
          </cell>
          <cell r="M6">
            <v>587600</v>
          </cell>
          <cell r="N6">
            <v>579591</v>
          </cell>
        </row>
        <row r="7">
          <cell r="C7">
            <v>322568</v>
          </cell>
          <cell r="D7">
            <v>306931</v>
          </cell>
          <cell r="E7">
            <v>322507</v>
          </cell>
          <cell r="F7">
            <v>304926</v>
          </cell>
          <cell r="G7">
            <v>310629</v>
          </cell>
          <cell r="H7">
            <v>313824</v>
          </cell>
          <cell r="I7">
            <v>298271</v>
          </cell>
          <cell r="J7">
            <v>291244</v>
          </cell>
          <cell r="K7">
            <v>303893</v>
          </cell>
          <cell r="L7">
            <v>318988</v>
          </cell>
          <cell r="M7">
            <v>329741</v>
          </cell>
          <cell r="N7">
            <v>314479</v>
          </cell>
        </row>
      </sheetData>
      <sheetData sheetId="1"/>
      <sheetData sheetId="2">
        <row r="2">
          <cell r="D2">
            <v>2498</v>
          </cell>
          <cell r="E2">
            <v>2424</v>
          </cell>
          <cell r="F2">
            <v>2570</v>
          </cell>
          <cell r="G2">
            <v>2427</v>
          </cell>
          <cell r="H2">
            <v>2409</v>
          </cell>
          <cell r="I2">
            <v>2504</v>
          </cell>
          <cell r="J2">
            <v>2352</v>
          </cell>
          <cell r="K2">
            <v>2193</v>
          </cell>
          <cell r="L2">
            <v>2462</v>
          </cell>
          <cell r="M2">
            <v>2526</v>
          </cell>
          <cell r="N2">
            <v>2576</v>
          </cell>
          <cell r="O2">
            <v>2558</v>
          </cell>
        </row>
        <row r="3">
          <cell r="D3">
            <v>46054</v>
          </cell>
          <cell r="E3">
            <v>44523</v>
          </cell>
          <cell r="F3">
            <v>46184</v>
          </cell>
          <cell r="G3">
            <v>44474</v>
          </cell>
          <cell r="H3">
            <v>44939</v>
          </cell>
          <cell r="I3">
            <v>45308</v>
          </cell>
          <cell r="J3">
            <v>44166</v>
          </cell>
          <cell r="K3">
            <v>43857</v>
          </cell>
          <cell r="L3">
            <v>44783</v>
          </cell>
          <cell r="M3">
            <v>45261</v>
          </cell>
          <cell r="N3">
            <v>45564</v>
          </cell>
          <cell r="O3">
            <v>45214</v>
          </cell>
        </row>
        <row r="4">
          <cell r="D4">
            <v>308312</v>
          </cell>
          <cell r="E4">
            <v>302061</v>
          </cell>
          <cell r="F4">
            <v>307634</v>
          </cell>
          <cell r="G4">
            <v>301866</v>
          </cell>
          <cell r="H4">
            <v>303895</v>
          </cell>
          <cell r="I4">
            <v>304657</v>
          </cell>
          <cell r="J4">
            <v>300517</v>
          </cell>
          <cell r="K4">
            <v>299972</v>
          </cell>
          <cell r="L4">
            <v>301180</v>
          </cell>
          <cell r="M4">
            <v>304022</v>
          </cell>
          <cell r="N4">
            <v>304570</v>
          </cell>
          <cell r="O4">
            <v>301317</v>
          </cell>
        </row>
        <row r="5">
          <cell r="D5">
            <v>49674</v>
          </cell>
          <cell r="E5">
            <v>48144</v>
          </cell>
          <cell r="F5">
            <v>51075</v>
          </cell>
          <cell r="G5">
            <v>44860</v>
          </cell>
          <cell r="H5">
            <v>43207</v>
          </cell>
          <cell r="I5">
            <v>45863</v>
          </cell>
          <cell r="J5">
            <v>42234</v>
          </cell>
          <cell r="K5">
            <v>38591</v>
          </cell>
          <cell r="L5">
            <v>46062</v>
          </cell>
          <cell r="M5">
            <v>48787</v>
          </cell>
          <cell r="N5">
            <v>48894</v>
          </cell>
          <cell r="O5">
            <v>48512</v>
          </cell>
        </row>
        <row r="6">
          <cell r="D6">
            <v>175221</v>
          </cell>
          <cell r="E6">
            <v>162498</v>
          </cell>
          <cell r="F6">
            <v>174214</v>
          </cell>
          <cell r="G6">
            <v>155510</v>
          </cell>
          <cell r="H6">
            <v>154869</v>
          </cell>
          <cell r="I6">
            <v>160912</v>
          </cell>
          <cell r="J6">
            <v>148044</v>
          </cell>
          <cell r="K6">
            <v>141204</v>
          </cell>
          <cell r="L6">
            <v>155227</v>
          </cell>
          <cell r="M6">
            <v>158422</v>
          </cell>
          <cell r="N6">
            <v>163477</v>
          </cell>
          <cell r="O6">
            <v>162134</v>
          </cell>
        </row>
        <row r="7">
          <cell r="D7">
            <v>193195</v>
          </cell>
          <cell r="E7">
            <v>183839</v>
          </cell>
          <cell r="F7">
            <v>192517</v>
          </cell>
          <cell r="G7">
            <v>182267</v>
          </cell>
          <cell r="H7">
            <v>184785</v>
          </cell>
          <cell r="I7">
            <v>186136</v>
          </cell>
          <cell r="J7">
            <v>177406</v>
          </cell>
          <cell r="K7">
            <v>174601</v>
          </cell>
          <cell r="L7">
            <v>179856</v>
          </cell>
          <cell r="M7">
            <v>186457</v>
          </cell>
          <cell r="N7">
            <v>193455</v>
          </cell>
          <cell r="O7">
            <v>184025</v>
          </cell>
        </row>
        <row r="8">
          <cell r="D8">
            <v>9104</v>
          </cell>
          <cell r="E8">
            <v>8924</v>
          </cell>
          <cell r="F8">
            <v>9208</v>
          </cell>
          <cell r="G8">
            <v>8833</v>
          </cell>
          <cell r="H8">
            <v>8826</v>
          </cell>
          <cell r="I8">
            <v>9070</v>
          </cell>
          <cell r="J8">
            <v>8399</v>
          </cell>
          <cell r="K8">
            <v>7667</v>
          </cell>
          <cell r="L8">
            <v>9137</v>
          </cell>
          <cell r="M8">
            <v>9310</v>
          </cell>
          <cell r="N8">
            <v>9300</v>
          </cell>
          <cell r="O8">
            <v>9221</v>
          </cell>
        </row>
        <row r="9">
          <cell r="D9">
            <v>116160</v>
          </cell>
          <cell r="E9">
            <v>113558</v>
          </cell>
          <cell r="F9">
            <v>117707</v>
          </cell>
          <cell r="G9">
            <v>114259</v>
          </cell>
          <cell r="H9">
            <v>115438</v>
          </cell>
          <cell r="I9">
            <v>116959</v>
          </cell>
          <cell r="J9">
            <v>114265</v>
          </cell>
          <cell r="K9">
            <v>110916</v>
          </cell>
          <cell r="L9">
            <v>115342</v>
          </cell>
          <cell r="M9">
            <v>117434</v>
          </cell>
          <cell r="N9">
            <v>117391</v>
          </cell>
          <cell r="O9">
            <v>116701</v>
          </cell>
        </row>
        <row r="10">
          <cell r="D10">
            <v>172366</v>
          </cell>
          <cell r="E10">
            <v>169476</v>
          </cell>
          <cell r="F10">
            <v>174303</v>
          </cell>
          <cell r="G10">
            <v>171210</v>
          </cell>
          <cell r="H10">
            <v>173738</v>
          </cell>
          <cell r="I10">
            <v>174905</v>
          </cell>
          <cell r="J10">
            <v>171994</v>
          </cell>
          <cell r="K10">
            <v>170339</v>
          </cell>
          <cell r="L10">
            <v>173964</v>
          </cell>
          <cell r="M10">
            <v>177758</v>
          </cell>
          <cell r="N10">
            <v>178875</v>
          </cell>
          <cell r="O10">
            <v>178128</v>
          </cell>
        </row>
        <row r="11">
          <cell r="D11">
            <v>170780</v>
          </cell>
          <cell r="E11">
            <v>163086</v>
          </cell>
          <cell r="F11">
            <v>174385</v>
          </cell>
          <cell r="G11">
            <v>152366</v>
          </cell>
          <cell r="H11">
            <v>148961</v>
          </cell>
          <cell r="I11">
            <v>159995</v>
          </cell>
          <cell r="J11">
            <v>141055</v>
          </cell>
          <cell r="K11">
            <v>125813</v>
          </cell>
          <cell r="L11">
            <v>160296</v>
          </cell>
          <cell r="M11">
            <v>167808</v>
          </cell>
          <cell r="N11">
            <v>169098</v>
          </cell>
          <cell r="O11">
            <v>167834</v>
          </cell>
        </row>
        <row r="12">
          <cell r="D12">
            <v>441125</v>
          </cell>
          <cell r="E12">
            <v>417264</v>
          </cell>
          <cell r="F12">
            <v>443990</v>
          </cell>
          <cell r="G12">
            <v>405899</v>
          </cell>
          <cell r="H12">
            <v>405346</v>
          </cell>
          <cell r="I12">
            <v>425858</v>
          </cell>
          <cell r="J12">
            <v>396503</v>
          </cell>
          <cell r="K12">
            <v>372473</v>
          </cell>
          <cell r="L12">
            <v>416614</v>
          </cell>
          <cell r="M12">
            <v>425677</v>
          </cell>
          <cell r="N12">
            <v>425076</v>
          </cell>
          <cell r="O12">
            <v>418375</v>
          </cell>
        </row>
        <row r="13">
          <cell r="D13">
            <v>129455</v>
          </cell>
          <cell r="E13">
            <v>123169</v>
          </cell>
          <cell r="F13">
            <v>130070</v>
          </cell>
          <cell r="G13">
            <v>122734</v>
          </cell>
          <cell r="H13">
            <v>125909</v>
          </cell>
          <cell r="I13">
            <v>127754</v>
          </cell>
          <cell r="J13">
            <v>120915</v>
          </cell>
          <cell r="K13">
            <v>116686</v>
          </cell>
          <cell r="L13">
            <v>124080</v>
          </cell>
          <cell r="M13">
            <v>132592</v>
          </cell>
          <cell r="N13">
            <v>136355</v>
          </cell>
          <cell r="O13">
            <v>130516</v>
          </cell>
        </row>
      </sheetData>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ld c_age"/>
      <sheetName val="ald c_age_brut"/>
      <sheetName val="br ald c_age"/>
      <sheetName val="br ald c_age_brut"/>
    </sheetNames>
    <sheetDataSet>
      <sheetData sheetId="0">
        <row r="2">
          <cell r="H2">
            <v>11919</v>
          </cell>
          <cell r="I2">
            <v>11796</v>
          </cell>
          <cell r="J2">
            <v>11773</v>
          </cell>
          <cell r="K2">
            <v>11800</v>
          </cell>
          <cell r="L2">
            <v>11448</v>
          </cell>
          <cell r="M2">
            <v>11616</v>
          </cell>
          <cell r="N2">
            <v>11465</v>
          </cell>
          <cell r="O2">
            <v>10149</v>
          </cell>
          <cell r="P2">
            <v>11711</v>
          </cell>
          <cell r="Q2">
            <v>12041</v>
          </cell>
          <cell r="R2">
            <v>11696</v>
          </cell>
          <cell r="S2">
            <v>11788</v>
          </cell>
          <cell r="T2">
            <v>12072</v>
          </cell>
          <cell r="U2">
            <v>11690</v>
          </cell>
          <cell r="V2">
            <v>11874</v>
          </cell>
          <cell r="W2">
            <v>11719</v>
          </cell>
          <cell r="X2">
            <v>11340</v>
          </cell>
          <cell r="Y2">
            <v>10660</v>
          </cell>
          <cell r="Z2">
            <v>5196</v>
          </cell>
        </row>
        <row r="3">
          <cell r="H3">
            <v>165054</v>
          </cell>
          <cell r="I3">
            <v>163370</v>
          </cell>
          <cell r="J3">
            <v>164477</v>
          </cell>
          <cell r="K3">
            <v>163641</v>
          </cell>
          <cell r="L3">
            <v>162645</v>
          </cell>
          <cell r="M3">
            <v>162176</v>
          </cell>
          <cell r="N3">
            <v>163154</v>
          </cell>
          <cell r="O3">
            <v>156409</v>
          </cell>
          <cell r="P3">
            <v>162101</v>
          </cell>
          <cell r="Q3">
            <v>165826</v>
          </cell>
          <cell r="R3">
            <v>164104</v>
          </cell>
          <cell r="S3">
            <v>164788</v>
          </cell>
          <cell r="T3">
            <v>164548</v>
          </cell>
          <cell r="U3">
            <v>160532</v>
          </cell>
          <cell r="V3">
            <v>163728</v>
          </cell>
          <cell r="W3">
            <v>162825</v>
          </cell>
          <cell r="X3">
            <v>160923</v>
          </cell>
          <cell r="Y3">
            <v>156669</v>
          </cell>
          <cell r="Z3">
            <v>99154</v>
          </cell>
        </row>
        <row r="4">
          <cell r="H4">
            <v>477588</v>
          </cell>
          <cell r="I4">
            <v>472489</v>
          </cell>
          <cell r="J4">
            <v>475350</v>
          </cell>
          <cell r="K4">
            <v>474927</v>
          </cell>
          <cell r="L4">
            <v>474568</v>
          </cell>
          <cell r="M4">
            <v>471729</v>
          </cell>
          <cell r="N4">
            <v>474831</v>
          </cell>
          <cell r="O4">
            <v>466676</v>
          </cell>
          <cell r="P4">
            <v>472301</v>
          </cell>
          <cell r="Q4">
            <v>480861</v>
          </cell>
          <cell r="R4">
            <v>480226</v>
          </cell>
          <cell r="S4">
            <v>479281</v>
          </cell>
          <cell r="T4">
            <v>482222</v>
          </cell>
          <cell r="U4">
            <v>473150</v>
          </cell>
          <cell r="V4">
            <v>478196</v>
          </cell>
          <cell r="W4">
            <v>477683</v>
          </cell>
          <cell r="X4">
            <v>475093</v>
          </cell>
          <cell r="Y4">
            <v>466720</v>
          </cell>
          <cell r="Z4">
            <v>339076</v>
          </cell>
        </row>
        <row r="5">
          <cell r="H5">
            <v>222361</v>
          </cell>
          <cell r="I5">
            <v>218386</v>
          </cell>
          <cell r="J5">
            <v>211324</v>
          </cell>
          <cell r="K5">
            <v>207142</v>
          </cell>
          <cell r="L5">
            <v>192048</v>
          </cell>
          <cell r="M5">
            <v>201673</v>
          </cell>
          <cell r="N5">
            <v>196015</v>
          </cell>
          <cell r="O5">
            <v>163834</v>
          </cell>
          <cell r="P5">
            <v>203991</v>
          </cell>
          <cell r="Q5">
            <v>219956</v>
          </cell>
          <cell r="R5">
            <v>204852</v>
          </cell>
          <cell r="S5">
            <v>216010</v>
          </cell>
          <cell r="T5">
            <v>230957</v>
          </cell>
          <cell r="U5">
            <v>212662</v>
          </cell>
          <cell r="V5">
            <v>211117</v>
          </cell>
          <cell r="W5">
            <v>203379</v>
          </cell>
          <cell r="X5">
            <v>190559</v>
          </cell>
          <cell r="Y5">
            <v>179173</v>
          </cell>
          <cell r="Z5">
            <v>55497</v>
          </cell>
        </row>
        <row r="6">
          <cell r="H6">
            <v>605634</v>
          </cell>
          <cell r="I6">
            <v>594920</v>
          </cell>
          <cell r="J6">
            <v>590572</v>
          </cell>
          <cell r="K6">
            <v>576667</v>
          </cell>
          <cell r="L6">
            <v>558857</v>
          </cell>
          <cell r="M6">
            <v>568054</v>
          </cell>
          <cell r="N6">
            <v>569550</v>
          </cell>
          <cell r="O6">
            <v>503829</v>
          </cell>
          <cell r="P6">
            <v>569648</v>
          </cell>
          <cell r="Q6">
            <v>590629</v>
          </cell>
          <cell r="R6">
            <v>575080</v>
          </cell>
          <cell r="S6">
            <v>581236</v>
          </cell>
          <cell r="T6">
            <v>619214</v>
          </cell>
          <cell r="U6">
            <v>587246</v>
          </cell>
          <cell r="V6">
            <v>597459</v>
          </cell>
          <cell r="W6">
            <v>574140</v>
          </cell>
          <cell r="X6">
            <v>555978</v>
          </cell>
          <cell r="Y6">
            <v>533112</v>
          </cell>
          <cell r="Z6">
            <v>290202</v>
          </cell>
        </row>
        <row r="7">
          <cell r="H7">
            <v>307306</v>
          </cell>
          <cell r="I7">
            <v>301189</v>
          </cell>
          <cell r="J7">
            <v>304396</v>
          </cell>
          <cell r="K7">
            <v>300386</v>
          </cell>
          <cell r="L7">
            <v>298358</v>
          </cell>
          <cell r="M7">
            <v>295725</v>
          </cell>
          <cell r="N7">
            <v>295625</v>
          </cell>
          <cell r="O7">
            <v>278763</v>
          </cell>
          <cell r="P7">
            <v>294388</v>
          </cell>
          <cell r="Q7">
            <v>312502</v>
          </cell>
          <cell r="R7">
            <v>320369</v>
          </cell>
          <cell r="S7">
            <v>310646</v>
          </cell>
          <cell r="T7">
            <v>314215</v>
          </cell>
          <cell r="U7">
            <v>300983</v>
          </cell>
          <cell r="V7">
            <v>309769</v>
          </cell>
          <cell r="W7">
            <v>305187</v>
          </cell>
          <cell r="X7">
            <v>300458</v>
          </cell>
          <cell r="Y7">
            <v>292719</v>
          </cell>
          <cell r="Z7">
            <v>171920</v>
          </cell>
        </row>
      </sheetData>
      <sheetData sheetId="1">
        <row r="2">
          <cell r="I2">
            <v>11916</v>
          </cell>
        </row>
      </sheetData>
      <sheetData sheetId="2">
        <row r="2">
          <cell r="I2">
            <v>2590</v>
          </cell>
          <cell r="J2">
            <v>2558</v>
          </cell>
          <cell r="K2">
            <v>2574</v>
          </cell>
          <cell r="L2">
            <v>2543</v>
          </cell>
          <cell r="M2">
            <v>2470</v>
          </cell>
          <cell r="N2">
            <v>2475</v>
          </cell>
          <cell r="O2">
            <v>2481</v>
          </cell>
          <cell r="P2">
            <v>2225</v>
          </cell>
          <cell r="Q2">
            <v>2486</v>
          </cell>
          <cell r="R2">
            <v>2566</v>
          </cell>
          <cell r="S2">
            <v>2495</v>
          </cell>
          <cell r="T2">
            <v>2475</v>
          </cell>
          <cell r="U2">
            <v>2559</v>
          </cell>
          <cell r="V2">
            <v>2455</v>
          </cell>
          <cell r="W2">
            <v>2510</v>
          </cell>
          <cell r="X2">
            <v>2451</v>
          </cell>
          <cell r="Y2">
            <v>2402</v>
          </cell>
          <cell r="Z2">
            <v>2234</v>
          </cell>
          <cell r="AA2">
            <v>1174</v>
          </cell>
        </row>
        <row r="3">
          <cell r="I3">
            <v>46209</v>
          </cell>
          <cell r="J3">
            <v>45683</v>
          </cell>
          <cell r="K3">
            <v>45895</v>
          </cell>
          <cell r="L3">
            <v>45602</v>
          </cell>
          <cell r="M3">
            <v>45356</v>
          </cell>
          <cell r="N3">
            <v>44889</v>
          </cell>
          <cell r="O3">
            <v>45159</v>
          </cell>
          <cell r="P3">
            <v>43676</v>
          </cell>
          <cell r="Q3">
            <v>44782</v>
          </cell>
          <cell r="R3">
            <v>45634</v>
          </cell>
          <cell r="S3">
            <v>45158</v>
          </cell>
          <cell r="T3">
            <v>45526</v>
          </cell>
          <cell r="U3">
            <v>45119</v>
          </cell>
          <cell r="V3">
            <v>43669</v>
          </cell>
          <cell r="W3">
            <v>44610</v>
          </cell>
          <cell r="X3">
            <v>44311</v>
          </cell>
          <cell r="Y3">
            <v>43650</v>
          </cell>
          <cell r="Z3">
            <v>42347</v>
          </cell>
          <cell r="AA3">
            <v>27863</v>
          </cell>
        </row>
        <row r="4">
          <cell r="I4">
            <v>300012</v>
          </cell>
          <cell r="J4">
            <v>296204</v>
          </cell>
          <cell r="K4">
            <v>297175</v>
          </cell>
          <cell r="L4">
            <v>296038</v>
          </cell>
          <cell r="M4">
            <v>295210</v>
          </cell>
          <cell r="N4">
            <v>293297</v>
          </cell>
          <cell r="O4">
            <v>294887</v>
          </cell>
          <cell r="P4">
            <v>290516</v>
          </cell>
          <cell r="Q4">
            <v>292141</v>
          </cell>
          <cell r="R4">
            <v>295888</v>
          </cell>
          <cell r="S4">
            <v>294954</v>
          </cell>
          <cell r="T4">
            <v>293315</v>
          </cell>
          <cell r="U4">
            <v>293559</v>
          </cell>
          <cell r="V4">
            <v>287262</v>
          </cell>
          <cell r="W4">
            <v>289760</v>
          </cell>
          <cell r="X4">
            <v>288789</v>
          </cell>
          <cell r="Y4">
            <v>286518</v>
          </cell>
          <cell r="Z4">
            <v>281167</v>
          </cell>
          <cell r="AA4">
            <v>213160</v>
          </cell>
        </row>
        <row r="5">
          <cell r="I5">
            <v>50035</v>
          </cell>
          <cell r="J5">
            <v>49420</v>
          </cell>
          <cell r="K5">
            <v>47635</v>
          </cell>
          <cell r="L5">
            <v>47387</v>
          </cell>
          <cell r="M5">
            <v>42999</v>
          </cell>
          <cell r="N5">
            <v>44950</v>
          </cell>
          <cell r="O5">
            <v>44890</v>
          </cell>
          <cell r="P5">
            <v>38055</v>
          </cell>
          <cell r="Q5">
            <v>45145</v>
          </cell>
          <cell r="R5">
            <v>49548</v>
          </cell>
          <cell r="S5">
            <v>44827</v>
          </cell>
          <cell r="T5">
            <v>47651</v>
          </cell>
          <cell r="U5">
            <v>51007</v>
          </cell>
          <cell r="V5">
            <v>47198</v>
          </cell>
          <cell r="W5">
            <v>46547</v>
          </cell>
          <cell r="X5">
            <v>45555</v>
          </cell>
          <cell r="Y5">
            <v>41587</v>
          </cell>
          <cell r="Z5">
            <v>38800</v>
          </cell>
          <cell r="AA5">
            <v>12367</v>
          </cell>
        </row>
        <row r="6">
          <cell r="I6">
            <v>169635</v>
          </cell>
          <cell r="J6">
            <v>166308</v>
          </cell>
          <cell r="K6">
            <v>165248</v>
          </cell>
          <cell r="L6">
            <v>159130</v>
          </cell>
          <cell r="M6">
            <v>154193</v>
          </cell>
          <cell r="N6">
            <v>153598</v>
          </cell>
          <cell r="O6">
            <v>152966</v>
          </cell>
          <cell r="P6">
            <v>136132</v>
          </cell>
          <cell r="Q6">
            <v>154604</v>
          </cell>
          <cell r="R6">
            <v>159161</v>
          </cell>
          <cell r="S6">
            <v>156343</v>
          </cell>
          <cell r="T6">
            <v>160010</v>
          </cell>
          <cell r="U6">
            <v>169388</v>
          </cell>
          <cell r="V6">
            <v>159652</v>
          </cell>
          <cell r="W6">
            <v>161691</v>
          </cell>
          <cell r="X6">
            <v>154036</v>
          </cell>
          <cell r="Y6">
            <v>146919</v>
          </cell>
          <cell r="Z6">
            <v>140553</v>
          </cell>
          <cell r="AA6">
            <v>76785</v>
          </cell>
        </row>
        <row r="7">
          <cell r="I7">
            <v>179457</v>
          </cell>
          <cell r="J7">
            <v>175698</v>
          </cell>
          <cell r="K7">
            <v>176958</v>
          </cell>
          <cell r="L7">
            <v>174381</v>
          </cell>
          <cell r="M7">
            <v>172902</v>
          </cell>
          <cell r="N7">
            <v>170843</v>
          </cell>
          <cell r="O7">
            <v>170881</v>
          </cell>
          <cell r="P7">
            <v>162291</v>
          </cell>
          <cell r="Q7">
            <v>169120</v>
          </cell>
          <cell r="R7">
            <v>177398</v>
          </cell>
          <cell r="S7">
            <v>181106</v>
          </cell>
          <cell r="T7">
            <v>175242</v>
          </cell>
          <cell r="U7">
            <v>175309</v>
          </cell>
          <cell r="V7">
            <v>167563</v>
          </cell>
          <cell r="W7">
            <v>172079</v>
          </cell>
          <cell r="X7">
            <v>169076</v>
          </cell>
          <cell r="Y7">
            <v>166055</v>
          </cell>
          <cell r="Z7">
            <v>161488</v>
          </cell>
          <cell r="AA7">
            <v>100507</v>
          </cell>
        </row>
        <row r="8">
          <cell r="I8">
            <v>9408</v>
          </cell>
          <cell r="J8">
            <v>9295</v>
          </cell>
          <cell r="K8">
            <v>9258</v>
          </cell>
          <cell r="L8">
            <v>9312</v>
          </cell>
          <cell r="M8">
            <v>9026</v>
          </cell>
          <cell r="N8">
            <v>9200</v>
          </cell>
          <cell r="O8">
            <v>9041</v>
          </cell>
          <cell r="P8">
            <v>7976</v>
          </cell>
          <cell r="Q8">
            <v>9273</v>
          </cell>
          <cell r="R8">
            <v>9530</v>
          </cell>
          <cell r="S8">
            <v>9262</v>
          </cell>
          <cell r="T8">
            <v>9374</v>
          </cell>
          <cell r="U8">
            <v>9590</v>
          </cell>
          <cell r="V8">
            <v>9300</v>
          </cell>
          <cell r="W8">
            <v>9424</v>
          </cell>
          <cell r="X8">
            <v>9325</v>
          </cell>
          <cell r="Y8">
            <v>8995</v>
          </cell>
          <cell r="Z8">
            <v>8485</v>
          </cell>
          <cell r="AA8">
            <v>4039</v>
          </cell>
        </row>
        <row r="9">
          <cell r="I9">
            <v>119183</v>
          </cell>
          <cell r="J9">
            <v>118006</v>
          </cell>
          <cell r="K9">
            <v>118917</v>
          </cell>
          <cell r="L9">
            <v>118348</v>
          </cell>
          <cell r="M9">
            <v>117568</v>
          </cell>
          <cell r="N9">
            <v>117598</v>
          </cell>
          <cell r="O9">
            <v>118267</v>
          </cell>
          <cell r="P9">
            <v>112998</v>
          </cell>
          <cell r="Q9">
            <v>117616</v>
          </cell>
          <cell r="R9">
            <v>120504</v>
          </cell>
          <cell r="S9">
            <v>119285</v>
          </cell>
          <cell r="T9">
            <v>119570</v>
          </cell>
          <cell r="U9">
            <v>119775</v>
          </cell>
          <cell r="V9">
            <v>117163</v>
          </cell>
          <cell r="W9">
            <v>119429</v>
          </cell>
          <cell r="X9">
            <v>118818</v>
          </cell>
          <cell r="Y9">
            <v>117533</v>
          </cell>
          <cell r="Z9">
            <v>114545</v>
          </cell>
          <cell r="AA9">
            <v>71451</v>
          </cell>
        </row>
        <row r="10">
          <cell r="I10">
            <v>177705</v>
          </cell>
          <cell r="J10">
            <v>176396</v>
          </cell>
          <cell r="K10">
            <v>178306</v>
          </cell>
          <cell r="L10">
            <v>178988</v>
          </cell>
          <cell r="M10">
            <v>179456</v>
          </cell>
          <cell r="N10">
            <v>178543</v>
          </cell>
          <cell r="O10">
            <v>180048</v>
          </cell>
          <cell r="P10">
            <v>176241</v>
          </cell>
          <cell r="Q10">
            <v>180254</v>
          </cell>
          <cell r="R10">
            <v>185079</v>
          </cell>
          <cell r="S10">
            <v>185380</v>
          </cell>
          <cell r="T10">
            <v>186080</v>
          </cell>
          <cell r="U10">
            <v>188777</v>
          </cell>
          <cell r="V10">
            <v>185986</v>
          </cell>
          <cell r="W10">
            <v>188542</v>
          </cell>
          <cell r="X10">
            <v>188988</v>
          </cell>
          <cell r="Y10">
            <v>188655</v>
          </cell>
          <cell r="Z10">
            <v>185609</v>
          </cell>
          <cell r="AA10">
            <v>125951</v>
          </cell>
        </row>
        <row r="11">
          <cell r="I11">
            <v>173314</v>
          </cell>
          <cell r="J11">
            <v>169984</v>
          </cell>
          <cell r="K11">
            <v>164567</v>
          </cell>
          <cell r="L11">
            <v>160627</v>
          </cell>
          <cell r="M11">
            <v>149796</v>
          </cell>
          <cell r="N11">
            <v>157480</v>
          </cell>
          <cell r="O11">
            <v>151908</v>
          </cell>
          <cell r="P11">
            <v>126344</v>
          </cell>
          <cell r="Q11">
            <v>159673</v>
          </cell>
          <cell r="R11">
            <v>171350</v>
          </cell>
          <cell r="S11">
            <v>160890</v>
          </cell>
          <cell r="T11">
            <v>169371</v>
          </cell>
          <cell r="U11">
            <v>181100</v>
          </cell>
          <cell r="V11">
            <v>166348</v>
          </cell>
          <cell r="W11">
            <v>165495</v>
          </cell>
          <cell r="X11">
            <v>158606</v>
          </cell>
          <cell r="Y11">
            <v>149679</v>
          </cell>
          <cell r="Z11">
            <v>140944</v>
          </cell>
          <cell r="AA11">
            <v>43224</v>
          </cell>
        </row>
        <row r="12">
          <cell r="I12">
            <v>437133</v>
          </cell>
          <cell r="J12">
            <v>429707</v>
          </cell>
          <cell r="K12">
            <v>426340</v>
          </cell>
          <cell r="L12">
            <v>418437</v>
          </cell>
          <cell r="M12">
            <v>405501</v>
          </cell>
          <cell r="N12">
            <v>415311</v>
          </cell>
          <cell r="O12">
            <v>417398</v>
          </cell>
          <cell r="P12">
            <v>368406</v>
          </cell>
          <cell r="Q12">
            <v>415849</v>
          </cell>
          <cell r="R12">
            <v>432324</v>
          </cell>
          <cell r="S12">
            <v>419560</v>
          </cell>
          <cell r="T12">
            <v>422104</v>
          </cell>
          <cell r="U12">
            <v>450927</v>
          </cell>
          <cell r="V12">
            <v>428606</v>
          </cell>
          <cell r="W12">
            <v>436748</v>
          </cell>
          <cell r="X12">
            <v>420984</v>
          </cell>
          <cell r="Y12">
            <v>409791</v>
          </cell>
          <cell r="Z12">
            <v>393182</v>
          </cell>
          <cell r="AA12">
            <v>213835</v>
          </cell>
        </row>
        <row r="13">
          <cell r="I13">
            <v>127931</v>
          </cell>
          <cell r="J13">
            <v>125561</v>
          </cell>
          <cell r="K13">
            <v>127520</v>
          </cell>
          <cell r="L13">
            <v>126084</v>
          </cell>
          <cell r="M13">
            <v>125527</v>
          </cell>
          <cell r="N13">
            <v>124956</v>
          </cell>
          <cell r="O13">
            <v>124813</v>
          </cell>
          <cell r="P13">
            <v>116528</v>
          </cell>
          <cell r="Q13">
            <v>125329</v>
          </cell>
          <cell r="R13">
            <v>135181</v>
          </cell>
          <cell r="S13">
            <v>139347</v>
          </cell>
          <cell r="T13">
            <v>135488</v>
          </cell>
          <cell r="U13">
            <v>139030</v>
          </cell>
          <cell r="V13">
            <v>133498</v>
          </cell>
          <cell r="W13">
            <v>137795</v>
          </cell>
          <cell r="X13">
            <v>136195</v>
          </cell>
          <cell r="Y13">
            <v>134478</v>
          </cell>
          <cell r="Z13">
            <v>131297</v>
          </cell>
          <cell r="AA13">
            <v>71446</v>
          </cell>
        </row>
      </sheetData>
      <sheetData sheetId="3">
        <row r="2">
          <cell r="J2">
            <v>2588</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ld c_age"/>
      <sheetName val="ald c_age_brut"/>
      <sheetName val="br ald c_age"/>
      <sheetName val="br ald c_age_brut"/>
    </sheetNames>
    <sheetDataSet>
      <sheetData sheetId="0">
        <row r="2">
          <cell r="C2">
            <v>17827</v>
          </cell>
          <cell r="D2">
            <v>17831</v>
          </cell>
          <cell r="E2">
            <v>17799</v>
          </cell>
          <cell r="F2">
            <v>17784</v>
          </cell>
          <cell r="G2">
            <v>17759</v>
          </cell>
          <cell r="H2">
            <v>17741</v>
          </cell>
          <cell r="I2">
            <v>17704</v>
          </cell>
          <cell r="J2">
            <v>17682</v>
          </cell>
          <cell r="K2">
            <v>17705</v>
          </cell>
          <cell r="L2">
            <v>17711</v>
          </cell>
          <cell r="M2">
            <v>17732</v>
          </cell>
          <cell r="N2">
            <v>17694</v>
          </cell>
        </row>
        <row r="3">
          <cell r="C3">
            <v>199878</v>
          </cell>
          <cell r="D3">
            <v>199968</v>
          </cell>
          <cell r="E3">
            <v>200259</v>
          </cell>
          <cell r="F3">
            <v>200243</v>
          </cell>
          <cell r="G3">
            <v>200147</v>
          </cell>
          <cell r="H3">
            <v>200361</v>
          </cell>
          <cell r="I3">
            <v>200166</v>
          </cell>
          <cell r="J3">
            <v>199931</v>
          </cell>
          <cell r="K3">
            <v>199826</v>
          </cell>
          <cell r="L3">
            <v>199952</v>
          </cell>
          <cell r="M3">
            <v>199974</v>
          </cell>
          <cell r="N3">
            <v>199710</v>
          </cell>
        </row>
        <row r="4">
          <cell r="C4">
            <v>561066</v>
          </cell>
          <cell r="D4">
            <v>560288</v>
          </cell>
          <cell r="E4">
            <v>560066</v>
          </cell>
          <cell r="F4">
            <v>559414</v>
          </cell>
          <cell r="G4">
            <v>559597</v>
          </cell>
          <cell r="H4">
            <v>559882</v>
          </cell>
          <cell r="I4">
            <v>559296</v>
          </cell>
          <cell r="J4">
            <v>558734</v>
          </cell>
          <cell r="K4">
            <v>558494</v>
          </cell>
          <cell r="L4">
            <v>558407</v>
          </cell>
          <cell r="M4">
            <v>557968</v>
          </cell>
          <cell r="N4">
            <v>556149</v>
          </cell>
        </row>
        <row r="5">
          <cell r="C5">
            <v>576528</v>
          </cell>
          <cell r="D5">
            <v>571502</v>
          </cell>
          <cell r="E5">
            <v>566079</v>
          </cell>
          <cell r="F5">
            <v>561439</v>
          </cell>
          <cell r="G5">
            <v>558901</v>
          </cell>
          <cell r="H5">
            <v>556121</v>
          </cell>
          <cell r="I5">
            <v>552722</v>
          </cell>
          <cell r="J5">
            <v>551581</v>
          </cell>
          <cell r="K5">
            <v>549039</v>
          </cell>
          <cell r="L5">
            <v>547094</v>
          </cell>
          <cell r="M5">
            <v>545989</v>
          </cell>
          <cell r="N5">
            <v>541918</v>
          </cell>
        </row>
        <row r="6">
          <cell r="C6">
            <v>1297639</v>
          </cell>
          <cell r="D6">
            <v>1283934</v>
          </cell>
          <cell r="E6">
            <v>1276616</v>
          </cell>
          <cell r="F6">
            <v>1268582</v>
          </cell>
          <cell r="G6">
            <v>1264087</v>
          </cell>
          <cell r="H6">
            <v>1260761</v>
          </cell>
          <cell r="I6">
            <v>1253531</v>
          </cell>
          <cell r="J6">
            <v>1250841</v>
          </cell>
          <cell r="K6">
            <v>1247587</v>
          </cell>
          <cell r="L6">
            <v>1244001</v>
          </cell>
          <cell r="M6">
            <v>1242547</v>
          </cell>
          <cell r="N6">
            <v>1236569</v>
          </cell>
        </row>
        <row r="7">
          <cell r="C7">
            <v>421579</v>
          </cell>
          <cell r="D7">
            <v>419858</v>
          </cell>
          <cell r="E7">
            <v>418251</v>
          </cell>
          <cell r="F7">
            <v>417088</v>
          </cell>
          <cell r="G7">
            <v>416067</v>
          </cell>
          <cell r="H7">
            <v>414983</v>
          </cell>
          <cell r="I7">
            <v>413957</v>
          </cell>
          <cell r="J7">
            <v>413183</v>
          </cell>
          <cell r="K7">
            <v>412353</v>
          </cell>
          <cell r="L7">
            <v>411328</v>
          </cell>
          <cell r="M7">
            <v>410343</v>
          </cell>
          <cell r="N7">
            <v>409272</v>
          </cell>
        </row>
      </sheetData>
      <sheetData sheetId="1">
        <row r="2">
          <cell r="D2">
            <v>17827</v>
          </cell>
        </row>
      </sheetData>
      <sheetData sheetId="2">
        <row r="2">
          <cell r="D2">
            <v>3952</v>
          </cell>
          <cell r="E2">
            <v>3947</v>
          </cell>
          <cell r="F2">
            <v>3961</v>
          </cell>
          <cell r="G2">
            <v>3948</v>
          </cell>
          <cell r="H2">
            <v>3945</v>
          </cell>
          <cell r="I2">
            <v>3952</v>
          </cell>
          <cell r="J2">
            <v>3927</v>
          </cell>
          <cell r="K2">
            <v>3925</v>
          </cell>
          <cell r="L2">
            <v>3907</v>
          </cell>
          <cell r="M2">
            <v>3921</v>
          </cell>
          <cell r="N2">
            <v>3919</v>
          </cell>
          <cell r="O2">
            <v>3904</v>
          </cell>
        </row>
        <row r="3">
          <cell r="D3">
            <v>54988</v>
          </cell>
          <cell r="E3">
            <v>54909</v>
          </cell>
          <cell r="F3">
            <v>54859</v>
          </cell>
          <cell r="G3">
            <v>54841</v>
          </cell>
          <cell r="H3">
            <v>54707</v>
          </cell>
          <cell r="I3">
            <v>54683</v>
          </cell>
          <cell r="J3">
            <v>54588</v>
          </cell>
          <cell r="K3">
            <v>54550</v>
          </cell>
          <cell r="L3">
            <v>54436</v>
          </cell>
          <cell r="M3">
            <v>54356</v>
          </cell>
          <cell r="N3">
            <v>54358</v>
          </cell>
          <cell r="O3">
            <v>54252</v>
          </cell>
        </row>
        <row r="4">
          <cell r="D4">
            <v>362552</v>
          </cell>
          <cell r="E4">
            <v>361192</v>
          </cell>
          <cell r="F4">
            <v>360197</v>
          </cell>
          <cell r="G4">
            <v>359007</v>
          </cell>
          <cell r="H4">
            <v>358393</v>
          </cell>
          <cell r="I4">
            <v>357889</v>
          </cell>
          <cell r="J4">
            <v>356849</v>
          </cell>
          <cell r="K4">
            <v>355913</v>
          </cell>
          <cell r="L4">
            <v>355127</v>
          </cell>
          <cell r="M4">
            <v>354382</v>
          </cell>
          <cell r="N4">
            <v>353388</v>
          </cell>
          <cell r="O4">
            <v>351481</v>
          </cell>
        </row>
        <row r="5">
          <cell r="D5">
            <v>133935</v>
          </cell>
          <cell r="E5">
            <v>132481</v>
          </cell>
          <cell r="F5">
            <v>131129</v>
          </cell>
          <cell r="G5">
            <v>130188</v>
          </cell>
          <cell r="H5">
            <v>129827</v>
          </cell>
          <cell r="I5">
            <v>129311</v>
          </cell>
          <cell r="J5">
            <v>128699</v>
          </cell>
          <cell r="K5">
            <v>128239</v>
          </cell>
          <cell r="L5">
            <v>127726</v>
          </cell>
          <cell r="M5">
            <v>127227</v>
          </cell>
          <cell r="N5">
            <v>126794</v>
          </cell>
          <cell r="O5">
            <v>125779</v>
          </cell>
        </row>
        <row r="6">
          <cell r="D6">
            <v>353123</v>
          </cell>
          <cell r="E6">
            <v>349310</v>
          </cell>
          <cell r="F6">
            <v>347736</v>
          </cell>
          <cell r="G6">
            <v>345678</v>
          </cell>
          <cell r="H6">
            <v>344566</v>
          </cell>
          <cell r="I6">
            <v>343713</v>
          </cell>
          <cell r="J6">
            <v>342176</v>
          </cell>
          <cell r="K6">
            <v>341186</v>
          </cell>
          <cell r="L6">
            <v>339989</v>
          </cell>
          <cell r="M6">
            <v>339007</v>
          </cell>
          <cell r="N6">
            <v>338212</v>
          </cell>
          <cell r="O6">
            <v>336594</v>
          </cell>
        </row>
        <row r="7">
          <cell r="D7">
            <v>249696</v>
          </cell>
          <cell r="E7">
            <v>248153</v>
          </cell>
          <cell r="F7">
            <v>246615</v>
          </cell>
          <cell r="G7">
            <v>245381</v>
          </cell>
          <cell r="H7">
            <v>244213</v>
          </cell>
          <cell r="I7">
            <v>243003</v>
          </cell>
          <cell r="J7">
            <v>241845</v>
          </cell>
          <cell r="K7">
            <v>240864</v>
          </cell>
          <cell r="L7">
            <v>239671</v>
          </cell>
          <cell r="M7">
            <v>238480</v>
          </cell>
          <cell r="N7">
            <v>237342</v>
          </cell>
          <cell r="O7">
            <v>236020</v>
          </cell>
        </row>
        <row r="8">
          <cell r="D8">
            <v>14241</v>
          </cell>
          <cell r="E8">
            <v>14251</v>
          </cell>
          <cell r="F8">
            <v>14209</v>
          </cell>
          <cell r="G8">
            <v>14215</v>
          </cell>
          <cell r="H8">
            <v>14193</v>
          </cell>
          <cell r="I8">
            <v>14176</v>
          </cell>
          <cell r="J8">
            <v>14158</v>
          </cell>
          <cell r="K8">
            <v>14127</v>
          </cell>
          <cell r="L8">
            <v>14164</v>
          </cell>
          <cell r="M8">
            <v>14156</v>
          </cell>
          <cell r="N8">
            <v>14175</v>
          </cell>
          <cell r="O8">
            <v>14149</v>
          </cell>
        </row>
        <row r="9">
          <cell r="D9">
            <v>146473</v>
          </cell>
          <cell r="E9">
            <v>146631</v>
          </cell>
          <cell r="F9">
            <v>146966</v>
          </cell>
          <cell r="G9">
            <v>146943</v>
          </cell>
          <cell r="H9">
            <v>146977</v>
          </cell>
          <cell r="I9">
            <v>147236</v>
          </cell>
          <cell r="J9">
            <v>147168</v>
          </cell>
          <cell r="K9">
            <v>146955</v>
          </cell>
          <cell r="L9">
            <v>146960</v>
          </cell>
          <cell r="M9">
            <v>147153</v>
          </cell>
          <cell r="N9">
            <v>147165</v>
          </cell>
          <cell r="O9">
            <v>146991</v>
          </cell>
        </row>
        <row r="10">
          <cell r="D10">
            <v>199136</v>
          </cell>
          <cell r="E10">
            <v>199716</v>
          </cell>
          <cell r="F10">
            <v>200486</v>
          </cell>
          <cell r="G10">
            <v>201034</v>
          </cell>
          <cell r="H10">
            <v>201839</v>
          </cell>
          <cell r="I10">
            <v>202636</v>
          </cell>
          <cell r="J10">
            <v>203101</v>
          </cell>
          <cell r="K10">
            <v>203483</v>
          </cell>
          <cell r="L10">
            <v>204024</v>
          </cell>
          <cell r="M10">
            <v>204695</v>
          </cell>
          <cell r="N10">
            <v>205272</v>
          </cell>
          <cell r="O10">
            <v>205364</v>
          </cell>
        </row>
        <row r="11">
          <cell r="D11">
            <v>453130</v>
          </cell>
          <cell r="E11">
            <v>449307</v>
          </cell>
          <cell r="F11">
            <v>445055</v>
          </cell>
          <cell r="G11">
            <v>441088</v>
          </cell>
          <cell r="H11">
            <v>438839</v>
          </cell>
          <cell r="I11">
            <v>436626</v>
          </cell>
          <cell r="J11">
            <v>433743</v>
          </cell>
          <cell r="K11">
            <v>433053</v>
          </cell>
          <cell r="L11">
            <v>431009</v>
          </cell>
          <cell r="M11">
            <v>429643</v>
          </cell>
          <cell r="N11">
            <v>428999</v>
          </cell>
          <cell r="O11">
            <v>425873</v>
          </cell>
        </row>
        <row r="12">
          <cell r="D12">
            <v>955194</v>
          </cell>
          <cell r="E12">
            <v>944881</v>
          </cell>
          <cell r="F12">
            <v>938934</v>
          </cell>
          <cell r="G12">
            <v>932609</v>
          </cell>
          <cell r="H12">
            <v>929168</v>
          </cell>
          <cell r="I12">
            <v>926769</v>
          </cell>
          <cell r="J12">
            <v>920895</v>
          </cell>
          <cell r="K12">
            <v>919141</v>
          </cell>
          <cell r="L12">
            <v>917034</v>
          </cell>
          <cell r="M12">
            <v>914426</v>
          </cell>
          <cell r="N12">
            <v>913724</v>
          </cell>
          <cell r="O12">
            <v>909266</v>
          </cell>
        </row>
        <row r="13">
          <cell r="D13">
            <v>172597</v>
          </cell>
          <cell r="E13">
            <v>172426</v>
          </cell>
          <cell r="F13">
            <v>172351</v>
          </cell>
          <cell r="G13">
            <v>172419</v>
          </cell>
          <cell r="H13">
            <v>172582</v>
          </cell>
          <cell r="I13">
            <v>172714</v>
          </cell>
          <cell r="J13">
            <v>172855</v>
          </cell>
          <cell r="K13">
            <v>173073</v>
          </cell>
          <cell r="L13">
            <v>173412</v>
          </cell>
          <cell r="M13">
            <v>173574</v>
          </cell>
          <cell r="N13">
            <v>173736</v>
          </cell>
          <cell r="O13">
            <v>173972</v>
          </cell>
        </row>
      </sheetData>
      <sheetData sheetId="3">
        <row r="2">
          <cell r="E2">
            <v>3952</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ld c_age"/>
      <sheetName val="ald c_age_brut"/>
      <sheetName val="br ald c_age"/>
      <sheetName val="br ald c_age_brut"/>
    </sheetNames>
    <sheetDataSet>
      <sheetData sheetId="0">
        <row r="2">
          <cell r="H2">
            <v>17811</v>
          </cell>
          <cell r="I2">
            <v>17879</v>
          </cell>
          <cell r="J2">
            <v>17902</v>
          </cell>
          <cell r="K2">
            <v>17958</v>
          </cell>
          <cell r="L2">
            <v>17998</v>
          </cell>
          <cell r="M2">
            <v>17943</v>
          </cell>
          <cell r="N2">
            <v>17940</v>
          </cell>
          <cell r="O2">
            <v>17936</v>
          </cell>
          <cell r="P2">
            <v>17951</v>
          </cell>
          <cell r="Q2">
            <v>17973</v>
          </cell>
          <cell r="R2">
            <v>17932</v>
          </cell>
          <cell r="S2">
            <v>17921</v>
          </cell>
          <cell r="T2">
            <v>17858</v>
          </cell>
          <cell r="U2">
            <v>17872</v>
          </cell>
          <cell r="V2">
            <v>17910</v>
          </cell>
          <cell r="W2">
            <v>17945</v>
          </cell>
          <cell r="X2">
            <v>17925</v>
          </cell>
          <cell r="Y2">
            <v>17862</v>
          </cell>
          <cell r="Z2">
            <v>17751</v>
          </cell>
        </row>
        <row r="3">
          <cell r="H3">
            <v>200807</v>
          </cell>
          <cell r="I3">
            <v>202096</v>
          </cell>
          <cell r="J3">
            <v>201744</v>
          </cell>
          <cell r="K3">
            <v>201765</v>
          </cell>
          <cell r="L3">
            <v>201520</v>
          </cell>
          <cell r="M3">
            <v>201344</v>
          </cell>
          <cell r="N3">
            <v>201428</v>
          </cell>
          <cell r="O3">
            <v>201029</v>
          </cell>
          <cell r="P3">
            <v>201098</v>
          </cell>
          <cell r="Q3">
            <v>201305</v>
          </cell>
          <cell r="R3">
            <v>201346</v>
          </cell>
          <cell r="S3">
            <v>201524</v>
          </cell>
          <cell r="T3">
            <v>199429</v>
          </cell>
          <cell r="U3">
            <v>199434</v>
          </cell>
          <cell r="V3">
            <v>199757</v>
          </cell>
          <cell r="W3">
            <v>199846</v>
          </cell>
          <cell r="X3">
            <v>199579</v>
          </cell>
          <cell r="Y3">
            <v>199487</v>
          </cell>
          <cell r="Z3">
            <v>199292</v>
          </cell>
        </row>
        <row r="4">
          <cell r="H4">
            <v>554400</v>
          </cell>
          <cell r="I4">
            <v>553397</v>
          </cell>
          <cell r="J4">
            <v>553295</v>
          </cell>
          <cell r="K4">
            <v>553436</v>
          </cell>
          <cell r="L4">
            <v>553617</v>
          </cell>
          <cell r="M4">
            <v>553799</v>
          </cell>
          <cell r="N4">
            <v>554314</v>
          </cell>
          <cell r="O4">
            <v>553877</v>
          </cell>
          <cell r="P4">
            <v>554003</v>
          </cell>
          <cell r="Q4">
            <v>554113</v>
          </cell>
          <cell r="R4">
            <v>553527</v>
          </cell>
          <cell r="S4">
            <v>552711</v>
          </cell>
          <cell r="T4">
            <v>554435</v>
          </cell>
          <cell r="U4">
            <v>554291</v>
          </cell>
          <cell r="V4">
            <v>554507</v>
          </cell>
          <cell r="W4">
            <v>554476</v>
          </cell>
          <cell r="X4">
            <v>554510</v>
          </cell>
          <cell r="Y4">
            <v>554459</v>
          </cell>
          <cell r="Z4">
            <v>553758</v>
          </cell>
        </row>
        <row r="5">
          <cell r="H5">
            <v>542853</v>
          </cell>
          <cell r="I5">
            <v>543435</v>
          </cell>
          <cell r="J5">
            <v>541460</v>
          </cell>
          <cell r="K5">
            <v>541373</v>
          </cell>
          <cell r="L5">
            <v>540739</v>
          </cell>
          <cell r="M5">
            <v>539077</v>
          </cell>
          <cell r="N5">
            <v>538830</v>
          </cell>
          <cell r="O5">
            <v>538176</v>
          </cell>
          <cell r="P5">
            <v>538185</v>
          </cell>
          <cell r="Q5">
            <v>538728</v>
          </cell>
          <cell r="R5">
            <v>538986</v>
          </cell>
          <cell r="S5">
            <v>539011</v>
          </cell>
          <cell r="T5">
            <v>539711</v>
          </cell>
          <cell r="U5">
            <v>538582</v>
          </cell>
          <cell r="V5">
            <v>537443</v>
          </cell>
          <cell r="W5">
            <v>536255</v>
          </cell>
          <cell r="X5">
            <v>535001</v>
          </cell>
          <cell r="Y5">
            <v>532240</v>
          </cell>
          <cell r="Z5">
            <v>525475</v>
          </cell>
        </row>
        <row r="6">
          <cell r="H6">
            <v>1235994</v>
          </cell>
          <cell r="I6">
            <v>1236545</v>
          </cell>
          <cell r="J6">
            <v>1231830</v>
          </cell>
          <cell r="K6">
            <v>1230458</v>
          </cell>
          <cell r="L6">
            <v>1228235</v>
          </cell>
          <cell r="M6">
            <v>1224470</v>
          </cell>
          <cell r="N6">
            <v>1224721</v>
          </cell>
          <cell r="O6">
            <v>1223246</v>
          </cell>
          <cell r="P6">
            <v>1221644</v>
          </cell>
          <cell r="Q6">
            <v>1221029</v>
          </cell>
          <cell r="R6">
            <v>1220148</v>
          </cell>
          <cell r="S6">
            <v>1218690</v>
          </cell>
          <cell r="T6">
            <v>1219194</v>
          </cell>
          <cell r="U6">
            <v>1218191</v>
          </cell>
          <cell r="V6">
            <v>1217258</v>
          </cell>
          <cell r="W6">
            <v>1215792</v>
          </cell>
          <cell r="X6">
            <v>1214360</v>
          </cell>
          <cell r="Y6">
            <v>1210668</v>
          </cell>
          <cell r="Z6">
            <v>1198476</v>
          </cell>
        </row>
        <row r="7">
          <cell r="H7">
            <v>406465</v>
          </cell>
          <cell r="I7">
            <v>404207</v>
          </cell>
          <cell r="J7">
            <v>403163</v>
          </cell>
          <cell r="K7">
            <v>402335</v>
          </cell>
          <cell r="L7">
            <v>401698</v>
          </cell>
          <cell r="M7">
            <v>400654</v>
          </cell>
          <cell r="N7">
            <v>400024</v>
          </cell>
          <cell r="O7">
            <v>399766</v>
          </cell>
          <cell r="P7">
            <v>399695</v>
          </cell>
          <cell r="Q7">
            <v>399170</v>
          </cell>
          <cell r="R7">
            <v>400065</v>
          </cell>
          <cell r="S7">
            <v>399886</v>
          </cell>
          <cell r="T7">
            <v>402886</v>
          </cell>
          <cell r="U7">
            <v>402970</v>
          </cell>
          <cell r="V7">
            <v>402791</v>
          </cell>
          <cell r="W7">
            <v>402457</v>
          </cell>
          <cell r="X7">
            <v>402411</v>
          </cell>
          <cell r="Y7">
            <v>402151</v>
          </cell>
          <cell r="Z7">
            <v>400604</v>
          </cell>
        </row>
      </sheetData>
      <sheetData sheetId="1">
        <row r="2">
          <cell r="I2">
            <v>17811</v>
          </cell>
        </row>
      </sheetData>
      <sheetData sheetId="2">
        <row r="2">
          <cell r="I2">
            <v>3923</v>
          </cell>
          <cell r="J2">
            <v>3947</v>
          </cell>
          <cell r="K2">
            <v>3954</v>
          </cell>
          <cell r="L2">
            <v>3963</v>
          </cell>
          <cell r="M2">
            <v>3971</v>
          </cell>
          <cell r="N2">
            <v>3939</v>
          </cell>
          <cell r="O2">
            <v>3932</v>
          </cell>
          <cell r="P2">
            <v>3919</v>
          </cell>
          <cell r="Q2">
            <v>3909</v>
          </cell>
          <cell r="R2">
            <v>3914</v>
          </cell>
          <cell r="S2">
            <v>3910</v>
          </cell>
          <cell r="T2">
            <v>3877</v>
          </cell>
          <cell r="U2">
            <v>3853</v>
          </cell>
          <cell r="V2">
            <v>3853</v>
          </cell>
          <cell r="W2">
            <v>3852</v>
          </cell>
          <cell r="X2">
            <v>3855</v>
          </cell>
          <cell r="Y2">
            <v>3875</v>
          </cell>
          <cell r="Z2">
            <v>3852</v>
          </cell>
          <cell r="AA2">
            <v>3823</v>
          </cell>
        </row>
        <row r="3">
          <cell r="I3">
            <v>54605</v>
          </cell>
          <cell r="J3">
            <v>54995</v>
          </cell>
          <cell r="K3">
            <v>54888</v>
          </cell>
          <cell r="L3">
            <v>54901</v>
          </cell>
          <cell r="M3">
            <v>54781</v>
          </cell>
          <cell r="N3">
            <v>54676</v>
          </cell>
          <cell r="O3">
            <v>54653</v>
          </cell>
          <cell r="P3">
            <v>54462</v>
          </cell>
          <cell r="Q3">
            <v>54389</v>
          </cell>
          <cell r="R3">
            <v>54396</v>
          </cell>
          <cell r="S3">
            <v>54260</v>
          </cell>
          <cell r="T3">
            <v>54303</v>
          </cell>
          <cell r="U3">
            <v>53490</v>
          </cell>
          <cell r="V3">
            <v>53411</v>
          </cell>
          <cell r="W3">
            <v>53378</v>
          </cell>
          <cell r="X3">
            <v>53337</v>
          </cell>
          <cell r="Y3">
            <v>53232</v>
          </cell>
          <cell r="Z3">
            <v>53120</v>
          </cell>
          <cell r="AA3">
            <v>53032</v>
          </cell>
        </row>
        <row r="4">
          <cell r="I4">
            <v>349855</v>
          </cell>
          <cell r="J4">
            <v>348719</v>
          </cell>
          <cell r="K4">
            <v>347734</v>
          </cell>
          <cell r="L4">
            <v>347034</v>
          </cell>
          <cell r="M4">
            <v>346367</v>
          </cell>
          <cell r="N4">
            <v>345824</v>
          </cell>
          <cell r="O4">
            <v>345441</v>
          </cell>
          <cell r="P4">
            <v>344434</v>
          </cell>
          <cell r="Q4">
            <v>343886</v>
          </cell>
          <cell r="R4">
            <v>343254</v>
          </cell>
          <cell r="S4">
            <v>342188</v>
          </cell>
          <cell r="T4">
            <v>340847</v>
          </cell>
          <cell r="U4">
            <v>340262</v>
          </cell>
          <cell r="V4">
            <v>339386</v>
          </cell>
          <cell r="W4">
            <v>338790</v>
          </cell>
          <cell r="X4">
            <v>338028</v>
          </cell>
          <cell r="Y4">
            <v>337322</v>
          </cell>
          <cell r="Z4">
            <v>336557</v>
          </cell>
          <cell r="AA4">
            <v>335509</v>
          </cell>
        </row>
        <row r="5">
          <cell r="I5">
            <v>125823</v>
          </cell>
          <cell r="J5">
            <v>125928</v>
          </cell>
          <cell r="K5">
            <v>125553</v>
          </cell>
          <cell r="L5">
            <v>125561</v>
          </cell>
          <cell r="M5">
            <v>125452</v>
          </cell>
          <cell r="N5">
            <v>125316</v>
          </cell>
          <cell r="O5">
            <v>125125</v>
          </cell>
          <cell r="P5">
            <v>124922</v>
          </cell>
          <cell r="Q5">
            <v>124822</v>
          </cell>
          <cell r="R5">
            <v>124751</v>
          </cell>
          <cell r="S5">
            <v>124349</v>
          </cell>
          <cell r="T5">
            <v>124039</v>
          </cell>
          <cell r="U5">
            <v>123916</v>
          </cell>
          <cell r="V5">
            <v>123517</v>
          </cell>
          <cell r="W5">
            <v>123203</v>
          </cell>
          <cell r="X5">
            <v>122882</v>
          </cell>
          <cell r="Y5">
            <v>122663</v>
          </cell>
          <cell r="Z5">
            <v>122193</v>
          </cell>
          <cell r="AA5">
            <v>120480</v>
          </cell>
        </row>
        <row r="6">
          <cell r="I6">
            <v>336403</v>
          </cell>
          <cell r="J6">
            <v>336649</v>
          </cell>
          <cell r="K6">
            <v>335484</v>
          </cell>
          <cell r="L6">
            <v>334973</v>
          </cell>
          <cell r="M6">
            <v>334424</v>
          </cell>
          <cell r="N6">
            <v>333295</v>
          </cell>
          <cell r="O6">
            <v>332974</v>
          </cell>
          <cell r="P6">
            <v>332252</v>
          </cell>
          <cell r="Q6">
            <v>331788</v>
          </cell>
          <cell r="R6">
            <v>331257</v>
          </cell>
          <cell r="S6">
            <v>330276</v>
          </cell>
          <cell r="T6">
            <v>329387</v>
          </cell>
          <cell r="U6">
            <v>328460</v>
          </cell>
          <cell r="V6">
            <v>327589</v>
          </cell>
          <cell r="W6">
            <v>326703</v>
          </cell>
          <cell r="X6">
            <v>325778</v>
          </cell>
          <cell r="Y6">
            <v>324644</v>
          </cell>
          <cell r="Z6">
            <v>323488</v>
          </cell>
          <cell r="AA6">
            <v>320383</v>
          </cell>
        </row>
        <row r="7">
          <cell r="I7">
            <v>234071</v>
          </cell>
          <cell r="J7">
            <v>232369</v>
          </cell>
          <cell r="K7">
            <v>231152</v>
          </cell>
          <cell r="L7">
            <v>230109</v>
          </cell>
          <cell r="M7">
            <v>229242</v>
          </cell>
          <cell r="N7">
            <v>228086</v>
          </cell>
          <cell r="O7">
            <v>227174</v>
          </cell>
          <cell r="P7">
            <v>226546</v>
          </cell>
          <cell r="Q7">
            <v>225948</v>
          </cell>
          <cell r="R7">
            <v>224975</v>
          </cell>
          <cell r="S7">
            <v>224441</v>
          </cell>
          <cell r="T7">
            <v>223505</v>
          </cell>
          <cell r="U7">
            <v>223888</v>
          </cell>
          <cell r="V7">
            <v>223198</v>
          </cell>
          <cell r="W7">
            <v>222361</v>
          </cell>
          <cell r="X7">
            <v>221570</v>
          </cell>
          <cell r="Y7">
            <v>220990</v>
          </cell>
          <cell r="Z7">
            <v>220348</v>
          </cell>
          <cell r="AA7">
            <v>219187</v>
          </cell>
        </row>
        <row r="8">
          <cell r="I8">
            <v>14256</v>
          </cell>
          <cell r="J8">
            <v>14287</v>
          </cell>
          <cell r="K8">
            <v>14306</v>
          </cell>
          <cell r="L8">
            <v>14352</v>
          </cell>
          <cell r="M8">
            <v>14379</v>
          </cell>
          <cell r="N8">
            <v>14336</v>
          </cell>
          <cell r="O8">
            <v>14340</v>
          </cell>
          <cell r="P8">
            <v>14346</v>
          </cell>
          <cell r="Q8">
            <v>14375</v>
          </cell>
          <cell r="R8">
            <v>14398</v>
          </cell>
          <cell r="S8">
            <v>14369</v>
          </cell>
          <cell r="T8">
            <v>14390</v>
          </cell>
          <cell r="U8">
            <v>14350</v>
          </cell>
          <cell r="V8">
            <v>14372</v>
          </cell>
          <cell r="W8">
            <v>14420</v>
          </cell>
          <cell r="X8">
            <v>14451</v>
          </cell>
          <cell r="Y8">
            <v>14421</v>
          </cell>
          <cell r="Z8">
            <v>14370</v>
          </cell>
          <cell r="AA8">
            <v>14277</v>
          </cell>
        </row>
        <row r="9">
          <cell r="I9">
            <v>147724</v>
          </cell>
          <cell r="J9">
            <v>148660</v>
          </cell>
          <cell r="K9">
            <v>148419</v>
          </cell>
          <cell r="L9">
            <v>148420</v>
          </cell>
          <cell r="M9">
            <v>148305</v>
          </cell>
          <cell r="N9">
            <v>148218</v>
          </cell>
          <cell r="O9">
            <v>148341</v>
          </cell>
          <cell r="P9">
            <v>148137</v>
          </cell>
          <cell r="Q9">
            <v>148280</v>
          </cell>
          <cell r="R9">
            <v>148497</v>
          </cell>
          <cell r="S9">
            <v>148699</v>
          </cell>
          <cell r="T9">
            <v>148825</v>
          </cell>
          <cell r="U9">
            <v>147514</v>
          </cell>
          <cell r="V9">
            <v>147584</v>
          </cell>
          <cell r="W9">
            <v>147901</v>
          </cell>
          <cell r="X9">
            <v>148049</v>
          </cell>
          <cell r="Y9">
            <v>147877</v>
          </cell>
          <cell r="Z9">
            <v>147848</v>
          </cell>
          <cell r="AA9">
            <v>147728</v>
          </cell>
        </row>
        <row r="10">
          <cell r="I10">
            <v>205220</v>
          </cell>
          <cell r="J10">
            <v>205349</v>
          </cell>
          <cell r="K10">
            <v>206237</v>
          </cell>
          <cell r="L10">
            <v>207077</v>
          </cell>
          <cell r="M10">
            <v>207914</v>
          </cell>
          <cell r="N10">
            <v>208648</v>
          </cell>
          <cell r="O10">
            <v>209563</v>
          </cell>
          <cell r="P10">
            <v>210131</v>
          </cell>
          <cell r="Q10">
            <v>210821</v>
          </cell>
          <cell r="R10">
            <v>211576</v>
          </cell>
          <cell r="S10">
            <v>212060</v>
          </cell>
          <cell r="T10">
            <v>212596</v>
          </cell>
          <cell r="U10">
            <v>214921</v>
          </cell>
          <cell r="V10">
            <v>215660</v>
          </cell>
          <cell r="W10">
            <v>216470</v>
          </cell>
          <cell r="X10">
            <v>217194</v>
          </cell>
          <cell r="Y10">
            <v>217932</v>
          </cell>
          <cell r="Z10">
            <v>218628</v>
          </cell>
          <cell r="AA10">
            <v>218962</v>
          </cell>
        </row>
        <row r="11">
          <cell r="I11">
            <v>426813</v>
          </cell>
          <cell r="J11">
            <v>427347</v>
          </cell>
          <cell r="K11">
            <v>425733</v>
          </cell>
          <cell r="L11">
            <v>425653</v>
          </cell>
          <cell r="M11">
            <v>425087</v>
          </cell>
          <cell r="N11">
            <v>423446</v>
          </cell>
          <cell r="O11">
            <v>423387</v>
          </cell>
          <cell r="P11">
            <v>422921</v>
          </cell>
          <cell r="Q11">
            <v>423129</v>
          </cell>
          <cell r="R11">
            <v>423903</v>
          </cell>
          <cell r="S11">
            <v>424609</v>
          </cell>
          <cell r="T11">
            <v>425029</v>
          </cell>
          <cell r="U11">
            <v>425930</v>
          </cell>
          <cell r="V11">
            <v>425067</v>
          </cell>
          <cell r="W11">
            <v>424206</v>
          </cell>
          <cell r="X11">
            <v>423262</v>
          </cell>
          <cell r="Y11">
            <v>422182</v>
          </cell>
          <cell r="Z11">
            <v>419760</v>
          </cell>
          <cell r="AA11">
            <v>414178</v>
          </cell>
        </row>
        <row r="12">
          <cell r="I12">
            <v>908797</v>
          </cell>
          <cell r="J12">
            <v>909095</v>
          </cell>
          <cell r="K12">
            <v>905475</v>
          </cell>
          <cell r="L12">
            <v>904709</v>
          </cell>
          <cell r="M12">
            <v>902974</v>
          </cell>
          <cell r="N12">
            <v>900351</v>
          </cell>
          <cell r="O12">
            <v>901018</v>
          </cell>
          <cell r="P12">
            <v>900232</v>
          </cell>
          <cell r="Q12">
            <v>899086</v>
          </cell>
          <cell r="R12">
            <v>899105</v>
          </cell>
          <cell r="S12">
            <v>899166</v>
          </cell>
          <cell r="T12">
            <v>898488</v>
          </cell>
          <cell r="U12">
            <v>899882</v>
          </cell>
          <cell r="V12">
            <v>899537</v>
          </cell>
          <cell r="W12">
            <v>899391</v>
          </cell>
          <cell r="X12">
            <v>898762</v>
          </cell>
          <cell r="Y12">
            <v>898384</v>
          </cell>
          <cell r="Z12">
            <v>895702</v>
          </cell>
          <cell r="AA12">
            <v>886294</v>
          </cell>
        </row>
        <row r="13">
          <cell r="I13">
            <v>173111</v>
          </cell>
          <cell r="J13">
            <v>172551</v>
          </cell>
          <cell r="K13">
            <v>172715</v>
          </cell>
          <cell r="L13">
            <v>172940</v>
          </cell>
          <cell r="M13">
            <v>173164</v>
          </cell>
          <cell r="N13">
            <v>173278</v>
          </cell>
          <cell r="O13">
            <v>173581</v>
          </cell>
          <cell r="P13">
            <v>173967</v>
          </cell>
          <cell r="Q13">
            <v>174506</v>
          </cell>
          <cell r="R13">
            <v>174977</v>
          </cell>
          <cell r="S13">
            <v>176442</v>
          </cell>
          <cell r="T13">
            <v>177181</v>
          </cell>
          <cell r="U13">
            <v>179859</v>
          </cell>
          <cell r="V13">
            <v>180621</v>
          </cell>
          <cell r="W13">
            <v>181266</v>
          </cell>
          <cell r="X13">
            <v>181725</v>
          </cell>
          <cell r="Y13">
            <v>182272</v>
          </cell>
          <cell r="Z13">
            <v>182659</v>
          </cell>
          <cell r="AA13">
            <v>182262</v>
          </cell>
        </row>
      </sheetData>
      <sheetData sheetId="3">
        <row r="2">
          <cell r="J2">
            <v>3923</v>
          </cell>
        </row>
      </sheetData>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B1CE17-C23A-4B80-A7F6-EFEA90EDE8E2}">
  <sheetPr codeName="Feuil1">
    <tabColor rgb="FFFEAEE7"/>
  </sheetPr>
  <dimension ref="A2:U39"/>
  <sheetViews>
    <sheetView showGridLines="0" tabSelected="1" topLeftCell="B1" workbookViewId="0">
      <selection activeCell="B9" sqref="B9:R9"/>
    </sheetView>
  </sheetViews>
  <sheetFormatPr baseColWidth="10" defaultColWidth="10.81640625" defaultRowHeight="14.5" x14ac:dyDescent="0.35"/>
  <sheetData>
    <row r="2" spans="1:21" x14ac:dyDescent="0.35">
      <c r="A2" s="1" t="s">
        <v>0</v>
      </c>
      <c r="B2" s="1" t="s">
        <v>1</v>
      </c>
      <c r="C2" s="2"/>
      <c r="D2" s="2"/>
      <c r="E2" s="2"/>
      <c r="F2" s="2"/>
      <c r="G2" s="2"/>
      <c r="H2" s="2"/>
      <c r="I2" s="2"/>
      <c r="J2" s="2"/>
      <c r="K2" s="2"/>
      <c r="L2" s="2"/>
      <c r="M2" s="2"/>
      <c r="N2" s="2"/>
      <c r="O2" s="2"/>
      <c r="P2" s="2"/>
      <c r="Q2" s="2"/>
      <c r="R2" s="2"/>
    </row>
    <row r="3" spans="1:21" x14ac:dyDescent="0.35">
      <c r="A3" s="2"/>
      <c r="B3" s="2" t="s">
        <v>2</v>
      </c>
      <c r="C3" s="2"/>
      <c r="D3" s="2"/>
      <c r="E3" s="2"/>
      <c r="F3" s="2"/>
      <c r="G3" s="2"/>
      <c r="H3" s="2"/>
      <c r="I3" s="2"/>
      <c r="J3" s="2"/>
      <c r="K3" s="2"/>
      <c r="L3" s="2"/>
      <c r="M3" s="2"/>
      <c r="N3" s="2"/>
      <c r="O3" s="2"/>
      <c r="P3" s="2"/>
      <c r="Q3" s="2"/>
      <c r="R3" s="2"/>
    </row>
    <row r="4" spans="1:21" x14ac:dyDescent="0.35">
      <c r="A4" s="1" t="s">
        <v>3</v>
      </c>
      <c r="B4" s="1" t="s">
        <v>4</v>
      </c>
      <c r="C4" s="2"/>
      <c r="D4" s="2"/>
      <c r="E4" s="2"/>
      <c r="F4" s="2"/>
      <c r="G4" s="2"/>
      <c r="H4" s="2"/>
      <c r="I4" s="2"/>
      <c r="J4" s="2"/>
      <c r="K4" s="2"/>
      <c r="L4" s="2"/>
      <c r="M4" s="2"/>
      <c r="N4" s="2"/>
      <c r="O4" s="2"/>
      <c r="P4" s="2"/>
      <c r="Q4" s="2"/>
      <c r="R4" s="2"/>
      <c r="T4" t="s">
        <v>5</v>
      </c>
    </row>
    <row r="5" spans="1:21" x14ac:dyDescent="0.35">
      <c r="A5" s="2"/>
      <c r="B5" s="2" t="s">
        <v>6</v>
      </c>
      <c r="C5" s="2"/>
      <c r="D5" s="2"/>
      <c r="E5" s="2"/>
      <c r="F5" s="2"/>
      <c r="G5" s="2"/>
      <c r="H5" s="2"/>
      <c r="I5" s="2"/>
      <c r="J5" s="2"/>
      <c r="K5" s="2"/>
      <c r="L5" s="2"/>
      <c r="M5" s="2"/>
      <c r="N5" s="2"/>
      <c r="O5" s="2"/>
      <c r="P5" s="2"/>
      <c r="Q5" s="2"/>
      <c r="R5" s="2"/>
    </row>
    <row r="6" spans="1:21" x14ac:dyDescent="0.35">
      <c r="A6" s="1" t="s">
        <v>7</v>
      </c>
      <c r="B6" s="1" t="s">
        <v>8</v>
      </c>
      <c r="C6" s="2"/>
      <c r="D6" s="2"/>
      <c r="E6" s="2"/>
      <c r="F6" s="2"/>
      <c r="G6" s="2"/>
      <c r="H6" s="2"/>
      <c r="I6" s="2"/>
      <c r="J6" s="2"/>
      <c r="K6" s="2"/>
      <c r="L6" s="2"/>
      <c r="M6" s="2"/>
      <c r="N6" s="2"/>
      <c r="O6" s="2"/>
      <c r="P6" s="2"/>
      <c r="Q6" s="2"/>
      <c r="R6" s="2"/>
    </row>
    <row r="7" spans="1:21" x14ac:dyDescent="0.35">
      <c r="A7" s="2"/>
      <c r="B7" s="3" t="s">
        <v>63</v>
      </c>
      <c r="C7" s="2"/>
      <c r="D7" s="2"/>
      <c r="E7" s="2"/>
      <c r="F7" s="2"/>
      <c r="G7" s="2"/>
      <c r="H7" s="2"/>
      <c r="I7" s="2"/>
      <c r="J7" s="2"/>
      <c r="K7" s="2"/>
      <c r="L7" s="2"/>
      <c r="M7" s="2"/>
      <c r="N7" s="2"/>
      <c r="O7" s="2"/>
      <c r="P7" s="2"/>
      <c r="Q7" s="2"/>
      <c r="R7" s="2"/>
      <c r="U7" t="s">
        <v>5</v>
      </c>
    </row>
    <row r="8" spans="1:21" x14ac:dyDescent="0.35">
      <c r="A8" s="1" t="s">
        <v>9</v>
      </c>
      <c r="B8" s="1" t="s">
        <v>10</v>
      </c>
      <c r="C8" s="2"/>
      <c r="D8" s="2"/>
      <c r="E8" s="2"/>
      <c r="F8" s="2"/>
      <c r="G8" s="2"/>
      <c r="H8" s="2"/>
      <c r="I8" s="2"/>
      <c r="J8" s="2"/>
      <c r="K8" s="2"/>
      <c r="L8" s="2"/>
      <c r="M8" s="2"/>
      <c r="N8" s="2"/>
      <c r="O8" s="2"/>
      <c r="P8" s="2"/>
      <c r="Q8" s="2"/>
      <c r="R8" s="2"/>
    </row>
    <row r="9" spans="1:21" ht="32.15" customHeight="1" x14ac:dyDescent="0.35">
      <c r="A9" s="3"/>
      <c r="B9" s="57" t="s">
        <v>64</v>
      </c>
      <c r="C9" s="57"/>
      <c r="D9" s="57"/>
      <c r="E9" s="57"/>
      <c r="F9" s="57"/>
      <c r="G9" s="57"/>
      <c r="H9" s="57"/>
      <c r="I9" s="57"/>
      <c r="J9" s="57"/>
      <c r="K9" s="57"/>
      <c r="L9" s="57"/>
      <c r="M9" s="57"/>
      <c r="N9" s="57"/>
      <c r="O9" s="57"/>
      <c r="P9" s="57"/>
      <c r="Q9" s="57"/>
      <c r="R9" s="57"/>
    </row>
    <row r="10" spans="1:21" x14ac:dyDescent="0.35">
      <c r="A10" s="1" t="s">
        <v>11</v>
      </c>
      <c r="B10" s="1" t="s">
        <v>12</v>
      </c>
      <c r="C10" s="2"/>
      <c r="D10" s="2"/>
      <c r="E10" s="2"/>
      <c r="F10" s="2"/>
      <c r="G10" s="2"/>
      <c r="H10" s="2"/>
      <c r="I10" s="2"/>
      <c r="J10" s="2"/>
      <c r="K10" s="2"/>
      <c r="L10" s="2"/>
      <c r="M10" s="2"/>
      <c r="N10" s="2"/>
      <c r="O10" s="2"/>
      <c r="P10" s="2"/>
      <c r="Q10" s="2"/>
      <c r="R10" s="2"/>
    </row>
    <row r="11" spans="1:21" x14ac:dyDescent="0.35">
      <c r="A11" s="2"/>
      <c r="B11" s="2" t="s">
        <v>52</v>
      </c>
      <c r="C11" s="2"/>
      <c r="D11" s="2"/>
      <c r="E11" s="2"/>
      <c r="F11" s="2"/>
      <c r="G11" s="2"/>
      <c r="H11" s="2"/>
      <c r="I11" s="2"/>
      <c r="J11" s="2"/>
      <c r="K11" s="2"/>
      <c r="L11" s="2"/>
      <c r="M11" s="2"/>
      <c r="N11" s="2"/>
      <c r="O11" s="2"/>
      <c r="P11" s="2"/>
      <c r="Q11" s="2"/>
      <c r="R11" s="2"/>
    </row>
    <row r="12" spans="1:21" x14ac:dyDescent="0.35">
      <c r="A12" s="4" t="s">
        <v>13</v>
      </c>
      <c r="B12" s="4" t="s">
        <v>14</v>
      </c>
      <c r="C12" s="2"/>
      <c r="D12" s="2"/>
      <c r="E12" s="2"/>
      <c r="F12" s="2"/>
      <c r="G12" s="2"/>
      <c r="H12" s="2"/>
      <c r="I12" s="2"/>
      <c r="J12" s="2"/>
      <c r="K12" s="2"/>
      <c r="L12" s="2"/>
      <c r="M12" s="2"/>
      <c r="N12" s="2"/>
      <c r="O12" s="2"/>
      <c r="P12" s="2"/>
      <c r="Q12" s="2"/>
      <c r="R12" s="2"/>
    </row>
    <row r="13" spans="1:21" x14ac:dyDescent="0.35">
      <c r="A13" s="3"/>
      <c r="B13" s="3" t="s">
        <v>61</v>
      </c>
      <c r="C13" s="2"/>
      <c r="D13" s="2"/>
      <c r="E13" s="2"/>
      <c r="F13" s="2"/>
      <c r="G13" s="2"/>
      <c r="H13" s="2"/>
      <c r="I13" s="2"/>
      <c r="J13" s="2"/>
      <c r="K13" s="2"/>
      <c r="L13" s="2"/>
      <c r="M13" s="2"/>
      <c r="N13" s="2"/>
      <c r="O13" s="2"/>
      <c r="P13" s="2"/>
      <c r="Q13" s="2"/>
      <c r="R13" s="2"/>
    </row>
    <row r="14" spans="1:21" x14ac:dyDescent="0.35">
      <c r="A14" s="4" t="s">
        <v>15</v>
      </c>
      <c r="B14" s="4" t="s">
        <v>16</v>
      </c>
      <c r="C14" s="2"/>
      <c r="D14" s="2"/>
      <c r="E14" s="2"/>
      <c r="F14" s="2"/>
      <c r="G14" s="2"/>
      <c r="H14" s="2"/>
      <c r="I14" s="2"/>
      <c r="J14" s="2"/>
      <c r="K14" s="2"/>
      <c r="L14" s="2"/>
      <c r="M14" s="2"/>
      <c r="N14" s="2"/>
      <c r="O14" s="2"/>
      <c r="P14" s="2"/>
      <c r="Q14" s="2"/>
      <c r="R14" s="2"/>
    </row>
    <row r="15" spans="1:21" x14ac:dyDescent="0.35">
      <c r="A15" s="3"/>
      <c r="B15" s="3" t="s">
        <v>17</v>
      </c>
      <c r="C15" s="2"/>
      <c r="D15" s="2"/>
      <c r="E15" s="2"/>
      <c r="F15" s="2"/>
      <c r="G15" s="2"/>
      <c r="H15" s="2"/>
      <c r="I15" s="2"/>
      <c r="J15" s="2"/>
      <c r="K15" s="2"/>
      <c r="L15" s="2"/>
      <c r="M15" s="2"/>
      <c r="N15" s="2"/>
      <c r="O15" s="2"/>
      <c r="P15" s="2"/>
      <c r="Q15" s="2"/>
      <c r="R15" s="2"/>
    </row>
    <row r="16" spans="1:21" x14ac:dyDescent="0.35">
      <c r="A16" s="1" t="s">
        <v>18</v>
      </c>
      <c r="B16" s="1" t="s">
        <v>19</v>
      </c>
      <c r="C16" s="2"/>
      <c r="D16" s="2"/>
      <c r="E16" s="2"/>
      <c r="F16" s="2"/>
      <c r="G16" s="2"/>
      <c r="H16" s="2"/>
      <c r="I16" s="2"/>
      <c r="J16" s="2"/>
      <c r="K16" s="2"/>
      <c r="L16" s="2"/>
      <c r="M16" s="2"/>
      <c r="N16" s="2"/>
      <c r="O16" s="2"/>
      <c r="P16" s="2"/>
      <c r="Q16" s="2"/>
      <c r="R16" s="2"/>
    </row>
    <row r="17" spans="1:21" x14ac:dyDescent="0.35">
      <c r="A17" s="2"/>
      <c r="B17" s="31" t="s">
        <v>66</v>
      </c>
      <c r="C17" s="2"/>
      <c r="D17" s="2"/>
      <c r="E17" s="2"/>
      <c r="F17" s="2"/>
      <c r="G17" s="2"/>
      <c r="H17" s="2"/>
      <c r="I17" s="2"/>
      <c r="J17" s="2"/>
      <c r="K17" s="2"/>
      <c r="L17" s="2"/>
      <c r="M17" s="2"/>
      <c r="N17" s="2"/>
      <c r="O17" s="2"/>
      <c r="P17" s="2"/>
      <c r="Q17" s="2"/>
      <c r="R17" s="2"/>
    </row>
    <row r="18" spans="1:21" x14ac:dyDescent="0.35">
      <c r="A18" s="2"/>
      <c r="B18" s="31" t="s">
        <v>67</v>
      </c>
      <c r="C18" s="2"/>
      <c r="D18" s="2"/>
      <c r="E18" s="2"/>
      <c r="F18" s="2"/>
      <c r="G18" s="2"/>
      <c r="H18" s="2"/>
      <c r="I18" s="2"/>
      <c r="J18" s="2"/>
      <c r="K18" s="2"/>
      <c r="L18" s="2"/>
      <c r="M18" s="2"/>
      <c r="N18" s="2"/>
      <c r="O18" s="2"/>
      <c r="P18" s="2"/>
      <c r="Q18" s="2"/>
      <c r="R18" s="2"/>
    </row>
    <row r="19" spans="1:21" x14ac:dyDescent="0.35">
      <c r="A19" s="1" t="s">
        <v>20</v>
      </c>
      <c r="B19" s="1" t="s">
        <v>21</v>
      </c>
      <c r="C19" s="2"/>
      <c r="D19" s="2"/>
      <c r="E19" s="2"/>
      <c r="F19" s="2"/>
      <c r="G19" s="2"/>
      <c r="H19" s="2"/>
      <c r="I19" s="2"/>
      <c r="J19" s="2"/>
      <c r="K19" s="2"/>
      <c r="L19" s="2"/>
      <c r="M19" s="2"/>
      <c r="N19" s="2"/>
      <c r="O19" s="2"/>
      <c r="P19" s="2"/>
      <c r="Q19" s="2"/>
      <c r="R19" s="2"/>
    </row>
    <row r="20" spans="1:21" x14ac:dyDescent="0.35">
      <c r="A20" s="2"/>
      <c r="B20" s="2" t="s">
        <v>22</v>
      </c>
      <c r="C20" s="2"/>
      <c r="D20" s="2"/>
      <c r="E20" s="2"/>
      <c r="F20" s="2"/>
      <c r="G20" s="2"/>
      <c r="H20" s="2"/>
      <c r="I20" s="2"/>
      <c r="J20" s="2"/>
      <c r="K20" s="2"/>
      <c r="L20" s="2"/>
      <c r="M20" s="2"/>
      <c r="N20" s="2"/>
      <c r="O20" s="2"/>
      <c r="P20" s="2"/>
      <c r="Q20" s="2"/>
      <c r="R20" s="2"/>
    </row>
    <row r="21" spans="1:21" x14ac:dyDescent="0.35">
      <c r="A21" s="1" t="s">
        <v>23</v>
      </c>
      <c r="B21" s="1" t="s">
        <v>24</v>
      </c>
      <c r="C21" s="2"/>
      <c r="D21" s="2"/>
      <c r="E21" s="2"/>
      <c r="F21" s="2"/>
      <c r="G21" s="2"/>
      <c r="H21" s="2"/>
      <c r="I21" s="2"/>
      <c r="J21" s="2"/>
      <c r="K21" s="2"/>
      <c r="L21" s="2"/>
      <c r="M21" s="2"/>
      <c r="N21" s="2"/>
      <c r="O21" s="2"/>
      <c r="P21" s="2"/>
      <c r="Q21" s="2"/>
      <c r="R21" s="2"/>
    </row>
    <row r="22" spans="1:21" x14ac:dyDescent="0.35">
      <c r="A22" s="2"/>
      <c r="B22" s="2" t="s">
        <v>25</v>
      </c>
      <c r="C22" s="2"/>
      <c r="D22" s="2"/>
      <c r="E22" s="2"/>
      <c r="F22" s="2"/>
      <c r="G22" s="2"/>
      <c r="H22" s="2"/>
      <c r="I22" s="2"/>
      <c r="J22" s="2"/>
      <c r="K22" s="2"/>
      <c r="L22" s="2"/>
      <c r="M22" s="2"/>
      <c r="N22" s="2"/>
      <c r="O22" s="2"/>
      <c r="P22" s="2"/>
      <c r="Q22" s="2"/>
      <c r="R22" s="2"/>
    </row>
    <row r="23" spans="1:21" x14ac:dyDescent="0.35">
      <c r="A23" s="1" t="s">
        <v>26</v>
      </c>
      <c r="B23" s="1" t="s">
        <v>27</v>
      </c>
      <c r="C23" s="2"/>
      <c r="D23" s="2"/>
      <c r="E23" s="2"/>
      <c r="F23" s="2"/>
      <c r="G23" s="2"/>
      <c r="H23" s="2"/>
      <c r="I23" s="2"/>
      <c r="J23" s="2"/>
      <c r="K23" s="2"/>
      <c r="L23" s="2"/>
      <c r="M23" s="2"/>
      <c r="N23" s="2"/>
      <c r="O23" s="2"/>
      <c r="P23" s="2"/>
      <c r="Q23" s="2"/>
      <c r="R23" s="2"/>
    </row>
    <row r="24" spans="1:21" x14ac:dyDescent="0.35">
      <c r="A24" s="2"/>
      <c r="B24" s="2" t="s">
        <v>28</v>
      </c>
      <c r="C24" s="2"/>
      <c r="D24" s="2"/>
      <c r="E24" s="2"/>
      <c r="F24" s="2"/>
      <c r="G24" s="2"/>
      <c r="H24" s="2"/>
      <c r="I24" s="2"/>
      <c r="J24" s="2"/>
      <c r="K24" s="2"/>
      <c r="L24" s="2"/>
      <c r="M24" s="2"/>
      <c r="N24" s="2"/>
      <c r="O24" s="2"/>
      <c r="P24" s="2"/>
      <c r="Q24" s="2"/>
      <c r="R24" s="2"/>
    </row>
    <row r="25" spans="1:21" x14ac:dyDescent="0.35">
      <c r="A25" s="1" t="s">
        <v>29</v>
      </c>
      <c r="B25" s="1" t="s">
        <v>30</v>
      </c>
      <c r="C25" s="2"/>
      <c r="D25" s="2"/>
      <c r="E25" s="2"/>
      <c r="F25" s="2"/>
      <c r="G25" s="2"/>
      <c r="H25" s="2"/>
      <c r="I25" s="2"/>
      <c r="J25" s="2"/>
      <c r="K25" s="2"/>
      <c r="L25" s="2"/>
      <c r="M25" s="2"/>
      <c r="N25" s="2"/>
      <c r="O25" s="2"/>
      <c r="P25" s="2"/>
      <c r="Q25" s="2"/>
      <c r="R25" s="2"/>
    </row>
    <row r="26" spans="1:21" ht="32.15" customHeight="1" x14ac:dyDescent="0.35">
      <c r="A26" s="2"/>
      <c r="B26" s="57" t="s">
        <v>65</v>
      </c>
      <c r="C26" s="57"/>
      <c r="D26" s="57"/>
      <c r="E26" s="57"/>
      <c r="F26" s="57"/>
      <c r="G26" s="57"/>
      <c r="H26" s="57"/>
      <c r="I26" s="57"/>
      <c r="J26" s="57"/>
      <c r="K26" s="57"/>
      <c r="L26" s="57"/>
      <c r="M26" s="57"/>
      <c r="N26" s="57"/>
      <c r="O26" s="57"/>
      <c r="P26" s="57"/>
      <c r="Q26" s="57"/>
      <c r="R26" s="57"/>
      <c r="U26" t="s">
        <v>5</v>
      </c>
    </row>
    <row r="27" spans="1:21" x14ac:dyDescent="0.35">
      <c r="A27" s="1" t="s">
        <v>31</v>
      </c>
      <c r="B27" s="1" t="s">
        <v>32</v>
      </c>
      <c r="C27" s="2"/>
      <c r="D27" s="2"/>
      <c r="E27" s="2"/>
      <c r="F27" s="2"/>
      <c r="G27" s="2"/>
      <c r="H27" s="2"/>
      <c r="I27" s="2"/>
      <c r="J27" s="2"/>
      <c r="K27" s="2"/>
      <c r="L27" s="2"/>
      <c r="M27" s="2"/>
      <c r="N27" s="2"/>
      <c r="O27" s="2"/>
      <c r="P27" s="2"/>
      <c r="Q27" s="2"/>
      <c r="R27" s="2"/>
    </row>
    <row r="28" spans="1:21" ht="107.25" customHeight="1" x14ac:dyDescent="0.35">
      <c r="A28" s="3"/>
      <c r="B28" s="58" t="s">
        <v>62</v>
      </c>
      <c r="C28" s="58"/>
      <c r="D28" s="58"/>
      <c r="E28" s="58"/>
      <c r="F28" s="58"/>
      <c r="G28" s="58"/>
      <c r="H28" s="58"/>
      <c r="I28" s="58"/>
      <c r="J28" s="58"/>
      <c r="K28" s="58"/>
      <c r="L28" s="58"/>
      <c r="M28" s="58"/>
      <c r="N28" s="58"/>
      <c r="O28" s="58"/>
      <c r="P28" s="58"/>
      <c r="Q28" s="58"/>
      <c r="R28" s="58"/>
    </row>
    <row r="29" spans="1:21" x14ac:dyDescent="0.35">
      <c r="A29" s="1" t="s">
        <v>33</v>
      </c>
      <c r="B29" s="1" t="s">
        <v>34</v>
      </c>
      <c r="C29" s="2"/>
      <c r="D29" s="2"/>
      <c r="E29" s="2"/>
      <c r="F29" s="2"/>
      <c r="G29" s="2"/>
      <c r="H29" s="2"/>
      <c r="I29" s="2"/>
      <c r="J29" s="2"/>
      <c r="K29" s="2"/>
      <c r="L29" s="2"/>
      <c r="M29" s="2"/>
      <c r="N29" s="2"/>
      <c r="O29" s="2"/>
      <c r="P29" s="2"/>
      <c r="Q29" s="2"/>
      <c r="R29" s="2"/>
    </row>
    <row r="30" spans="1:21" x14ac:dyDescent="0.35">
      <c r="A30" s="2"/>
      <c r="B30" s="2" t="s">
        <v>35</v>
      </c>
      <c r="C30" s="2"/>
      <c r="D30" s="2"/>
      <c r="E30" s="2"/>
      <c r="F30" s="2"/>
      <c r="G30" s="2"/>
      <c r="H30" s="2"/>
      <c r="I30" s="2"/>
      <c r="J30" s="2"/>
      <c r="K30" s="2"/>
      <c r="L30" s="2"/>
      <c r="M30" s="2"/>
      <c r="N30" s="2"/>
      <c r="O30" s="2"/>
      <c r="P30" s="2"/>
      <c r="Q30" s="2"/>
      <c r="R30" s="2"/>
    </row>
    <row r="31" spans="1:21" x14ac:dyDescent="0.35">
      <c r="A31" s="1" t="s">
        <v>36</v>
      </c>
      <c r="B31" s="1" t="s">
        <v>37</v>
      </c>
      <c r="C31" s="2"/>
      <c r="D31" s="2"/>
      <c r="E31" s="2"/>
      <c r="F31" s="2"/>
      <c r="G31" s="2"/>
      <c r="H31" s="2"/>
      <c r="I31" s="2"/>
      <c r="J31" s="2"/>
      <c r="K31" s="2"/>
      <c r="L31" s="2"/>
      <c r="M31" s="2"/>
      <c r="N31" s="2"/>
      <c r="O31" s="2"/>
      <c r="P31" s="2"/>
      <c r="Q31" s="2"/>
      <c r="R31" s="2"/>
    </row>
    <row r="32" spans="1:21" x14ac:dyDescent="0.35">
      <c r="A32" s="2"/>
      <c r="B32" s="2" t="s">
        <v>70</v>
      </c>
      <c r="C32" s="2"/>
      <c r="D32" s="2"/>
      <c r="E32" s="2"/>
      <c r="F32" s="2"/>
      <c r="G32" s="2"/>
      <c r="H32" s="2"/>
      <c r="I32" s="2"/>
      <c r="J32" s="2"/>
      <c r="K32" s="2"/>
      <c r="L32" s="2"/>
      <c r="M32" s="2"/>
      <c r="N32" s="2"/>
      <c r="O32" s="2"/>
      <c r="P32" s="2"/>
      <c r="Q32" s="2"/>
      <c r="R32" s="2"/>
    </row>
    <row r="33" spans="1:18" x14ac:dyDescent="0.35">
      <c r="A33" s="1" t="s">
        <v>38</v>
      </c>
      <c r="B33" s="1" t="s">
        <v>39</v>
      </c>
      <c r="C33" s="2"/>
      <c r="D33" s="2"/>
      <c r="E33" s="2"/>
      <c r="F33" s="2"/>
      <c r="G33" s="2"/>
      <c r="H33" s="2"/>
      <c r="I33" s="2"/>
      <c r="J33" s="2"/>
      <c r="K33" s="2"/>
      <c r="L33" s="2"/>
      <c r="M33" s="2"/>
      <c r="N33" s="2"/>
      <c r="O33" s="2"/>
      <c r="P33" s="2"/>
      <c r="Q33" s="2"/>
      <c r="R33" s="2"/>
    </row>
    <row r="34" spans="1:18" x14ac:dyDescent="0.35">
      <c r="A34" s="2"/>
      <c r="B34" s="3" t="s">
        <v>71</v>
      </c>
      <c r="C34" s="2"/>
      <c r="D34" s="2"/>
      <c r="E34" s="2"/>
      <c r="F34" s="2"/>
      <c r="G34" s="2"/>
      <c r="H34" s="2"/>
      <c r="I34" s="2"/>
      <c r="J34" s="2"/>
      <c r="K34" s="2"/>
      <c r="L34" s="2"/>
      <c r="M34" s="2"/>
      <c r="N34" s="2"/>
      <c r="O34" s="2"/>
      <c r="P34" s="2"/>
      <c r="Q34" s="2"/>
      <c r="R34" s="2"/>
    </row>
    <row r="35" spans="1:18" x14ac:dyDescent="0.35">
      <c r="B35" s="1" t="s">
        <v>68</v>
      </c>
      <c r="C35" s="5"/>
      <c r="D35" s="5"/>
      <c r="E35" s="5"/>
      <c r="F35" s="5"/>
      <c r="G35" s="5"/>
      <c r="H35" s="5"/>
      <c r="I35" s="5"/>
      <c r="J35" s="5"/>
      <c r="K35" s="5"/>
      <c r="L35" s="5"/>
      <c r="M35" s="5"/>
      <c r="N35" s="5"/>
      <c r="O35" s="5"/>
      <c r="P35" s="5"/>
      <c r="Q35" s="5"/>
      <c r="R35" s="5"/>
    </row>
    <row r="36" spans="1:18" x14ac:dyDescent="0.35">
      <c r="B36" s="56" t="s">
        <v>69</v>
      </c>
    </row>
    <row r="39" spans="1:18" x14ac:dyDescent="0.35">
      <c r="A39" t="s">
        <v>5</v>
      </c>
      <c r="B39" t="s">
        <v>40</v>
      </c>
      <c r="D39" t="s">
        <v>5</v>
      </c>
    </row>
  </sheetData>
  <mergeCells count="3">
    <mergeCell ref="B9:R9"/>
    <mergeCell ref="B28:R28"/>
    <mergeCell ref="B26:R26"/>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CF4121-E58C-4B57-AEE5-28D7E6BCDA1B}">
  <sheetPr codeName="Feuil2">
    <tabColor theme="8" tint="0.59999389629810485"/>
  </sheetPr>
  <dimension ref="A1:AJ41"/>
  <sheetViews>
    <sheetView showGridLines="0" zoomScaleNormal="100" workbookViewId="0">
      <pane xSplit="3" ySplit="4" topLeftCell="X5" activePane="bottomRight" state="frozen"/>
      <selection activeCell="B29" sqref="B29:B32"/>
      <selection pane="topRight" activeCell="B29" sqref="B29:B32"/>
      <selection pane="bottomLeft" activeCell="B29" sqref="B29:B32"/>
      <selection pane="bottomRight" activeCell="Y24" sqref="Y24"/>
    </sheetView>
  </sheetViews>
  <sheetFormatPr baseColWidth="10" defaultColWidth="11.453125" defaultRowHeight="14.5" x14ac:dyDescent="0.35"/>
  <cols>
    <col min="1" max="1" width="20.54296875" style="6" bestFit="1" customWidth="1"/>
    <col min="2" max="2" width="23.81640625" style="6" customWidth="1"/>
    <col min="3" max="3" width="15.1796875" style="6" customWidth="1"/>
    <col min="4" max="16384" width="11.453125" style="6"/>
  </cols>
  <sheetData>
    <row r="1" spans="1:36" ht="18.5" x14ac:dyDescent="0.45">
      <c r="A1" s="10" t="s">
        <v>52</v>
      </c>
    </row>
    <row r="2" spans="1:36" s="12" customFormat="1" ht="18.5" x14ac:dyDescent="0.45">
      <c r="A2" s="11" t="s">
        <v>57</v>
      </c>
    </row>
    <row r="3" spans="1:36" ht="19" thickBot="1" x14ac:dyDescent="0.5">
      <c r="A3" s="11" t="s">
        <v>56</v>
      </c>
    </row>
    <row r="4" spans="1:36" s="7" customFormat="1" ht="39.75" customHeight="1" thickBot="1" x14ac:dyDescent="0.4">
      <c r="A4" s="8" t="s">
        <v>47</v>
      </c>
      <c r="B4" s="13" t="s">
        <v>46</v>
      </c>
      <c r="C4" s="8" t="s">
        <v>48</v>
      </c>
      <c r="D4" s="8">
        <v>44927</v>
      </c>
      <c r="E4" s="8">
        <v>44958</v>
      </c>
      <c r="F4" s="8">
        <v>44986</v>
      </c>
      <c r="G4" s="8">
        <v>45017</v>
      </c>
      <c r="H4" s="8">
        <v>45047</v>
      </c>
      <c r="I4" s="8">
        <v>45078</v>
      </c>
      <c r="J4" s="8">
        <v>45108</v>
      </c>
      <c r="K4" s="8">
        <v>45139</v>
      </c>
      <c r="L4" s="8">
        <v>45170</v>
      </c>
      <c r="M4" s="8">
        <v>45200</v>
      </c>
      <c r="N4" s="8">
        <v>45231</v>
      </c>
      <c r="O4" s="8">
        <v>45261</v>
      </c>
      <c r="P4" s="8">
        <v>45292</v>
      </c>
      <c r="Q4" s="8">
        <v>45323</v>
      </c>
      <c r="R4" s="8">
        <v>45352</v>
      </c>
      <c r="S4" s="8">
        <v>45383</v>
      </c>
      <c r="T4" s="8">
        <v>45413</v>
      </c>
      <c r="U4" s="8">
        <v>45444</v>
      </c>
      <c r="V4" s="8">
        <v>45474</v>
      </c>
      <c r="W4" s="8">
        <v>45505</v>
      </c>
      <c r="X4" s="8">
        <v>45536</v>
      </c>
      <c r="Y4" s="8">
        <v>45566</v>
      </c>
      <c r="Z4" s="8">
        <v>45597</v>
      </c>
      <c r="AA4" s="8">
        <v>45627</v>
      </c>
      <c r="AB4" s="8">
        <v>45658</v>
      </c>
      <c r="AC4" s="8">
        <v>45689</v>
      </c>
      <c r="AD4" s="8">
        <v>45717</v>
      </c>
      <c r="AE4" s="8">
        <v>45748</v>
      </c>
      <c r="AF4" s="8">
        <v>45778</v>
      </c>
      <c r="AG4" s="8">
        <v>45809</v>
      </c>
      <c r="AH4" s="8">
        <v>45839</v>
      </c>
      <c r="AI4" s="8">
        <v>45870</v>
      </c>
      <c r="AJ4" s="8">
        <v>45901</v>
      </c>
    </row>
    <row r="5" spans="1:36" x14ac:dyDescent="0.35">
      <c r="A5" s="62" t="s">
        <v>49</v>
      </c>
      <c r="B5" s="62" t="s">
        <v>41</v>
      </c>
      <c r="C5" s="16" t="s">
        <v>42</v>
      </c>
      <c r="D5" s="18">
        <v>2471</v>
      </c>
      <c r="E5" s="18">
        <v>2344</v>
      </c>
      <c r="F5" s="18">
        <v>2496</v>
      </c>
      <c r="G5" s="18">
        <v>2336</v>
      </c>
      <c r="H5" s="18">
        <v>2277</v>
      </c>
      <c r="I5" s="18">
        <v>2442</v>
      </c>
      <c r="J5" s="18">
        <v>2319</v>
      </c>
      <c r="K5" s="18">
        <v>2167</v>
      </c>
      <c r="L5" s="18">
        <v>2380</v>
      </c>
      <c r="M5" s="18">
        <v>2457</v>
      </c>
      <c r="N5" s="18">
        <v>2489</v>
      </c>
      <c r="O5" s="18">
        <v>2530</v>
      </c>
      <c r="P5" s="18">
        <v>2472</v>
      </c>
      <c r="Q5" s="18">
        <v>2504</v>
      </c>
      <c r="R5" s="18">
        <v>2444</v>
      </c>
      <c r="S5" s="18">
        <v>2473</v>
      </c>
      <c r="T5" s="18">
        <v>2363</v>
      </c>
      <c r="U5" s="18">
        <v>2416</v>
      </c>
      <c r="V5" s="18">
        <v>2482</v>
      </c>
      <c r="W5" s="18">
        <v>2160</v>
      </c>
      <c r="X5" s="18">
        <v>2395</v>
      </c>
      <c r="Y5" s="18">
        <v>2522</v>
      </c>
      <c r="Z5" s="18">
        <v>2402</v>
      </c>
      <c r="AA5" s="18">
        <v>2483</v>
      </c>
      <c r="AB5" s="18">
        <v>2474</v>
      </c>
      <c r="AC5" s="18">
        <v>2380</v>
      </c>
      <c r="AD5" s="18">
        <v>2425</v>
      </c>
      <c r="AE5" s="18">
        <v>2392</v>
      </c>
      <c r="AF5" s="18">
        <v>2377</v>
      </c>
      <c r="AG5" s="18">
        <v>2386</v>
      </c>
      <c r="AH5" s="18">
        <v>127</v>
      </c>
      <c r="AI5" s="18">
        <v>2129</v>
      </c>
      <c r="AJ5" s="18">
        <v>2384</v>
      </c>
    </row>
    <row r="6" spans="1:36" x14ac:dyDescent="0.35">
      <c r="A6" s="60"/>
      <c r="B6" s="60"/>
      <c r="C6" s="6" t="s">
        <v>43</v>
      </c>
      <c r="D6" s="19">
        <v>48129</v>
      </c>
      <c r="E6" s="19">
        <v>45909</v>
      </c>
      <c r="F6" s="19">
        <v>47141</v>
      </c>
      <c r="G6" s="19">
        <v>45015</v>
      </c>
      <c r="H6" s="19">
        <v>45271</v>
      </c>
      <c r="I6" s="19">
        <v>46595</v>
      </c>
      <c r="J6" s="19">
        <v>44763</v>
      </c>
      <c r="K6" s="19">
        <v>44976</v>
      </c>
      <c r="L6" s="19">
        <v>45893</v>
      </c>
      <c r="M6" s="19">
        <v>45787</v>
      </c>
      <c r="N6" s="19">
        <v>46359</v>
      </c>
      <c r="O6" s="19">
        <v>46798</v>
      </c>
      <c r="P6" s="19">
        <v>48177</v>
      </c>
      <c r="Q6" s="19">
        <v>47098</v>
      </c>
      <c r="R6" s="19">
        <v>47104</v>
      </c>
      <c r="S6" s="19">
        <v>46258</v>
      </c>
      <c r="T6" s="19">
        <v>46371</v>
      </c>
      <c r="U6" s="19">
        <v>45202</v>
      </c>
      <c r="V6" s="19">
        <v>45885</v>
      </c>
      <c r="W6" s="19">
        <v>44729</v>
      </c>
      <c r="X6" s="19">
        <v>45161</v>
      </c>
      <c r="Y6" s="19">
        <v>46197</v>
      </c>
      <c r="Z6" s="19">
        <v>45507</v>
      </c>
      <c r="AA6" s="19">
        <v>46173</v>
      </c>
      <c r="AB6" s="19">
        <v>46762</v>
      </c>
      <c r="AC6" s="19">
        <v>44178</v>
      </c>
      <c r="AD6" s="19">
        <v>45340</v>
      </c>
      <c r="AE6" s="19">
        <v>44895</v>
      </c>
      <c r="AF6" s="19">
        <v>45271</v>
      </c>
      <c r="AG6" s="19">
        <v>44805</v>
      </c>
      <c r="AH6" s="19">
        <v>2740</v>
      </c>
      <c r="AI6" s="19">
        <v>43774</v>
      </c>
      <c r="AJ6" s="19">
        <v>44279</v>
      </c>
    </row>
    <row r="7" spans="1:36" x14ac:dyDescent="0.35">
      <c r="A7" s="60"/>
      <c r="B7" s="60"/>
      <c r="C7" s="6" t="s">
        <v>44</v>
      </c>
      <c r="D7" s="19">
        <v>319948</v>
      </c>
      <c r="E7" s="19">
        <v>313440</v>
      </c>
      <c r="F7" s="19">
        <v>316538</v>
      </c>
      <c r="G7" s="19">
        <v>307410</v>
      </c>
      <c r="H7" s="19">
        <v>308430</v>
      </c>
      <c r="I7" s="19">
        <v>312640</v>
      </c>
      <c r="J7" s="19">
        <v>305996</v>
      </c>
      <c r="K7" s="19">
        <v>307387</v>
      </c>
      <c r="L7" s="19">
        <v>309382</v>
      </c>
      <c r="M7" s="19">
        <v>308831</v>
      </c>
      <c r="N7" s="19">
        <v>310200</v>
      </c>
      <c r="O7" s="19">
        <v>310006</v>
      </c>
      <c r="P7" s="19">
        <v>309881</v>
      </c>
      <c r="Q7" s="19">
        <v>307141</v>
      </c>
      <c r="R7" s="19">
        <v>305624</v>
      </c>
      <c r="S7" s="19">
        <v>301700</v>
      </c>
      <c r="T7" s="19">
        <v>302278</v>
      </c>
      <c r="U7" s="19">
        <v>297910</v>
      </c>
      <c r="V7" s="19">
        <v>300325</v>
      </c>
      <c r="W7" s="19">
        <v>296939</v>
      </c>
      <c r="X7" s="19">
        <v>296846</v>
      </c>
      <c r="Y7" s="19">
        <v>300452</v>
      </c>
      <c r="Z7" s="19">
        <v>298638</v>
      </c>
      <c r="AA7" s="19">
        <v>298543</v>
      </c>
      <c r="AB7" s="19">
        <v>301912</v>
      </c>
      <c r="AC7" s="19">
        <v>293056</v>
      </c>
      <c r="AD7" s="19">
        <v>296407</v>
      </c>
      <c r="AE7" s="19">
        <v>294251</v>
      </c>
      <c r="AF7" s="19">
        <v>294823</v>
      </c>
      <c r="AG7" s="19">
        <v>293227</v>
      </c>
      <c r="AH7" s="19">
        <v>18048</v>
      </c>
      <c r="AI7" s="19">
        <v>290362</v>
      </c>
      <c r="AJ7" s="19">
        <v>290948</v>
      </c>
    </row>
    <row r="8" spans="1:36" x14ac:dyDescent="0.35">
      <c r="A8" s="60"/>
      <c r="B8" s="60"/>
      <c r="C8" s="9" t="s">
        <v>53</v>
      </c>
      <c r="D8" s="20">
        <v>370548</v>
      </c>
      <c r="E8" s="20">
        <v>361693</v>
      </c>
      <c r="F8" s="20">
        <v>366175</v>
      </c>
      <c r="G8" s="20">
        <v>354761</v>
      </c>
      <c r="H8" s="20">
        <v>355978</v>
      </c>
      <c r="I8" s="20">
        <v>361677</v>
      </c>
      <c r="J8" s="20">
        <v>353078</v>
      </c>
      <c r="K8" s="20">
        <v>354530</v>
      </c>
      <c r="L8" s="20">
        <v>357655</v>
      </c>
      <c r="M8" s="20">
        <v>357075</v>
      </c>
      <c r="N8" s="20">
        <v>359048</v>
      </c>
      <c r="O8" s="20">
        <v>359334</v>
      </c>
      <c r="P8" s="20">
        <v>360530</v>
      </c>
      <c r="Q8" s="20">
        <v>356743</v>
      </c>
      <c r="R8" s="20">
        <v>355172</v>
      </c>
      <c r="S8" s="20">
        <v>350431</v>
      </c>
      <c r="T8" s="20">
        <v>351012</v>
      </c>
      <c r="U8" s="20">
        <v>345528</v>
      </c>
      <c r="V8" s="20">
        <v>348692</v>
      </c>
      <c r="W8" s="20">
        <v>343828</v>
      </c>
      <c r="X8" s="20">
        <v>344402</v>
      </c>
      <c r="Y8" s="20">
        <v>349171</v>
      </c>
      <c r="Z8" s="20">
        <v>346547</v>
      </c>
      <c r="AA8" s="20">
        <v>347199</v>
      </c>
      <c r="AB8" s="20">
        <v>351148</v>
      </c>
      <c r="AC8" s="20">
        <v>339614</v>
      </c>
      <c r="AD8" s="20">
        <v>344172</v>
      </c>
      <c r="AE8" s="20">
        <v>341538</v>
      </c>
      <c r="AF8" s="20">
        <v>342471</v>
      </c>
      <c r="AG8" s="20">
        <v>340418</v>
      </c>
      <c r="AH8" s="20">
        <v>20915</v>
      </c>
      <c r="AI8" s="20">
        <v>336265</v>
      </c>
      <c r="AJ8" s="20">
        <v>337611</v>
      </c>
    </row>
    <row r="9" spans="1:36" x14ac:dyDescent="0.35">
      <c r="A9" s="60"/>
      <c r="B9" s="60" t="s">
        <v>45</v>
      </c>
      <c r="C9" s="6" t="s">
        <v>42</v>
      </c>
      <c r="D9" s="19">
        <v>50134</v>
      </c>
      <c r="E9" s="19">
        <v>48072</v>
      </c>
      <c r="F9" s="19">
        <v>51248</v>
      </c>
      <c r="G9" s="19">
        <v>44054</v>
      </c>
      <c r="H9" s="19">
        <v>41856</v>
      </c>
      <c r="I9" s="19">
        <v>47065</v>
      </c>
      <c r="J9" s="19">
        <v>42354</v>
      </c>
      <c r="K9" s="19">
        <v>37728</v>
      </c>
      <c r="L9" s="19">
        <v>45373</v>
      </c>
      <c r="M9" s="19">
        <v>48612</v>
      </c>
      <c r="N9" s="19">
        <v>48360</v>
      </c>
      <c r="O9" s="19">
        <v>49680</v>
      </c>
      <c r="P9" s="19">
        <v>48710</v>
      </c>
      <c r="Q9" s="19">
        <v>50056</v>
      </c>
      <c r="R9" s="19">
        <v>46329</v>
      </c>
      <c r="S9" s="19">
        <v>47684</v>
      </c>
      <c r="T9" s="19">
        <v>42652</v>
      </c>
      <c r="U9" s="19">
        <v>44356</v>
      </c>
      <c r="V9" s="19">
        <v>45609</v>
      </c>
      <c r="W9" s="19">
        <v>36825</v>
      </c>
      <c r="X9" s="19">
        <v>44990</v>
      </c>
      <c r="Y9" s="19">
        <v>49122</v>
      </c>
      <c r="Z9" s="19">
        <v>44094</v>
      </c>
      <c r="AA9" s="19">
        <v>48509</v>
      </c>
      <c r="AB9" s="19">
        <v>49933</v>
      </c>
      <c r="AC9" s="19">
        <v>47398</v>
      </c>
      <c r="AD9" s="19">
        <v>45840</v>
      </c>
      <c r="AE9" s="19">
        <v>44840</v>
      </c>
      <c r="AF9" s="19">
        <v>42521</v>
      </c>
      <c r="AG9" s="19">
        <v>42351</v>
      </c>
      <c r="AH9" s="19">
        <v>2526</v>
      </c>
      <c r="AI9" s="19">
        <v>34951</v>
      </c>
      <c r="AJ9" s="19">
        <v>44910</v>
      </c>
    </row>
    <row r="10" spans="1:36" x14ac:dyDescent="0.35">
      <c r="A10" s="60"/>
      <c r="B10" s="60"/>
      <c r="C10" s="6" t="s">
        <v>43</v>
      </c>
      <c r="D10" s="19">
        <v>197309</v>
      </c>
      <c r="E10" s="19">
        <v>171753</v>
      </c>
      <c r="F10" s="19">
        <v>183098</v>
      </c>
      <c r="G10" s="19">
        <v>160518</v>
      </c>
      <c r="H10" s="19">
        <v>158913</v>
      </c>
      <c r="I10" s="19">
        <v>170742</v>
      </c>
      <c r="J10" s="19">
        <v>153395</v>
      </c>
      <c r="K10" s="19">
        <v>148696</v>
      </c>
      <c r="L10" s="19">
        <v>164481</v>
      </c>
      <c r="M10" s="19">
        <v>163316</v>
      </c>
      <c r="N10" s="19">
        <v>169771</v>
      </c>
      <c r="O10" s="19">
        <v>176746</v>
      </c>
      <c r="P10" s="19">
        <v>188837</v>
      </c>
      <c r="Q10" s="19">
        <v>177403</v>
      </c>
      <c r="R10" s="19">
        <v>175144</v>
      </c>
      <c r="S10" s="19">
        <v>165966</v>
      </c>
      <c r="T10" s="19">
        <v>163688</v>
      </c>
      <c r="U10" s="19">
        <v>157172</v>
      </c>
      <c r="V10" s="19">
        <v>159585</v>
      </c>
      <c r="W10" s="19">
        <v>145185</v>
      </c>
      <c r="X10" s="19">
        <v>157210</v>
      </c>
      <c r="Y10" s="19">
        <v>165192</v>
      </c>
      <c r="Z10" s="19">
        <v>159761</v>
      </c>
      <c r="AA10" s="19">
        <v>166638</v>
      </c>
      <c r="AB10" s="19">
        <v>186642</v>
      </c>
      <c r="AC10" s="19">
        <v>164280</v>
      </c>
      <c r="AD10" s="19">
        <v>168338</v>
      </c>
      <c r="AE10" s="19">
        <v>160477</v>
      </c>
      <c r="AF10" s="19">
        <v>159720</v>
      </c>
      <c r="AG10" s="19">
        <v>156408</v>
      </c>
      <c r="AH10" s="19">
        <v>9519</v>
      </c>
      <c r="AI10" s="19">
        <v>143988</v>
      </c>
      <c r="AJ10" s="19">
        <v>155970</v>
      </c>
    </row>
    <row r="11" spans="1:36" x14ac:dyDescent="0.35">
      <c r="A11" s="60"/>
      <c r="B11" s="60"/>
      <c r="C11" s="6" t="s">
        <v>44</v>
      </c>
      <c r="D11" s="19">
        <v>208454</v>
      </c>
      <c r="E11" s="19">
        <v>194523</v>
      </c>
      <c r="F11" s="19">
        <v>200548</v>
      </c>
      <c r="G11" s="19">
        <v>186729</v>
      </c>
      <c r="H11" s="19">
        <v>188430</v>
      </c>
      <c r="I11" s="19">
        <v>193971</v>
      </c>
      <c r="J11" s="19">
        <v>182671</v>
      </c>
      <c r="K11" s="19">
        <v>182915</v>
      </c>
      <c r="L11" s="19">
        <v>189463</v>
      </c>
      <c r="M11" s="19">
        <v>189601</v>
      </c>
      <c r="N11" s="19">
        <v>197975</v>
      </c>
      <c r="O11" s="19">
        <v>195508</v>
      </c>
      <c r="P11" s="19">
        <v>194031</v>
      </c>
      <c r="Q11" s="19">
        <v>185947</v>
      </c>
      <c r="R11" s="19">
        <v>184767</v>
      </c>
      <c r="S11" s="19">
        <v>179039</v>
      </c>
      <c r="T11" s="19">
        <v>179977</v>
      </c>
      <c r="U11" s="19">
        <v>173888</v>
      </c>
      <c r="V11" s="19">
        <v>175857</v>
      </c>
      <c r="W11" s="19">
        <v>169523</v>
      </c>
      <c r="X11" s="19">
        <v>172225</v>
      </c>
      <c r="Y11" s="19">
        <v>180358</v>
      </c>
      <c r="Z11" s="19">
        <v>183763</v>
      </c>
      <c r="AA11" s="19">
        <v>181222</v>
      </c>
      <c r="AB11" s="19">
        <v>187486</v>
      </c>
      <c r="AC11" s="19">
        <v>171536</v>
      </c>
      <c r="AD11" s="19">
        <v>177677</v>
      </c>
      <c r="AE11" s="19">
        <v>173818</v>
      </c>
      <c r="AF11" s="19">
        <v>174927</v>
      </c>
      <c r="AG11" s="19">
        <v>172770</v>
      </c>
      <c r="AH11" s="19">
        <v>10345</v>
      </c>
      <c r="AI11" s="19">
        <v>166819</v>
      </c>
      <c r="AJ11" s="19">
        <v>169759</v>
      </c>
    </row>
    <row r="12" spans="1:36" x14ac:dyDescent="0.35">
      <c r="A12" s="60"/>
      <c r="B12" s="60"/>
      <c r="C12" s="9" t="s">
        <v>53</v>
      </c>
      <c r="D12" s="20">
        <v>455897</v>
      </c>
      <c r="E12" s="20">
        <v>414348</v>
      </c>
      <c r="F12" s="20">
        <v>434894</v>
      </c>
      <c r="G12" s="20">
        <v>391301</v>
      </c>
      <c r="H12" s="20">
        <v>389199</v>
      </c>
      <c r="I12" s="20">
        <v>411778</v>
      </c>
      <c r="J12" s="20">
        <v>378420</v>
      </c>
      <c r="K12" s="20">
        <v>369339</v>
      </c>
      <c r="L12" s="20">
        <v>399317</v>
      </c>
      <c r="M12" s="20">
        <v>401529</v>
      </c>
      <c r="N12" s="20">
        <v>416106</v>
      </c>
      <c r="O12" s="20">
        <v>421934</v>
      </c>
      <c r="P12" s="20">
        <v>431578</v>
      </c>
      <c r="Q12" s="20">
        <v>413406</v>
      </c>
      <c r="R12" s="20">
        <v>406240</v>
      </c>
      <c r="S12" s="20">
        <v>392689</v>
      </c>
      <c r="T12" s="20">
        <v>386317</v>
      </c>
      <c r="U12" s="20">
        <v>375416</v>
      </c>
      <c r="V12" s="20">
        <v>381051</v>
      </c>
      <c r="W12" s="20">
        <v>351533</v>
      </c>
      <c r="X12" s="20">
        <v>374425</v>
      </c>
      <c r="Y12" s="20">
        <v>394672</v>
      </c>
      <c r="Z12" s="20">
        <v>387618</v>
      </c>
      <c r="AA12" s="20">
        <v>396369</v>
      </c>
      <c r="AB12" s="20">
        <v>424061</v>
      </c>
      <c r="AC12" s="20">
        <v>383214</v>
      </c>
      <c r="AD12" s="20">
        <v>391855</v>
      </c>
      <c r="AE12" s="20">
        <v>379135</v>
      </c>
      <c r="AF12" s="20">
        <v>377168</v>
      </c>
      <c r="AG12" s="20">
        <v>371529</v>
      </c>
      <c r="AH12" s="20">
        <v>22390</v>
      </c>
      <c r="AI12" s="20">
        <v>345758</v>
      </c>
      <c r="AJ12" s="20">
        <v>370639</v>
      </c>
    </row>
    <row r="13" spans="1:36" x14ac:dyDescent="0.35">
      <c r="A13" s="60"/>
      <c r="B13" s="60" t="s">
        <v>53</v>
      </c>
      <c r="C13" s="6" t="s">
        <v>42</v>
      </c>
      <c r="D13" s="19">
        <v>52605</v>
      </c>
      <c r="E13" s="19">
        <v>50416</v>
      </c>
      <c r="F13" s="19">
        <v>53744</v>
      </c>
      <c r="G13" s="19">
        <v>46390</v>
      </c>
      <c r="H13" s="19">
        <v>44133</v>
      </c>
      <c r="I13" s="19">
        <v>49507</v>
      </c>
      <c r="J13" s="19">
        <v>44673</v>
      </c>
      <c r="K13" s="19">
        <v>39895</v>
      </c>
      <c r="L13" s="19">
        <v>47753</v>
      </c>
      <c r="M13" s="19">
        <v>51069</v>
      </c>
      <c r="N13" s="19">
        <v>50849</v>
      </c>
      <c r="O13" s="19">
        <v>52210</v>
      </c>
      <c r="P13" s="19">
        <v>51182</v>
      </c>
      <c r="Q13" s="19">
        <v>52560</v>
      </c>
      <c r="R13" s="19">
        <v>48773</v>
      </c>
      <c r="S13" s="19">
        <v>50157</v>
      </c>
      <c r="T13" s="19">
        <v>45015</v>
      </c>
      <c r="U13" s="19">
        <v>46772</v>
      </c>
      <c r="V13" s="19">
        <v>48091</v>
      </c>
      <c r="W13" s="19">
        <v>38985</v>
      </c>
      <c r="X13" s="19">
        <v>47385</v>
      </c>
      <c r="Y13" s="19">
        <v>51644</v>
      </c>
      <c r="Z13" s="19">
        <v>46496</v>
      </c>
      <c r="AA13" s="19">
        <v>50992</v>
      </c>
      <c r="AB13" s="19">
        <v>52407</v>
      </c>
      <c r="AC13" s="19">
        <v>49778</v>
      </c>
      <c r="AD13" s="19">
        <v>48265</v>
      </c>
      <c r="AE13" s="19">
        <v>47232</v>
      </c>
      <c r="AF13" s="19">
        <v>44898</v>
      </c>
      <c r="AG13" s="19">
        <v>44737</v>
      </c>
      <c r="AH13" s="19">
        <v>2653</v>
      </c>
      <c r="AI13" s="19">
        <v>37080</v>
      </c>
      <c r="AJ13" s="19">
        <v>47294</v>
      </c>
    </row>
    <row r="14" spans="1:36" x14ac:dyDescent="0.35">
      <c r="A14" s="60"/>
      <c r="B14" s="60"/>
      <c r="C14" s="6" t="s">
        <v>43</v>
      </c>
      <c r="D14" s="19">
        <v>245438</v>
      </c>
      <c r="E14" s="19">
        <v>217662</v>
      </c>
      <c r="F14" s="19">
        <v>230239</v>
      </c>
      <c r="G14" s="19">
        <v>205533</v>
      </c>
      <c r="H14" s="19">
        <v>204184</v>
      </c>
      <c r="I14" s="19">
        <v>217337</v>
      </c>
      <c r="J14" s="19">
        <v>198158</v>
      </c>
      <c r="K14" s="19">
        <v>193672</v>
      </c>
      <c r="L14" s="19">
        <v>210374</v>
      </c>
      <c r="M14" s="19">
        <v>209103</v>
      </c>
      <c r="N14" s="19">
        <v>216130</v>
      </c>
      <c r="O14" s="19">
        <v>223544</v>
      </c>
      <c r="P14" s="19">
        <v>237014</v>
      </c>
      <c r="Q14" s="19">
        <v>224501</v>
      </c>
      <c r="R14" s="19">
        <v>222248</v>
      </c>
      <c r="S14" s="19">
        <v>212224</v>
      </c>
      <c r="T14" s="19">
        <v>210059</v>
      </c>
      <c r="U14" s="19">
        <v>202374</v>
      </c>
      <c r="V14" s="19">
        <v>205470</v>
      </c>
      <c r="W14" s="19">
        <v>189914</v>
      </c>
      <c r="X14" s="19">
        <v>202371</v>
      </c>
      <c r="Y14" s="19">
        <v>211389</v>
      </c>
      <c r="Z14" s="19">
        <v>205268</v>
      </c>
      <c r="AA14" s="19">
        <v>212811</v>
      </c>
      <c r="AB14" s="19">
        <v>233404</v>
      </c>
      <c r="AC14" s="19">
        <v>208458</v>
      </c>
      <c r="AD14" s="19">
        <v>213678</v>
      </c>
      <c r="AE14" s="19">
        <v>205372</v>
      </c>
      <c r="AF14" s="19">
        <v>204991</v>
      </c>
      <c r="AG14" s="19">
        <v>201213</v>
      </c>
      <c r="AH14" s="19">
        <v>12259</v>
      </c>
      <c r="AI14" s="19">
        <v>187762</v>
      </c>
      <c r="AJ14" s="19">
        <v>200249</v>
      </c>
    </row>
    <row r="15" spans="1:36" x14ac:dyDescent="0.35">
      <c r="A15" s="60"/>
      <c r="B15" s="60"/>
      <c r="C15" s="6" t="s">
        <v>44</v>
      </c>
      <c r="D15" s="19">
        <v>528402</v>
      </c>
      <c r="E15" s="19">
        <v>507963</v>
      </c>
      <c r="F15" s="19">
        <v>517086</v>
      </c>
      <c r="G15" s="19">
        <v>494139</v>
      </c>
      <c r="H15" s="19">
        <v>496860</v>
      </c>
      <c r="I15" s="19">
        <v>506611</v>
      </c>
      <c r="J15" s="19">
        <v>488667</v>
      </c>
      <c r="K15" s="19">
        <v>490302</v>
      </c>
      <c r="L15" s="19">
        <v>498845</v>
      </c>
      <c r="M15" s="19">
        <v>498432</v>
      </c>
      <c r="N15" s="19">
        <v>508175</v>
      </c>
      <c r="O15" s="19">
        <v>505514</v>
      </c>
      <c r="P15" s="19">
        <v>503912</v>
      </c>
      <c r="Q15" s="19">
        <v>493088</v>
      </c>
      <c r="R15" s="19">
        <v>490391</v>
      </c>
      <c r="S15" s="19">
        <v>480739</v>
      </c>
      <c r="T15" s="19">
        <v>482255</v>
      </c>
      <c r="U15" s="19">
        <v>471798</v>
      </c>
      <c r="V15" s="19">
        <v>476182</v>
      </c>
      <c r="W15" s="19">
        <v>466462</v>
      </c>
      <c r="X15" s="19">
        <v>469071</v>
      </c>
      <c r="Y15" s="19">
        <v>480810</v>
      </c>
      <c r="Z15" s="19">
        <v>482401</v>
      </c>
      <c r="AA15" s="19">
        <v>479765</v>
      </c>
      <c r="AB15" s="19">
        <v>489398</v>
      </c>
      <c r="AC15" s="19">
        <v>464592</v>
      </c>
      <c r="AD15" s="19">
        <v>474084</v>
      </c>
      <c r="AE15" s="19">
        <v>468069</v>
      </c>
      <c r="AF15" s="19">
        <v>469750</v>
      </c>
      <c r="AG15" s="19">
        <v>465997</v>
      </c>
      <c r="AH15" s="19">
        <v>28393</v>
      </c>
      <c r="AI15" s="19">
        <v>457181</v>
      </c>
      <c r="AJ15" s="19">
        <v>460707</v>
      </c>
    </row>
    <row r="16" spans="1:36" x14ac:dyDescent="0.35">
      <c r="A16" s="61"/>
      <c r="B16" s="61"/>
      <c r="C16" s="21" t="s">
        <v>53</v>
      </c>
      <c r="D16" s="22">
        <v>826445</v>
      </c>
      <c r="E16" s="22">
        <v>776041</v>
      </c>
      <c r="F16" s="22">
        <v>801069</v>
      </c>
      <c r="G16" s="22">
        <v>746062</v>
      </c>
      <c r="H16" s="22">
        <v>745177</v>
      </c>
      <c r="I16" s="22">
        <v>773455</v>
      </c>
      <c r="J16" s="22">
        <v>731498</v>
      </c>
      <c r="K16" s="22">
        <v>723869</v>
      </c>
      <c r="L16" s="22">
        <v>756972</v>
      </c>
      <c r="M16" s="22">
        <v>758604</v>
      </c>
      <c r="N16" s="22">
        <v>775154</v>
      </c>
      <c r="O16" s="22">
        <v>781268</v>
      </c>
      <c r="P16" s="22">
        <v>792108</v>
      </c>
      <c r="Q16" s="22">
        <v>770149</v>
      </c>
      <c r="R16" s="22">
        <v>761412</v>
      </c>
      <c r="S16" s="22">
        <v>743120</v>
      </c>
      <c r="T16" s="22">
        <v>737329</v>
      </c>
      <c r="U16" s="22">
        <v>720944</v>
      </c>
      <c r="V16" s="22">
        <v>729743</v>
      </c>
      <c r="W16" s="22">
        <v>695361</v>
      </c>
      <c r="X16" s="22">
        <v>718827</v>
      </c>
      <c r="Y16" s="22">
        <v>743843</v>
      </c>
      <c r="Z16" s="22">
        <v>734165</v>
      </c>
      <c r="AA16" s="22">
        <v>743568</v>
      </c>
      <c r="AB16" s="22">
        <v>775209</v>
      </c>
      <c r="AC16" s="22">
        <v>722828</v>
      </c>
      <c r="AD16" s="22">
        <v>736027</v>
      </c>
      <c r="AE16" s="22">
        <v>720673</v>
      </c>
      <c r="AF16" s="22">
        <v>719639</v>
      </c>
      <c r="AG16" s="22">
        <v>711947</v>
      </c>
      <c r="AH16" s="22">
        <v>43305</v>
      </c>
      <c r="AI16" s="22">
        <v>682023</v>
      </c>
      <c r="AJ16" s="22">
        <v>708250</v>
      </c>
    </row>
    <row r="17" spans="1:36" x14ac:dyDescent="0.35">
      <c r="A17" s="59" t="s">
        <v>50</v>
      </c>
      <c r="B17" s="59" t="s">
        <v>41</v>
      </c>
      <c r="C17" s="6" t="s">
        <v>42</v>
      </c>
      <c r="D17" s="19">
        <v>8939</v>
      </c>
      <c r="E17" s="19">
        <v>8756</v>
      </c>
      <c r="F17" s="19">
        <v>9101</v>
      </c>
      <c r="G17" s="19">
        <v>8509</v>
      </c>
      <c r="H17" s="19">
        <v>8437</v>
      </c>
      <c r="I17" s="19">
        <v>9037</v>
      </c>
      <c r="J17" s="19">
        <v>8413</v>
      </c>
      <c r="K17" s="19">
        <v>7615</v>
      </c>
      <c r="L17" s="19">
        <v>8773</v>
      </c>
      <c r="M17" s="19">
        <v>9147</v>
      </c>
      <c r="N17" s="19">
        <v>8983</v>
      </c>
      <c r="O17" s="19">
        <v>9203</v>
      </c>
      <c r="P17" s="19">
        <v>9014</v>
      </c>
      <c r="Q17" s="19">
        <v>9226</v>
      </c>
      <c r="R17" s="19">
        <v>8966</v>
      </c>
      <c r="S17" s="19">
        <v>9136</v>
      </c>
      <c r="T17" s="19">
        <v>8845</v>
      </c>
      <c r="U17" s="19">
        <v>8966</v>
      </c>
      <c r="V17" s="19">
        <v>9097</v>
      </c>
      <c r="W17" s="19">
        <v>7821</v>
      </c>
      <c r="X17" s="19">
        <v>8991</v>
      </c>
      <c r="Y17" s="19">
        <v>9315</v>
      </c>
      <c r="Z17" s="19">
        <v>8967</v>
      </c>
      <c r="AA17" s="19">
        <v>9374</v>
      </c>
      <c r="AB17" s="19">
        <v>9352</v>
      </c>
      <c r="AC17" s="19">
        <v>9111</v>
      </c>
      <c r="AD17" s="19">
        <v>9241</v>
      </c>
      <c r="AE17" s="19">
        <v>9106</v>
      </c>
      <c r="AF17" s="19">
        <v>9041</v>
      </c>
      <c r="AG17" s="19">
        <v>8999</v>
      </c>
      <c r="AH17" s="19">
        <v>617</v>
      </c>
      <c r="AI17" s="19">
        <v>7759</v>
      </c>
      <c r="AJ17" s="19">
        <v>9041</v>
      </c>
    </row>
    <row r="18" spans="1:36" x14ac:dyDescent="0.35">
      <c r="A18" s="60"/>
      <c r="B18" s="60"/>
      <c r="C18" s="6" t="s">
        <v>43</v>
      </c>
      <c r="D18" s="19">
        <v>121463</v>
      </c>
      <c r="E18" s="19">
        <v>116729</v>
      </c>
      <c r="F18" s="19">
        <v>120064</v>
      </c>
      <c r="G18" s="19">
        <v>114926</v>
      </c>
      <c r="H18" s="19">
        <v>116363</v>
      </c>
      <c r="I18" s="19">
        <v>120135</v>
      </c>
      <c r="J18" s="19">
        <v>115636</v>
      </c>
      <c r="K18" s="19">
        <v>113492</v>
      </c>
      <c r="L18" s="19">
        <v>118003</v>
      </c>
      <c r="M18" s="19">
        <v>118818</v>
      </c>
      <c r="N18" s="19">
        <v>119495</v>
      </c>
      <c r="O18" s="19">
        <v>120555</v>
      </c>
      <c r="P18" s="19">
        <v>123815</v>
      </c>
      <c r="Q18" s="19">
        <v>121521</v>
      </c>
      <c r="R18" s="19">
        <v>121409</v>
      </c>
      <c r="S18" s="19">
        <v>120200</v>
      </c>
      <c r="T18" s="19">
        <v>120406</v>
      </c>
      <c r="U18" s="19">
        <v>118102</v>
      </c>
      <c r="V18" s="19">
        <v>120322</v>
      </c>
      <c r="W18" s="19">
        <v>115994</v>
      </c>
      <c r="X18" s="19">
        <v>118406</v>
      </c>
      <c r="Y18" s="19">
        <v>121944</v>
      </c>
      <c r="Z18" s="19">
        <v>120026</v>
      </c>
      <c r="AA18" s="19">
        <v>121253</v>
      </c>
      <c r="AB18" s="19">
        <v>123958</v>
      </c>
      <c r="AC18" s="19">
        <v>118342</v>
      </c>
      <c r="AD18" s="19">
        <v>121183</v>
      </c>
      <c r="AE18" s="19">
        <v>120505</v>
      </c>
      <c r="AF18" s="19">
        <v>121251</v>
      </c>
      <c r="AG18" s="19">
        <v>120661</v>
      </c>
      <c r="AH18" s="19">
        <v>7966</v>
      </c>
      <c r="AI18" s="19">
        <v>116632</v>
      </c>
      <c r="AJ18" s="19">
        <v>120135</v>
      </c>
    </row>
    <row r="19" spans="1:36" x14ac:dyDescent="0.35">
      <c r="A19" s="60"/>
      <c r="B19" s="60"/>
      <c r="C19" s="6" t="s">
        <v>44</v>
      </c>
      <c r="D19" s="19">
        <v>178369</v>
      </c>
      <c r="E19" s="19">
        <v>174292</v>
      </c>
      <c r="F19" s="19">
        <v>178119</v>
      </c>
      <c r="G19" s="19">
        <v>173393</v>
      </c>
      <c r="H19" s="19">
        <v>175670</v>
      </c>
      <c r="I19" s="19">
        <v>179071</v>
      </c>
      <c r="J19" s="19">
        <v>175177</v>
      </c>
      <c r="K19" s="19">
        <v>173869</v>
      </c>
      <c r="L19" s="19">
        <v>177977</v>
      </c>
      <c r="M19" s="19">
        <v>180097</v>
      </c>
      <c r="N19" s="19">
        <v>181704</v>
      </c>
      <c r="O19" s="19">
        <v>182880</v>
      </c>
      <c r="P19" s="19">
        <v>183106</v>
      </c>
      <c r="Q19" s="19">
        <v>181511</v>
      </c>
      <c r="R19" s="19">
        <v>182696</v>
      </c>
      <c r="S19" s="19">
        <v>182053</v>
      </c>
      <c r="T19" s="19">
        <v>183284</v>
      </c>
      <c r="U19" s="19">
        <v>180846</v>
      </c>
      <c r="V19" s="19">
        <v>184281</v>
      </c>
      <c r="W19" s="19">
        <v>180993</v>
      </c>
      <c r="X19" s="19">
        <v>182349</v>
      </c>
      <c r="Y19" s="19">
        <v>187334</v>
      </c>
      <c r="Z19" s="19">
        <v>187310</v>
      </c>
      <c r="AA19" s="19">
        <v>188871</v>
      </c>
      <c r="AB19" s="19">
        <v>193889</v>
      </c>
      <c r="AC19" s="19">
        <v>188726</v>
      </c>
      <c r="AD19" s="19">
        <v>192285</v>
      </c>
      <c r="AE19" s="19">
        <v>191898</v>
      </c>
      <c r="AF19" s="19">
        <v>193554</v>
      </c>
      <c r="AG19" s="19">
        <v>193369</v>
      </c>
      <c r="AH19" s="19">
        <v>11863</v>
      </c>
      <c r="AI19" s="19">
        <v>189870</v>
      </c>
      <c r="AJ19" s="19">
        <v>193515</v>
      </c>
    </row>
    <row r="20" spans="1:36" x14ac:dyDescent="0.35">
      <c r="A20" s="60"/>
      <c r="B20" s="60"/>
      <c r="C20" s="9" t="s">
        <v>53</v>
      </c>
      <c r="D20" s="20">
        <v>308771</v>
      </c>
      <c r="E20" s="20">
        <v>299777</v>
      </c>
      <c r="F20" s="20">
        <v>307284</v>
      </c>
      <c r="G20" s="20">
        <v>296828</v>
      </c>
      <c r="H20" s="20">
        <v>300470</v>
      </c>
      <c r="I20" s="20">
        <v>308243</v>
      </c>
      <c r="J20" s="20">
        <v>299226</v>
      </c>
      <c r="K20" s="20">
        <v>294976</v>
      </c>
      <c r="L20" s="20">
        <v>304753</v>
      </c>
      <c r="M20" s="20">
        <v>308062</v>
      </c>
      <c r="N20" s="20">
        <v>310182</v>
      </c>
      <c r="O20" s="20">
        <v>312638</v>
      </c>
      <c r="P20" s="20">
        <v>315935</v>
      </c>
      <c r="Q20" s="20">
        <v>312258</v>
      </c>
      <c r="R20" s="20">
        <v>313071</v>
      </c>
      <c r="S20" s="20">
        <v>311389</v>
      </c>
      <c r="T20" s="20">
        <v>312535</v>
      </c>
      <c r="U20" s="20">
        <v>307914</v>
      </c>
      <c r="V20" s="20">
        <v>313700</v>
      </c>
      <c r="W20" s="20">
        <v>304808</v>
      </c>
      <c r="X20" s="20">
        <v>309746</v>
      </c>
      <c r="Y20" s="20">
        <v>318593</v>
      </c>
      <c r="Z20" s="20">
        <v>316303</v>
      </c>
      <c r="AA20" s="20">
        <v>319498</v>
      </c>
      <c r="AB20" s="20">
        <v>327199</v>
      </c>
      <c r="AC20" s="20">
        <v>316179</v>
      </c>
      <c r="AD20" s="20">
        <v>322709</v>
      </c>
      <c r="AE20" s="20">
        <v>321509</v>
      </c>
      <c r="AF20" s="20">
        <v>323846</v>
      </c>
      <c r="AG20" s="20">
        <v>323029</v>
      </c>
      <c r="AH20" s="20">
        <v>20446</v>
      </c>
      <c r="AI20" s="20">
        <v>314261</v>
      </c>
      <c r="AJ20" s="20">
        <v>322691</v>
      </c>
    </row>
    <row r="21" spans="1:36" x14ac:dyDescent="0.35">
      <c r="A21" s="60"/>
      <c r="B21" s="60" t="s">
        <v>45</v>
      </c>
      <c r="C21" s="6" t="s">
        <v>42</v>
      </c>
      <c r="D21" s="19">
        <v>173177</v>
      </c>
      <c r="E21" s="19">
        <v>165232</v>
      </c>
      <c r="F21" s="19">
        <v>176154</v>
      </c>
      <c r="G21" s="19">
        <v>151624</v>
      </c>
      <c r="H21" s="19">
        <v>146492</v>
      </c>
      <c r="I21" s="19">
        <v>165736</v>
      </c>
      <c r="J21" s="19">
        <v>143343</v>
      </c>
      <c r="K21" s="19">
        <v>125206</v>
      </c>
      <c r="L21" s="19">
        <v>158337</v>
      </c>
      <c r="M21" s="19">
        <v>169654</v>
      </c>
      <c r="N21" s="19">
        <v>168007</v>
      </c>
      <c r="O21" s="19">
        <v>173203</v>
      </c>
      <c r="P21" s="19">
        <v>170244</v>
      </c>
      <c r="Q21" s="19">
        <v>173937</v>
      </c>
      <c r="R21" s="19">
        <v>162487</v>
      </c>
      <c r="S21" s="19">
        <v>163440</v>
      </c>
      <c r="T21" s="19">
        <v>149969</v>
      </c>
      <c r="U21" s="19">
        <v>157605</v>
      </c>
      <c r="V21" s="19">
        <v>157220</v>
      </c>
      <c r="W21" s="19">
        <v>123886</v>
      </c>
      <c r="X21" s="19">
        <v>159425</v>
      </c>
      <c r="Y21" s="19">
        <v>170779</v>
      </c>
      <c r="Z21" s="19">
        <v>159050</v>
      </c>
      <c r="AA21" s="19">
        <v>173862</v>
      </c>
      <c r="AB21" s="19">
        <v>179300</v>
      </c>
      <c r="AC21" s="19">
        <v>168619</v>
      </c>
      <c r="AD21" s="19">
        <v>164542</v>
      </c>
      <c r="AE21" s="19">
        <v>158849</v>
      </c>
      <c r="AF21" s="19">
        <v>154401</v>
      </c>
      <c r="AG21" s="19">
        <v>154031</v>
      </c>
      <c r="AH21" s="19">
        <v>10664</v>
      </c>
      <c r="AI21" s="19">
        <v>120289</v>
      </c>
      <c r="AJ21" s="19">
        <v>160723</v>
      </c>
    </row>
    <row r="22" spans="1:36" x14ac:dyDescent="0.35">
      <c r="A22" s="60"/>
      <c r="B22" s="60"/>
      <c r="C22" s="6" t="s">
        <v>43</v>
      </c>
      <c r="D22" s="19">
        <v>509414</v>
      </c>
      <c r="E22" s="19">
        <v>446457</v>
      </c>
      <c r="F22" s="19">
        <v>473466</v>
      </c>
      <c r="G22" s="19">
        <v>421890</v>
      </c>
      <c r="H22" s="19">
        <v>421379</v>
      </c>
      <c r="I22" s="19">
        <v>456864</v>
      </c>
      <c r="J22" s="19">
        <v>413105</v>
      </c>
      <c r="K22" s="19">
        <v>396760</v>
      </c>
      <c r="L22" s="19">
        <v>444035</v>
      </c>
      <c r="M22" s="19">
        <v>444479</v>
      </c>
      <c r="N22" s="19">
        <v>449280</v>
      </c>
      <c r="O22" s="19">
        <v>461484</v>
      </c>
      <c r="P22" s="19">
        <v>492538</v>
      </c>
      <c r="Q22" s="19">
        <v>463171</v>
      </c>
      <c r="R22" s="19">
        <v>455635</v>
      </c>
      <c r="S22" s="19">
        <v>440701</v>
      </c>
      <c r="T22" s="19">
        <v>433609</v>
      </c>
      <c r="U22" s="19">
        <v>426984</v>
      </c>
      <c r="V22" s="19">
        <v>439477</v>
      </c>
      <c r="W22" s="19">
        <v>397106</v>
      </c>
      <c r="X22" s="19">
        <v>426572</v>
      </c>
      <c r="Y22" s="19">
        <v>452151</v>
      </c>
      <c r="Z22" s="19">
        <v>432672</v>
      </c>
      <c r="AA22" s="19">
        <v>444977</v>
      </c>
      <c r="AB22" s="19">
        <v>502463</v>
      </c>
      <c r="AC22" s="19">
        <v>444899</v>
      </c>
      <c r="AD22" s="19">
        <v>457442</v>
      </c>
      <c r="AE22" s="19">
        <v>442621</v>
      </c>
      <c r="AF22" s="19">
        <v>445196</v>
      </c>
      <c r="AG22" s="19">
        <v>438015</v>
      </c>
      <c r="AH22" s="19">
        <v>30161</v>
      </c>
      <c r="AI22" s="19">
        <v>403106</v>
      </c>
      <c r="AJ22" s="19">
        <v>438947</v>
      </c>
    </row>
    <row r="23" spans="1:36" x14ac:dyDescent="0.35">
      <c r="A23" s="60"/>
      <c r="B23" s="60"/>
      <c r="C23" s="6" t="s">
        <v>44</v>
      </c>
      <c r="D23" s="19">
        <v>139618</v>
      </c>
      <c r="E23" s="19">
        <v>128894</v>
      </c>
      <c r="F23" s="19">
        <v>134530</v>
      </c>
      <c r="G23" s="19">
        <v>125416</v>
      </c>
      <c r="H23" s="19">
        <v>128156</v>
      </c>
      <c r="I23" s="19">
        <v>133164</v>
      </c>
      <c r="J23" s="19">
        <v>124373</v>
      </c>
      <c r="K23" s="19">
        <v>121255</v>
      </c>
      <c r="L23" s="19">
        <v>129590</v>
      </c>
      <c r="M23" s="19">
        <v>134390</v>
      </c>
      <c r="N23" s="19">
        <v>139715</v>
      </c>
      <c r="O23" s="19">
        <v>138528</v>
      </c>
      <c r="P23" s="19">
        <v>137973</v>
      </c>
      <c r="Q23" s="19">
        <v>131835</v>
      </c>
      <c r="R23" s="19">
        <v>132842</v>
      </c>
      <c r="S23" s="19">
        <v>129223</v>
      </c>
      <c r="T23" s="19">
        <v>130597</v>
      </c>
      <c r="U23" s="19">
        <v>126875</v>
      </c>
      <c r="V23" s="19">
        <v>129999</v>
      </c>
      <c r="W23" s="19">
        <v>123442</v>
      </c>
      <c r="X23" s="19">
        <v>126867</v>
      </c>
      <c r="Y23" s="19">
        <v>136742</v>
      </c>
      <c r="Z23" s="19">
        <v>141180</v>
      </c>
      <c r="AA23" s="19">
        <v>140159</v>
      </c>
      <c r="AB23" s="19">
        <v>148697</v>
      </c>
      <c r="AC23" s="19">
        <v>136052</v>
      </c>
      <c r="AD23" s="19">
        <v>141748</v>
      </c>
      <c r="AE23" s="19">
        <v>139491</v>
      </c>
      <c r="AF23" s="19">
        <v>141514</v>
      </c>
      <c r="AG23" s="19">
        <v>140222</v>
      </c>
      <c r="AH23" s="19">
        <v>9412</v>
      </c>
      <c r="AI23" s="19">
        <v>131818</v>
      </c>
      <c r="AJ23" s="19">
        <v>139196</v>
      </c>
    </row>
    <row r="24" spans="1:36" x14ac:dyDescent="0.35">
      <c r="A24" s="60"/>
      <c r="B24" s="60"/>
      <c r="C24" s="9" t="s">
        <v>53</v>
      </c>
      <c r="D24" s="20">
        <v>822209</v>
      </c>
      <c r="E24" s="20">
        <v>740583</v>
      </c>
      <c r="F24" s="20">
        <v>784150</v>
      </c>
      <c r="G24" s="20">
        <v>698930</v>
      </c>
      <c r="H24" s="20">
        <v>696027</v>
      </c>
      <c r="I24" s="20">
        <v>755764</v>
      </c>
      <c r="J24" s="20">
        <v>680821</v>
      </c>
      <c r="K24" s="20">
        <v>643221</v>
      </c>
      <c r="L24" s="20">
        <v>731962</v>
      </c>
      <c r="M24" s="20">
        <v>748523</v>
      </c>
      <c r="N24" s="20">
        <v>757002</v>
      </c>
      <c r="O24" s="20">
        <v>773215</v>
      </c>
      <c r="P24" s="20">
        <v>800755</v>
      </c>
      <c r="Q24" s="20">
        <v>768943</v>
      </c>
      <c r="R24" s="20">
        <v>750964</v>
      </c>
      <c r="S24" s="20">
        <v>733364</v>
      </c>
      <c r="T24" s="20">
        <v>714175</v>
      </c>
      <c r="U24" s="20">
        <v>711464</v>
      </c>
      <c r="V24" s="20">
        <v>726696</v>
      </c>
      <c r="W24" s="20">
        <v>644434</v>
      </c>
      <c r="X24" s="20">
        <v>712864</v>
      </c>
      <c r="Y24" s="20">
        <v>759672</v>
      </c>
      <c r="Z24" s="20">
        <v>732902</v>
      </c>
      <c r="AA24" s="20">
        <v>758998</v>
      </c>
      <c r="AB24" s="20">
        <v>830460</v>
      </c>
      <c r="AC24" s="20">
        <v>749570</v>
      </c>
      <c r="AD24" s="20">
        <v>763732</v>
      </c>
      <c r="AE24" s="20">
        <v>740961</v>
      </c>
      <c r="AF24" s="20">
        <v>741111</v>
      </c>
      <c r="AG24" s="20">
        <v>732268</v>
      </c>
      <c r="AH24" s="20">
        <v>50237</v>
      </c>
      <c r="AI24" s="20">
        <v>655213</v>
      </c>
      <c r="AJ24" s="20">
        <v>738866</v>
      </c>
    </row>
    <row r="25" spans="1:36" x14ac:dyDescent="0.35">
      <c r="A25" s="60"/>
      <c r="B25" s="60" t="s">
        <v>53</v>
      </c>
      <c r="C25" s="6" t="s">
        <v>42</v>
      </c>
      <c r="D25" s="19">
        <v>182116</v>
      </c>
      <c r="E25" s="19">
        <v>173988</v>
      </c>
      <c r="F25" s="19">
        <v>185255</v>
      </c>
      <c r="G25" s="19">
        <v>160133</v>
      </c>
      <c r="H25" s="19">
        <v>154929</v>
      </c>
      <c r="I25" s="19">
        <v>174773</v>
      </c>
      <c r="J25" s="19">
        <v>151756</v>
      </c>
      <c r="K25" s="19">
        <v>132821</v>
      </c>
      <c r="L25" s="19">
        <v>167110</v>
      </c>
      <c r="M25" s="19">
        <v>178801</v>
      </c>
      <c r="N25" s="19">
        <v>176990</v>
      </c>
      <c r="O25" s="19">
        <v>182406</v>
      </c>
      <c r="P25" s="19">
        <v>179258</v>
      </c>
      <c r="Q25" s="19">
        <v>183163</v>
      </c>
      <c r="R25" s="19">
        <v>171453</v>
      </c>
      <c r="S25" s="19">
        <v>172576</v>
      </c>
      <c r="T25" s="19">
        <v>158814</v>
      </c>
      <c r="U25" s="19">
        <v>166571</v>
      </c>
      <c r="V25" s="19">
        <v>166317</v>
      </c>
      <c r="W25" s="19">
        <v>131707</v>
      </c>
      <c r="X25" s="19">
        <v>168416</v>
      </c>
      <c r="Y25" s="19">
        <v>180094</v>
      </c>
      <c r="Z25" s="19">
        <v>168017</v>
      </c>
      <c r="AA25" s="19">
        <v>183236</v>
      </c>
      <c r="AB25" s="19">
        <v>188652</v>
      </c>
      <c r="AC25" s="19">
        <v>177730</v>
      </c>
      <c r="AD25" s="19">
        <v>173783</v>
      </c>
      <c r="AE25" s="19">
        <v>167955</v>
      </c>
      <c r="AF25" s="19">
        <v>163442</v>
      </c>
      <c r="AG25" s="19">
        <v>163030</v>
      </c>
      <c r="AH25" s="19">
        <v>11281</v>
      </c>
      <c r="AI25" s="19">
        <v>128048</v>
      </c>
      <c r="AJ25" s="19">
        <v>169764</v>
      </c>
    </row>
    <row r="26" spans="1:36" x14ac:dyDescent="0.35">
      <c r="A26" s="60"/>
      <c r="B26" s="60"/>
      <c r="C26" s="6" t="s">
        <v>43</v>
      </c>
      <c r="D26" s="19">
        <v>630877</v>
      </c>
      <c r="E26" s="19">
        <v>563186</v>
      </c>
      <c r="F26" s="19">
        <v>593530</v>
      </c>
      <c r="G26" s="19">
        <v>536816</v>
      </c>
      <c r="H26" s="19">
        <v>537742</v>
      </c>
      <c r="I26" s="19">
        <v>576999</v>
      </c>
      <c r="J26" s="19">
        <v>528741</v>
      </c>
      <c r="K26" s="19">
        <v>510252</v>
      </c>
      <c r="L26" s="19">
        <v>562038</v>
      </c>
      <c r="M26" s="19">
        <v>563297</v>
      </c>
      <c r="N26" s="19">
        <v>568775</v>
      </c>
      <c r="O26" s="19">
        <v>582039</v>
      </c>
      <c r="P26" s="19">
        <v>616353</v>
      </c>
      <c r="Q26" s="19">
        <v>584692</v>
      </c>
      <c r="R26" s="19">
        <v>577044</v>
      </c>
      <c r="S26" s="19">
        <v>560901</v>
      </c>
      <c r="T26" s="19">
        <v>554015</v>
      </c>
      <c r="U26" s="19">
        <v>545086</v>
      </c>
      <c r="V26" s="19">
        <v>559799</v>
      </c>
      <c r="W26" s="19">
        <v>513100</v>
      </c>
      <c r="X26" s="19">
        <v>544978</v>
      </c>
      <c r="Y26" s="19">
        <v>574095</v>
      </c>
      <c r="Z26" s="19">
        <v>552698</v>
      </c>
      <c r="AA26" s="19">
        <v>566230</v>
      </c>
      <c r="AB26" s="19">
        <v>626421</v>
      </c>
      <c r="AC26" s="19">
        <v>563241</v>
      </c>
      <c r="AD26" s="19">
        <v>578625</v>
      </c>
      <c r="AE26" s="19">
        <v>563126</v>
      </c>
      <c r="AF26" s="19">
        <v>566447</v>
      </c>
      <c r="AG26" s="19">
        <v>558676</v>
      </c>
      <c r="AH26" s="19">
        <v>38127</v>
      </c>
      <c r="AI26" s="19">
        <v>519738</v>
      </c>
      <c r="AJ26" s="19">
        <v>559082</v>
      </c>
    </row>
    <row r="27" spans="1:36" x14ac:dyDescent="0.35">
      <c r="A27" s="60"/>
      <c r="B27" s="60"/>
      <c r="C27" s="6" t="s">
        <v>44</v>
      </c>
      <c r="D27" s="19">
        <v>317987</v>
      </c>
      <c r="E27" s="19">
        <v>303186</v>
      </c>
      <c r="F27" s="19">
        <v>312649</v>
      </c>
      <c r="G27" s="19">
        <v>298809</v>
      </c>
      <c r="H27" s="19">
        <v>303826</v>
      </c>
      <c r="I27" s="19">
        <v>312235</v>
      </c>
      <c r="J27" s="19">
        <v>299550</v>
      </c>
      <c r="K27" s="19">
        <v>295124</v>
      </c>
      <c r="L27" s="19">
        <v>307567</v>
      </c>
      <c r="M27" s="19">
        <v>314487</v>
      </c>
      <c r="N27" s="19">
        <v>321419</v>
      </c>
      <c r="O27" s="19">
        <v>321408</v>
      </c>
      <c r="P27" s="19">
        <v>321079</v>
      </c>
      <c r="Q27" s="19">
        <v>313346</v>
      </c>
      <c r="R27" s="19">
        <v>315538</v>
      </c>
      <c r="S27" s="19">
        <v>311276</v>
      </c>
      <c r="T27" s="19">
        <v>313881</v>
      </c>
      <c r="U27" s="19">
        <v>307721</v>
      </c>
      <c r="V27" s="19">
        <v>314280</v>
      </c>
      <c r="W27" s="19">
        <v>304435</v>
      </c>
      <c r="X27" s="19">
        <v>309216</v>
      </c>
      <c r="Y27" s="19">
        <v>324076</v>
      </c>
      <c r="Z27" s="19">
        <v>328490</v>
      </c>
      <c r="AA27" s="19">
        <v>329030</v>
      </c>
      <c r="AB27" s="19">
        <v>342586</v>
      </c>
      <c r="AC27" s="19">
        <v>324778</v>
      </c>
      <c r="AD27" s="19">
        <v>334033</v>
      </c>
      <c r="AE27" s="19">
        <v>331389</v>
      </c>
      <c r="AF27" s="19">
        <v>335068</v>
      </c>
      <c r="AG27" s="19">
        <v>333591</v>
      </c>
      <c r="AH27" s="19">
        <v>21275</v>
      </c>
      <c r="AI27" s="19">
        <v>321688</v>
      </c>
      <c r="AJ27" s="19">
        <v>332711</v>
      </c>
    </row>
    <row r="28" spans="1:36" x14ac:dyDescent="0.35">
      <c r="A28" s="61"/>
      <c r="B28" s="61"/>
      <c r="C28" s="21" t="s">
        <v>53</v>
      </c>
      <c r="D28" s="22">
        <v>1130980</v>
      </c>
      <c r="E28" s="22">
        <v>1040360</v>
      </c>
      <c r="F28" s="22">
        <v>1091434</v>
      </c>
      <c r="G28" s="22">
        <v>995758</v>
      </c>
      <c r="H28" s="22">
        <v>996497</v>
      </c>
      <c r="I28" s="22">
        <v>1064007</v>
      </c>
      <c r="J28" s="22">
        <v>980047</v>
      </c>
      <c r="K28" s="22">
        <v>938197</v>
      </c>
      <c r="L28" s="22">
        <v>1036715</v>
      </c>
      <c r="M28" s="22">
        <v>1056585</v>
      </c>
      <c r="N28" s="22">
        <v>1067184</v>
      </c>
      <c r="O28" s="22">
        <v>1085853</v>
      </c>
      <c r="P28" s="22">
        <v>1116690</v>
      </c>
      <c r="Q28" s="22">
        <v>1081201</v>
      </c>
      <c r="R28" s="22">
        <v>1064035</v>
      </c>
      <c r="S28" s="22">
        <v>1044753</v>
      </c>
      <c r="T28" s="22">
        <v>1026710</v>
      </c>
      <c r="U28" s="22">
        <v>1019378</v>
      </c>
      <c r="V28" s="22">
        <v>1040396</v>
      </c>
      <c r="W28" s="22">
        <v>949242</v>
      </c>
      <c r="X28" s="22">
        <v>1022610</v>
      </c>
      <c r="Y28" s="22">
        <v>1078265</v>
      </c>
      <c r="Z28" s="22">
        <v>1049205</v>
      </c>
      <c r="AA28" s="22">
        <v>1078496</v>
      </c>
      <c r="AB28" s="22">
        <v>1157659</v>
      </c>
      <c r="AC28" s="22">
        <v>1065749</v>
      </c>
      <c r="AD28" s="22">
        <v>1086441</v>
      </c>
      <c r="AE28" s="22">
        <v>1062470</v>
      </c>
      <c r="AF28" s="22">
        <v>1064957</v>
      </c>
      <c r="AG28" s="22">
        <v>1055297</v>
      </c>
      <c r="AH28" s="22">
        <v>70683</v>
      </c>
      <c r="AI28" s="22">
        <v>969474</v>
      </c>
      <c r="AJ28" s="22">
        <v>1061557</v>
      </c>
    </row>
    <row r="29" spans="1:36" x14ac:dyDescent="0.35">
      <c r="A29" s="59" t="s">
        <v>51</v>
      </c>
      <c r="B29" s="59" t="s">
        <v>41</v>
      </c>
      <c r="C29" s="15" t="s">
        <v>42</v>
      </c>
      <c r="D29" s="19">
        <v>11354</v>
      </c>
      <c r="E29" s="19">
        <v>11055</v>
      </c>
      <c r="F29" s="19">
        <v>11545</v>
      </c>
      <c r="G29" s="19">
        <v>10798</v>
      </c>
      <c r="H29" s="19">
        <v>10675</v>
      </c>
      <c r="I29" s="19">
        <v>11419</v>
      </c>
      <c r="J29" s="19">
        <v>10681</v>
      </c>
      <c r="K29" s="19">
        <v>9743</v>
      </c>
      <c r="L29" s="19">
        <v>11096</v>
      </c>
      <c r="M29" s="19">
        <v>11551</v>
      </c>
      <c r="N29" s="19">
        <v>11423</v>
      </c>
      <c r="O29" s="19">
        <v>11675</v>
      </c>
      <c r="P29" s="19">
        <v>11415</v>
      </c>
      <c r="Q29" s="19">
        <v>11676</v>
      </c>
      <c r="R29" s="19">
        <v>11361</v>
      </c>
      <c r="S29" s="19">
        <v>11562</v>
      </c>
      <c r="T29" s="19">
        <v>11167</v>
      </c>
      <c r="U29" s="19">
        <v>11335</v>
      </c>
      <c r="V29" s="19">
        <v>11525</v>
      </c>
      <c r="W29" s="19">
        <v>9937</v>
      </c>
      <c r="X29" s="19">
        <v>11339</v>
      </c>
      <c r="Y29" s="19">
        <v>11781</v>
      </c>
      <c r="Z29" s="19">
        <v>11323</v>
      </c>
      <c r="AA29" s="19">
        <v>11794</v>
      </c>
      <c r="AB29" s="19">
        <v>11757</v>
      </c>
      <c r="AC29" s="19">
        <v>11432</v>
      </c>
      <c r="AD29" s="19">
        <v>11602</v>
      </c>
      <c r="AE29" s="19">
        <v>11446</v>
      </c>
      <c r="AF29" s="19">
        <v>11364</v>
      </c>
      <c r="AG29" s="19">
        <v>11320</v>
      </c>
      <c r="AH29" s="19">
        <v>742</v>
      </c>
      <c r="AI29" s="19">
        <v>9834</v>
      </c>
      <c r="AJ29" s="19">
        <v>11374</v>
      </c>
    </row>
    <row r="30" spans="1:36" x14ac:dyDescent="0.35">
      <c r="A30" s="60"/>
      <c r="B30" s="60"/>
      <c r="C30" s="6" t="s">
        <v>43</v>
      </c>
      <c r="D30" s="19">
        <v>169278</v>
      </c>
      <c r="E30" s="19">
        <v>162364</v>
      </c>
      <c r="F30" s="19">
        <v>166932</v>
      </c>
      <c r="G30" s="19">
        <v>159699</v>
      </c>
      <c r="H30" s="19">
        <v>161420</v>
      </c>
      <c r="I30" s="19">
        <v>166458</v>
      </c>
      <c r="J30" s="19">
        <v>160167</v>
      </c>
      <c r="K30" s="19">
        <v>158244</v>
      </c>
      <c r="L30" s="19">
        <v>163671</v>
      </c>
      <c r="M30" s="19">
        <v>164358</v>
      </c>
      <c r="N30" s="19">
        <v>165595</v>
      </c>
      <c r="O30" s="19">
        <v>167087</v>
      </c>
      <c r="P30" s="19">
        <v>171701</v>
      </c>
      <c r="Q30" s="19">
        <v>168338</v>
      </c>
      <c r="R30" s="19">
        <v>168204</v>
      </c>
      <c r="S30" s="19">
        <v>166166</v>
      </c>
      <c r="T30" s="19">
        <v>166522</v>
      </c>
      <c r="U30" s="19">
        <v>163034</v>
      </c>
      <c r="V30" s="19">
        <v>165929</v>
      </c>
      <c r="W30" s="19">
        <v>160498</v>
      </c>
      <c r="X30" s="19">
        <v>163301</v>
      </c>
      <c r="Y30" s="19">
        <v>167862</v>
      </c>
      <c r="Z30" s="19">
        <v>165253</v>
      </c>
      <c r="AA30" s="19">
        <v>167136</v>
      </c>
      <c r="AB30" s="19">
        <v>170417</v>
      </c>
      <c r="AC30" s="19">
        <v>162238</v>
      </c>
      <c r="AD30" s="19">
        <v>166228</v>
      </c>
      <c r="AE30" s="19">
        <v>165111</v>
      </c>
      <c r="AF30" s="19">
        <v>166244</v>
      </c>
      <c r="AG30" s="19">
        <v>165202</v>
      </c>
      <c r="AH30" s="19">
        <v>10691</v>
      </c>
      <c r="AI30" s="19">
        <v>160176</v>
      </c>
      <c r="AJ30" s="19">
        <v>164138</v>
      </c>
    </row>
    <row r="31" spans="1:36" x14ac:dyDescent="0.35">
      <c r="A31" s="60"/>
      <c r="B31" s="60"/>
      <c r="C31" s="6" t="s">
        <v>44</v>
      </c>
      <c r="D31" s="19">
        <v>498215</v>
      </c>
      <c r="E31" s="19">
        <v>487643</v>
      </c>
      <c r="F31" s="19">
        <v>494545</v>
      </c>
      <c r="G31" s="19">
        <v>480725</v>
      </c>
      <c r="H31" s="19">
        <v>484023</v>
      </c>
      <c r="I31" s="19">
        <v>491611</v>
      </c>
      <c r="J31" s="19">
        <v>481087</v>
      </c>
      <c r="K31" s="19">
        <v>481169</v>
      </c>
      <c r="L31" s="19">
        <v>487277</v>
      </c>
      <c r="M31" s="19">
        <v>488839</v>
      </c>
      <c r="N31" s="19">
        <v>491807</v>
      </c>
      <c r="O31" s="19">
        <v>492773</v>
      </c>
      <c r="P31" s="19">
        <v>492862</v>
      </c>
      <c r="Q31" s="19">
        <v>488537</v>
      </c>
      <c r="R31" s="19">
        <v>488199</v>
      </c>
      <c r="S31" s="19">
        <v>483644</v>
      </c>
      <c r="T31" s="19">
        <v>485469</v>
      </c>
      <c r="U31" s="19">
        <v>478668</v>
      </c>
      <c r="V31" s="19">
        <v>484510</v>
      </c>
      <c r="W31" s="19">
        <v>477850</v>
      </c>
      <c r="X31" s="19">
        <v>479111</v>
      </c>
      <c r="Y31" s="19">
        <v>487698</v>
      </c>
      <c r="Z31" s="19">
        <v>485851</v>
      </c>
      <c r="AA31" s="19">
        <v>487315</v>
      </c>
      <c r="AB31" s="19">
        <v>495676</v>
      </c>
      <c r="AC31" s="19">
        <v>481677</v>
      </c>
      <c r="AD31" s="19">
        <v>488584</v>
      </c>
      <c r="AE31" s="19">
        <v>486052</v>
      </c>
      <c r="AF31" s="19">
        <v>488275</v>
      </c>
      <c r="AG31" s="19">
        <v>486506</v>
      </c>
      <c r="AH31" s="19">
        <v>29905</v>
      </c>
      <c r="AI31" s="19">
        <v>480153</v>
      </c>
      <c r="AJ31" s="19">
        <v>484383</v>
      </c>
    </row>
    <row r="32" spans="1:36" s="9" customFormat="1" x14ac:dyDescent="0.35">
      <c r="A32" s="60"/>
      <c r="B32" s="60"/>
      <c r="C32" s="9" t="s">
        <v>53</v>
      </c>
      <c r="D32" s="20">
        <v>678847</v>
      </c>
      <c r="E32" s="20">
        <v>661062</v>
      </c>
      <c r="F32" s="20">
        <v>673022</v>
      </c>
      <c r="G32" s="20">
        <v>651222</v>
      </c>
      <c r="H32" s="20">
        <v>656118</v>
      </c>
      <c r="I32" s="20">
        <v>669488</v>
      </c>
      <c r="J32" s="20">
        <v>651935</v>
      </c>
      <c r="K32" s="20">
        <v>649156</v>
      </c>
      <c r="L32" s="20">
        <v>662044</v>
      </c>
      <c r="M32" s="20">
        <v>664748</v>
      </c>
      <c r="N32" s="20">
        <v>668825</v>
      </c>
      <c r="O32" s="20">
        <v>671535</v>
      </c>
      <c r="P32" s="20">
        <v>675978</v>
      </c>
      <c r="Q32" s="20">
        <v>668551</v>
      </c>
      <c r="R32" s="20">
        <v>667764</v>
      </c>
      <c r="S32" s="20">
        <v>661372</v>
      </c>
      <c r="T32" s="20">
        <v>663158</v>
      </c>
      <c r="U32" s="20">
        <v>653037</v>
      </c>
      <c r="V32" s="20">
        <v>661964</v>
      </c>
      <c r="W32" s="20">
        <v>648285</v>
      </c>
      <c r="X32" s="20">
        <v>653751</v>
      </c>
      <c r="Y32" s="20">
        <v>667341</v>
      </c>
      <c r="Z32" s="20">
        <v>662427</v>
      </c>
      <c r="AA32" s="20">
        <v>666245</v>
      </c>
      <c r="AB32" s="20">
        <v>677850</v>
      </c>
      <c r="AC32" s="20">
        <v>655347</v>
      </c>
      <c r="AD32" s="20">
        <v>666414</v>
      </c>
      <c r="AE32" s="20">
        <v>662609</v>
      </c>
      <c r="AF32" s="20">
        <v>665883</v>
      </c>
      <c r="AG32" s="20">
        <v>663028</v>
      </c>
      <c r="AH32" s="20">
        <v>41338</v>
      </c>
      <c r="AI32" s="20">
        <v>650163</v>
      </c>
      <c r="AJ32" s="20">
        <v>659895</v>
      </c>
    </row>
    <row r="33" spans="1:36" x14ac:dyDescent="0.35">
      <c r="A33" s="60"/>
      <c r="B33" s="60" t="s">
        <v>45</v>
      </c>
      <c r="C33" s="6" t="s">
        <v>42</v>
      </c>
      <c r="D33" s="19">
        <v>222399</v>
      </c>
      <c r="E33" s="19">
        <v>212529</v>
      </c>
      <c r="F33" s="19">
        <v>226495</v>
      </c>
      <c r="G33" s="19">
        <v>195024</v>
      </c>
      <c r="H33" s="19">
        <v>187734</v>
      </c>
      <c r="I33" s="19">
        <v>212035</v>
      </c>
      <c r="J33" s="19">
        <v>185116</v>
      </c>
      <c r="K33" s="19">
        <v>162454</v>
      </c>
      <c r="L33" s="19">
        <v>203053</v>
      </c>
      <c r="M33" s="19">
        <v>217418</v>
      </c>
      <c r="N33" s="19">
        <v>215472</v>
      </c>
      <c r="O33" s="19">
        <v>221842</v>
      </c>
      <c r="P33" s="19">
        <v>218089</v>
      </c>
      <c r="Q33" s="19">
        <v>223050</v>
      </c>
      <c r="R33" s="19">
        <v>208033</v>
      </c>
      <c r="S33" s="19">
        <v>210310</v>
      </c>
      <c r="T33" s="19">
        <v>191933</v>
      </c>
      <c r="U33" s="19">
        <v>201247</v>
      </c>
      <c r="V33" s="19">
        <v>202068</v>
      </c>
      <c r="W33" s="19">
        <v>160241</v>
      </c>
      <c r="X33" s="19">
        <v>203646</v>
      </c>
      <c r="Y33" s="19">
        <v>219029</v>
      </c>
      <c r="Z33" s="19">
        <v>202370</v>
      </c>
      <c r="AA33" s="19">
        <v>221388</v>
      </c>
      <c r="AB33" s="19">
        <v>228173</v>
      </c>
      <c r="AC33" s="19">
        <v>215167</v>
      </c>
      <c r="AD33" s="19">
        <v>209483</v>
      </c>
      <c r="AE33" s="19">
        <v>202925</v>
      </c>
      <c r="AF33" s="19">
        <v>196207</v>
      </c>
      <c r="AG33" s="19">
        <v>195686</v>
      </c>
      <c r="AH33" s="19">
        <v>13156</v>
      </c>
      <c r="AI33" s="19">
        <v>154728</v>
      </c>
      <c r="AJ33" s="19">
        <v>204832</v>
      </c>
    </row>
    <row r="34" spans="1:36" x14ac:dyDescent="0.35">
      <c r="A34" s="60"/>
      <c r="B34" s="60"/>
      <c r="C34" s="6" t="s">
        <v>43</v>
      </c>
      <c r="D34" s="19">
        <v>705726</v>
      </c>
      <c r="E34" s="19">
        <v>617483</v>
      </c>
      <c r="F34" s="19">
        <v>655668</v>
      </c>
      <c r="G34" s="19">
        <v>581767</v>
      </c>
      <c r="H34" s="19">
        <v>579661</v>
      </c>
      <c r="I34" s="19">
        <v>626840</v>
      </c>
      <c r="J34" s="19">
        <v>565872</v>
      </c>
      <c r="K34" s="19">
        <v>544882</v>
      </c>
      <c r="L34" s="19">
        <v>607821</v>
      </c>
      <c r="M34" s="19">
        <v>607034</v>
      </c>
      <c r="N34" s="19">
        <v>618357</v>
      </c>
      <c r="O34" s="19">
        <v>637442</v>
      </c>
      <c r="P34" s="19">
        <v>680456</v>
      </c>
      <c r="Q34" s="19">
        <v>639680</v>
      </c>
      <c r="R34" s="19">
        <v>629875</v>
      </c>
      <c r="S34" s="19">
        <v>605855</v>
      </c>
      <c r="T34" s="19">
        <v>596589</v>
      </c>
      <c r="U34" s="19">
        <v>583429</v>
      </c>
      <c r="V34" s="19">
        <v>598342</v>
      </c>
      <c r="W34" s="19">
        <v>541670</v>
      </c>
      <c r="X34" s="19">
        <v>583123</v>
      </c>
      <c r="Y34" s="19">
        <v>616622</v>
      </c>
      <c r="Z34" s="19">
        <v>591778</v>
      </c>
      <c r="AA34" s="19">
        <v>610854</v>
      </c>
      <c r="AB34" s="19">
        <v>688196</v>
      </c>
      <c r="AC34" s="19">
        <v>608330</v>
      </c>
      <c r="AD34" s="19">
        <v>624888</v>
      </c>
      <c r="AE34" s="19">
        <v>602266</v>
      </c>
      <c r="AF34" s="19">
        <v>604142</v>
      </c>
      <c r="AG34" s="19">
        <v>593660</v>
      </c>
      <c r="AH34" s="19">
        <v>39625</v>
      </c>
      <c r="AI34" s="19">
        <v>546425</v>
      </c>
      <c r="AJ34" s="19">
        <v>594149</v>
      </c>
    </row>
    <row r="35" spans="1:36" x14ac:dyDescent="0.35">
      <c r="A35" s="60"/>
      <c r="B35" s="60"/>
      <c r="C35" s="6" t="s">
        <v>44</v>
      </c>
      <c r="D35" s="19">
        <v>347985</v>
      </c>
      <c r="E35" s="19">
        <v>323339</v>
      </c>
      <c r="F35" s="19">
        <v>335010</v>
      </c>
      <c r="G35" s="19">
        <v>312077</v>
      </c>
      <c r="H35" s="19">
        <v>316523</v>
      </c>
      <c r="I35" s="19">
        <v>327060</v>
      </c>
      <c r="J35" s="19">
        <v>307000</v>
      </c>
      <c r="K35" s="19">
        <v>304136</v>
      </c>
      <c r="L35" s="19">
        <v>319006</v>
      </c>
      <c r="M35" s="19">
        <v>323931</v>
      </c>
      <c r="N35" s="19">
        <v>337627</v>
      </c>
      <c r="O35" s="19">
        <v>333972</v>
      </c>
      <c r="P35" s="19">
        <v>331915</v>
      </c>
      <c r="Q35" s="19">
        <v>317701</v>
      </c>
      <c r="R35" s="19">
        <v>317535</v>
      </c>
      <c r="S35" s="19">
        <v>308193</v>
      </c>
      <c r="T35" s="19">
        <v>310508</v>
      </c>
      <c r="U35" s="19">
        <v>300701</v>
      </c>
      <c r="V35" s="19">
        <v>305783</v>
      </c>
      <c r="W35" s="19">
        <v>292907</v>
      </c>
      <c r="X35" s="19">
        <v>299032</v>
      </c>
      <c r="Y35" s="19">
        <v>317030</v>
      </c>
      <c r="Z35" s="19">
        <v>324869</v>
      </c>
      <c r="AA35" s="19">
        <v>321304</v>
      </c>
      <c r="AB35" s="19">
        <v>336066</v>
      </c>
      <c r="AC35" s="19">
        <v>307503</v>
      </c>
      <c r="AD35" s="19">
        <v>319331</v>
      </c>
      <c r="AE35" s="19">
        <v>313222</v>
      </c>
      <c r="AF35" s="19">
        <v>316358</v>
      </c>
      <c r="AG35" s="19">
        <v>312915</v>
      </c>
      <c r="AH35" s="19">
        <v>19755</v>
      </c>
      <c r="AI35" s="19">
        <v>298566</v>
      </c>
      <c r="AJ35" s="19">
        <v>308881</v>
      </c>
    </row>
    <row r="36" spans="1:36" x14ac:dyDescent="0.35">
      <c r="A36" s="60"/>
      <c r="B36" s="60"/>
      <c r="C36" s="9" t="s">
        <v>53</v>
      </c>
      <c r="D36" s="20">
        <v>1276110</v>
      </c>
      <c r="E36" s="20">
        <v>1153351</v>
      </c>
      <c r="F36" s="20">
        <v>1217173</v>
      </c>
      <c r="G36" s="20">
        <v>1088868</v>
      </c>
      <c r="H36" s="20">
        <v>1083918</v>
      </c>
      <c r="I36" s="20">
        <v>1165935</v>
      </c>
      <c r="J36" s="20">
        <v>1057988</v>
      </c>
      <c r="K36" s="20">
        <v>1011472</v>
      </c>
      <c r="L36" s="20">
        <v>1129880</v>
      </c>
      <c r="M36" s="20">
        <v>1148383</v>
      </c>
      <c r="N36" s="20">
        <v>1171456</v>
      </c>
      <c r="O36" s="20">
        <v>1193256</v>
      </c>
      <c r="P36" s="20">
        <v>1230460</v>
      </c>
      <c r="Q36" s="20">
        <v>1180431</v>
      </c>
      <c r="R36" s="20">
        <v>1155443</v>
      </c>
      <c r="S36" s="20">
        <v>1124358</v>
      </c>
      <c r="T36" s="20">
        <v>1099030</v>
      </c>
      <c r="U36" s="20">
        <v>1085377</v>
      </c>
      <c r="V36" s="20">
        <v>1106193</v>
      </c>
      <c r="W36" s="20">
        <v>994818</v>
      </c>
      <c r="X36" s="20">
        <v>1085801</v>
      </c>
      <c r="Y36" s="20">
        <v>1152681</v>
      </c>
      <c r="Z36" s="20">
        <v>1119017</v>
      </c>
      <c r="AA36" s="20">
        <v>1153546</v>
      </c>
      <c r="AB36" s="20">
        <v>1252435</v>
      </c>
      <c r="AC36" s="20">
        <v>1131000</v>
      </c>
      <c r="AD36" s="20">
        <v>1153702</v>
      </c>
      <c r="AE36" s="20">
        <v>1118413</v>
      </c>
      <c r="AF36" s="20">
        <v>1116707</v>
      </c>
      <c r="AG36" s="20">
        <v>1102261</v>
      </c>
      <c r="AH36" s="20">
        <v>72536</v>
      </c>
      <c r="AI36" s="20">
        <v>999719</v>
      </c>
      <c r="AJ36" s="20">
        <v>1107862</v>
      </c>
    </row>
    <row r="37" spans="1:36" x14ac:dyDescent="0.35">
      <c r="A37" s="60"/>
      <c r="B37" s="60" t="s">
        <v>53</v>
      </c>
      <c r="C37" s="6" t="s">
        <v>42</v>
      </c>
      <c r="D37" s="19">
        <v>233753</v>
      </c>
      <c r="E37" s="19">
        <v>223584</v>
      </c>
      <c r="F37" s="19">
        <v>238040</v>
      </c>
      <c r="G37" s="19">
        <v>205822</v>
      </c>
      <c r="H37" s="19">
        <v>198409</v>
      </c>
      <c r="I37" s="19">
        <v>223454</v>
      </c>
      <c r="J37" s="19">
        <v>195797</v>
      </c>
      <c r="K37" s="19">
        <v>172197</v>
      </c>
      <c r="L37" s="19">
        <v>214149</v>
      </c>
      <c r="M37" s="19">
        <v>228969</v>
      </c>
      <c r="N37" s="19">
        <v>226895</v>
      </c>
      <c r="O37" s="19">
        <v>233517</v>
      </c>
      <c r="P37" s="19">
        <v>229504</v>
      </c>
      <c r="Q37" s="19">
        <v>234726</v>
      </c>
      <c r="R37" s="19">
        <v>219394</v>
      </c>
      <c r="S37" s="19">
        <v>221872</v>
      </c>
      <c r="T37" s="19">
        <v>203100</v>
      </c>
      <c r="U37" s="19">
        <v>212582</v>
      </c>
      <c r="V37" s="19">
        <v>213593</v>
      </c>
      <c r="W37" s="19">
        <v>170178</v>
      </c>
      <c r="X37" s="19">
        <v>214985</v>
      </c>
      <c r="Y37" s="19">
        <v>230810</v>
      </c>
      <c r="Z37" s="19">
        <v>213693</v>
      </c>
      <c r="AA37" s="19">
        <v>233182</v>
      </c>
      <c r="AB37" s="19">
        <v>239930</v>
      </c>
      <c r="AC37" s="19">
        <v>226599</v>
      </c>
      <c r="AD37" s="19">
        <v>221085</v>
      </c>
      <c r="AE37" s="19">
        <v>214371</v>
      </c>
      <c r="AF37" s="19">
        <v>207571</v>
      </c>
      <c r="AG37" s="19">
        <v>207006</v>
      </c>
      <c r="AH37" s="19">
        <v>13898</v>
      </c>
      <c r="AI37" s="19">
        <v>164562</v>
      </c>
      <c r="AJ37" s="19">
        <v>216206</v>
      </c>
    </row>
    <row r="38" spans="1:36" x14ac:dyDescent="0.35">
      <c r="A38" s="60"/>
      <c r="B38" s="60"/>
      <c r="C38" s="6" t="s">
        <v>43</v>
      </c>
      <c r="D38" s="19">
        <v>875004</v>
      </c>
      <c r="E38" s="19">
        <v>779847</v>
      </c>
      <c r="F38" s="19">
        <v>822600</v>
      </c>
      <c r="G38" s="19">
        <v>741466</v>
      </c>
      <c r="H38" s="19">
        <v>741081</v>
      </c>
      <c r="I38" s="19">
        <v>793298</v>
      </c>
      <c r="J38" s="19">
        <v>726039</v>
      </c>
      <c r="K38" s="19">
        <v>703126</v>
      </c>
      <c r="L38" s="19">
        <v>771492</v>
      </c>
      <c r="M38" s="19">
        <v>771392</v>
      </c>
      <c r="N38" s="19">
        <v>783952</v>
      </c>
      <c r="O38" s="19">
        <v>804529</v>
      </c>
      <c r="P38" s="19">
        <v>852157</v>
      </c>
      <c r="Q38" s="19">
        <v>808018</v>
      </c>
      <c r="R38" s="19">
        <v>798079</v>
      </c>
      <c r="S38" s="19">
        <v>772021</v>
      </c>
      <c r="T38" s="19">
        <v>763111</v>
      </c>
      <c r="U38" s="19">
        <v>746463</v>
      </c>
      <c r="V38" s="19">
        <v>764271</v>
      </c>
      <c r="W38" s="19">
        <v>702168</v>
      </c>
      <c r="X38" s="19">
        <v>746424</v>
      </c>
      <c r="Y38" s="19">
        <v>784484</v>
      </c>
      <c r="Z38" s="19">
        <v>757031</v>
      </c>
      <c r="AA38" s="19">
        <v>777990</v>
      </c>
      <c r="AB38" s="19">
        <v>858613</v>
      </c>
      <c r="AC38" s="19">
        <v>770568</v>
      </c>
      <c r="AD38" s="19">
        <v>791116</v>
      </c>
      <c r="AE38" s="19">
        <v>767377</v>
      </c>
      <c r="AF38" s="19">
        <v>770386</v>
      </c>
      <c r="AG38" s="19">
        <v>758862</v>
      </c>
      <c r="AH38" s="19">
        <v>50316</v>
      </c>
      <c r="AI38" s="19">
        <v>706601</v>
      </c>
      <c r="AJ38" s="19">
        <v>758287</v>
      </c>
    </row>
    <row r="39" spans="1:36" x14ac:dyDescent="0.35">
      <c r="A39" s="60"/>
      <c r="B39" s="60"/>
      <c r="C39" s="6" t="s">
        <v>44</v>
      </c>
      <c r="D39" s="19">
        <v>846200</v>
      </c>
      <c r="E39" s="19">
        <v>810982</v>
      </c>
      <c r="F39" s="19">
        <v>829555</v>
      </c>
      <c r="G39" s="19">
        <v>792802</v>
      </c>
      <c r="H39" s="19">
        <v>800546</v>
      </c>
      <c r="I39" s="19">
        <v>818671</v>
      </c>
      <c r="J39" s="19">
        <v>788087</v>
      </c>
      <c r="K39" s="19">
        <v>785305</v>
      </c>
      <c r="L39" s="19">
        <v>806283</v>
      </c>
      <c r="M39" s="19">
        <v>812770</v>
      </c>
      <c r="N39" s="19">
        <v>829434</v>
      </c>
      <c r="O39" s="19">
        <v>826745</v>
      </c>
      <c r="P39" s="19">
        <v>824777</v>
      </c>
      <c r="Q39" s="19">
        <v>806238</v>
      </c>
      <c r="R39" s="19">
        <v>805734</v>
      </c>
      <c r="S39" s="19">
        <v>791837</v>
      </c>
      <c r="T39" s="19">
        <v>795977</v>
      </c>
      <c r="U39" s="19">
        <v>779369</v>
      </c>
      <c r="V39" s="19">
        <v>790293</v>
      </c>
      <c r="W39" s="19">
        <v>770757</v>
      </c>
      <c r="X39" s="19">
        <v>778143</v>
      </c>
      <c r="Y39" s="19">
        <v>804728</v>
      </c>
      <c r="Z39" s="19">
        <v>810720</v>
      </c>
      <c r="AA39" s="19">
        <v>808619</v>
      </c>
      <c r="AB39" s="19">
        <v>831742</v>
      </c>
      <c r="AC39" s="19">
        <v>789180</v>
      </c>
      <c r="AD39" s="19">
        <v>807915</v>
      </c>
      <c r="AE39" s="19">
        <v>799274</v>
      </c>
      <c r="AF39" s="19">
        <v>804633</v>
      </c>
      <c r="AG39" s="19">
        <v>799421</v>
      </c>
      <c r="AH39" s="19">
        <v>49660</v>
      </c>
      <c r="AI39" s="19">
        <v>778719</v>
      </c>
      <c r="AJ39" s="19">
        <v>793264</v>
      </c>
    </row>
    <row r="40" spans="1:36" x14ac:dyDescent="0.35">
      <c r="A40" s="61"/>
      <c r="B40" s="61"/>
      <c r="C40" s="21" t="s">
        <v>53</v>
      </c>
      <c r="D40" s="22">
        <v>1954957</v>
      </c>
      <c r="E40" s="22">
        <v>1814413</v>
      </c>
      <c r="F40" s="22">
        <v>1890195</v>
      </c>
      <c r="G40" s="22">
        <v>1740090</v>
      </c>
      <c r="H40" s="22">
        <v>1740036</v>
      </c>
      <c r="I40" s="22">
        <v>1835423</v>
      </c>
      <c r="J40" s="22">
        <v>1709923</v>
      </c>
      <c r="K40" s="22">
        <v>1660628</v>
      </c>
      <c r="L40" s="22">
        <v>1791924</v>
      </c>
      <c r="M40" s="22">
        <v>1813131</v>
      </c>
      <c r="N40" s="22">
        <v>1840281</v>
      </c>
      <c r="O40" s="22">
        <v>1864791</v>
      </c>
      <c r="P40" s="22">
        <v>1906438</v>
      </c>
      <c r="Q40" s="22">
        <v>1848982</v>
      </c>
      <c r="R40" s="22">
        <v>1823207</v>
      </c>
      <c r="S40" s="22">
        <v>1785730</v>
      </c>
      <c r="T40" s="22">
        <v>1762188</v>
      </c>
      <c r="U40" s="22">
        <v>1738414</v>
      </c>
      <c r="V40" s="22">
        <v>1768157</v>
      </c>
      <c r="W40" s="22">
        <v>1643103</v>
      </c>
      <c r="X40" s="22">
        <v>1739552</v>
      </c>
      <c r="Y40" s="22">
        <v>1820022</v>
      </c>
      <c r="Z40" s="22">
        <v>1781444</v>
      </c>
      <c r="AA40" s="22">
        <v>1819791</v>
      </c>
      <c r="AB40" s="22">
        <v>1930285</v>
      </c>
      <c r="AC40" s="22">
        <v>1786347</v>
      </c>
      <c r="AD40" s="22">
        <v>1820116</v>
      </c>
      <c r="AE40" s="22">
        <v>1781022</v>
      </c>
      <c r="AF40" s="22">
        <v>1782590</v>
      </c>
      <c r="AG40" s="22">
        <v>1765289</v>
      </c>
      <c r="AH40" s="22">
        <v>113874</v>
      </c>
      <c r="AI40" s="22">
        <v>1649882</v>
      </c>
      <c r="AJ40" s="22">
        <v>1767757</v>
      </c>
    </row>
    <row r="41" spans="1:36" x14ac:dyDescent="0.35">
      <c r="A41" s="17" t="s">
        <v>54</v>
      </c>
    </row>
  </sheetData>
  <mergeCells count="12">
    <mergeCell ref="A29:A40"/>
    <mergeCell ref="B29:B32"/>
    <mergeCell ref="B33:B36"/>
    <mergeCell ref="B37:B40"/>
    <mergeCell ref="A5:A16"/>
    <mergeCell ref="B5:B8"/>
    <mergeCell ref="B9:B12"/>
    <mergeCell ref="B13:B16"/>
    <mergeCell ref="A17:A28"/>
    <mergeCell ref="B17:B20"/>
    <mergeCell ref="B21:B24"/>
    <mergeCell ref="B25:B28"/>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3D7746-34AB-47BA-A873-89079AA401EC}">
  <sheetPr codeName="Feuil3">
    <tabColor theme="8" tint="0.59999389629810485"/>
  </sheetPr>
  <dimension ref="A1:AJ41"/>
  <sheetViews>
    <sheetView showGridLines="0" zoomScaleNormal="100" workbookViewId="0">
      <pane xSplit="3" ySplit="4" topLeftCell="X5" activePane="bottomRight" state="frozen"/>
      <selection activeCell="AF6" sqref="AF6"/>
      <selection pane="topRight" activeCell="AF6" sqref="AF6"/>
      <selection pane="bottomLeft" activeCell="AF6" sqref="AF6"/>
      <selection pane="bottomRight" activeCell="AJ1" sqref="AJ1"/>
    </sheetView>
  </sheetViews>
  <sheetFormatPr baseColWidth="10" defaultColWidth="11.453125" defaultRowHeight="14.5" x14ac:dyDescent="0.35"/>
  <cols>
    <col min="1" max="1" width="20.54296875" style="6" bestFit="1" customWidth="1"/>
    <col min="2" max="2" width="23.81640625" style="6" customWidth="1"/>
    <col min="3" max="3" width="15.1796875" style="6" customWidth="1"/>
    <col min="4" max="21" width="11.453125" style="6"/>
    <col min="22" max="25" width="11.453125" style="6" customWidth="1"/>
    <col min="26" max="16384" width="11.453125" style="6"/>
  </cols>
  <sheetData>
    <row r="1" spans="1:36" ht="18.5" x14ac:dyDescent="0.45">
      <c r="A1" s="10" t="s">
        <v>52</v>
      </c>
    </row>
    <row r="2" spans="1:36" s="12" customFormat="1" ht="18.5" x14ac:dyDescent="0.45">
      <c r="A2" s="11" t="s">
        <v>55</v>
      </c>
    </row>
    <row r="3" spans="1:36" ht="19" thickBot="1" x14ac:dyDescent="0.5">
      <c r="A3" s="11" t="s">
        <v>56</v>
      </c>
    </row>
    <row r="4" spans="1:36" s="7" customFormat="1" ht="39.75" customHeight="1" thickBot="1" x14ac:dyDescent="0.4">
      <c r="A4" s="8" t="s">
        <v>47</v>
      </c>
      <c r="B4" s="13" t="s">
        <v>46</v>
      </c>
      <c r="C4" s="8" t="s">
        <v>48</v>
      </c>
      <c r="D4" s="8">
        <v>44927</v>
      </c>
      <c r="E4" s="8">
        <v>44958</v>
      </c>
      <c r="F4" s="8">
        <v>44986</v>
      </c>
      <c r="G4" s="8">
        <v>45017</v>
      </c>
      <c r="H4" s="8">
        <v>45047</v>
      </c>
      <c r="I4" s="8">
        <v>45078</v>
      </c>
      <c r="J4" s="8">
        <v>45108</v>
      </c>
      <c r="K4" s="8">
        <v>45139</v>
      </c>
      <c r="L4" s="8">
        <v>45170</v>
      </c>
      <c r="M4" s="8">
        <v>45200</v>
      </c>
      <c r="N4" s="8">
        <v>45231</v>
      </c>
      <c r="O4" s="8">
        <v>45261</v>
      </c>
      <c r="P4" s="8">
        <v>45292</v>
      </c>
      <c r="Q4" s="8">
        <v>45323</v>
      </c>
      <c r="R4" s="8">
        <v>45352</v>
      </c>
      <c r="S4" s="8">
        <v>45383</v>
      </c>
      <c r="T4" s="8">
        <v>45413</v>
      </c>
      <c r="U4" s="8">
        <v>45444</v>
      </c>
      <c r="V4" s="8">
        <v>45474</v>
      </c>
      <c r="W4" s="8">
        <v>45505</v>
      </c>
      <c r="X4" s="8">
        <v>45536</v>
      </c>
      <c r="Y4" s="8">
        <v>45566</v>
      </c>
      <c r="Z4" s="8">
        <v>45597</v>
      </c>
      <c r="AA4" s="8">
        <v>45627</v>
      </c>
      <c r="AB4" s="8">
        <v>45658</v>
      </c>
      <c r="AC4" s="8">
        <v>45689</v>
      </c>
      <c r="AD4" s="8">
        <v>45717</v>
      </c>
      <c r="AE4" s="8">
        <v>45748</v>
      </c>
      <c r="AF4" s="8">
        <v>45778</v>
      </c>
      <c r="AG4" s="8">
        <v>45809</v>
      </c>
      <c r="AH4" s="8">
        <v>45839</v>
      </c>
      <c r="AI4" s="8">
        <v>45870</v>
      </c>
      <c r="AJ4" s="8">
        <v>45901</v>
      </c>
    </row>
    <row r="5" spans="1:36" x14ac:dyDescent="0.35">
      <c r="A5" s="62" t="s">
        <v>49</v>
      </c>
      <c r="B5" s="62" t="s">
        <v>41</v>
      </c>
      <c r="C5" s="16" t="s">
        <v>42</v>
      </c>
      <c r="D5" s="18">
        <v>3909</v>
      </c>
      <c r="E5" s="18">
        <v>3900</v>
      </c>
      <c r="F5" s="18">
        <v>3900</v>
      </c>
      <c r="G5" s="18">
        <v>3908</v>
      </c>
      <c r="H5" s="18">
        <v>3899</v>
      </c>
      <c r="I5" s="18">
        <v>3901</v>
      </c>
      <c r="J5" s="18">
        <v>3893</v>
      </c>
      <c r="K5" s="18">
        <v>3887</v>
      </c>
      <c r="L5" s="18">
        <v>3875</v>
      </c>
      <c r="M5" s="18">
        <v>3881</v>
      </c>
      <c r="N5" s="18">
        <v>3882</v>
      </c>
      <c r="O5" s="18">
        <v>3873</v>
      </c>
      <c r="P5" s="18">
        <v>3900</v>
      </c>
      <c r="Q5" s="18">
        <v>3911</v>
      </c>
      <c r="R5" s="18">
        <v>3927</v>
      </c>
      <c r="S5" s="18">
        <v>3919</v>
      </c>
      <c r="T5" s="18">
        <v>3931</v>
      </c>
      <c r="U5" s="18">
        <v>3913</v>
      </c>
      <c r="V5" s="18">
        <v>3917</v>
      </c>
      <c r="W5" s="18">
        <v>3902</v>
      </c>
      <c r="X5" s="18">
        <v>3878</v>
      </c>
      <c r="Y5" s="18">
        <v>3886</v>
      </c>
      <c r="Z5" s="18">
        <v>3875</v>
      </c>
      <c r="AA5" s="18">
        <v>3857</v>
      </c>
      <c r="AB5" s="18">
        <v>3815</v>
      </c>
      <c r="AC5" s="18">
        <v>3811</v>
      </c>
      <c r="AD5" s="18">
        <v>3822</v>
      </c>
      <c r="AE5" s="18">
        <v>3827</v>
      </c>
      <c r="AF5" s="18">
        <v>3840</v>
      </c>
      <c r="AG5" s="18">
        <v>3830</v>
      </c>
      <c r="AH5" s="18">
        <v>3776</v>
      </c>
      <c r="AI5" s="18">
        <v>3798</v>
      </c>
      <c r="AJ5" s="18">
        <v>3802</v>
      </c>
    </row>
    <row r="6" spans="1:36" x14ac:dyDescent="0.35">
      <c r="A6" s="60"/>
      <c r="B6" s="60"/>
      <c r="C6" s="6" t="s">
        <v>43</v>
      </c>
      <c r="D6" s="19">
        <v>55145</v>
      </c>
      <c r="E6" s="19">
        <v>55026</v>
      </c>
      <c r="F6" s="19">
        <v>55014</v>
      </c>
      <c r="G6" s="19">
        <v>54955</v>
      </c>
      <c r="H6" s="19">
        <v>54838</v>
      </c>
      <c r="I6" s="19">
        <v>54864</v>
      </c>
      <c r="J6" s="19">
        <v>54723</v>
      </c>
      <c r="K6" s="19">
        <v>54706</v>
      </c>
      <c r="L6" s="19">
        <v>54597</v>
      </c>
      <c r="M6" s="19">
        <v>54521</v>
      </c>
      <c r="N6" s="19">
        <v>54510</v>
      </c>
      <c r="O6" s="19">
        <v>54480</v>
      </c>
      <c r="P6" s="19">
        <v>55163</v>
      </c>
      <c r="Q6" s="19">
        <v>55120</v>
      </c>
      <c r="R6" s="19">
        <v>54971</v>
      </c>
      <c r="S6" s="19">
        <v>54984</v>
      </c>
      <c r="T6" s="19">
        <v>54918</v>
      </c>
      <c r="U6" s="19">
        <v>54823</v>
      </c>
      <c r="V6" s="19">
        <v>54764</v>
      </c>
      <c r="W6" s="19">
        <v>54606</v>
      </c>
      <c r="X6" s="19">
        <v>54458</v>
      </c>
      <c r="Y6" s="19">
        <v>54499</v>
      </c>
      <c r="Z6" s="19">
        <v>54419</v>
      </c>
      <c r="AA6" s="19">
        <v>54487</v>
      </c>
      <c r="AB6" s="19">
        <v>53575</v>
      </c>
      <c r="AC6" s="19">
        <v>53496</v>
      </c>
      <c r="AD6" s="19">
        <v>53448</v>
      </c>
      <c r="AE6" s="19">
        <v>53444</v>
      </c>
      <c r="AF6" s="19">
        <v>53376</v>
      </c>
      <c r="AG6" s="19">
        <v>53299</v>
      </c>
      <c r="AH6" s="19">
        <v>52616</v>
      </c>
      <c r="AI6" s="19">
        <v>52920</v>
      </c>
      <c r="AJ6" s="19">
        <v>52905</v>
      </c>
    </row>
    <row r="7" spans="1:36" x14ac:dyDescent="0.35">
      <c r="A7" s="60"/>
      <c r="B7" s="60"/>
      <c r="C7" s="6" t="s">
        <v>44</v>
      </c>
      <c r="D7" s="19">
        <v>372677</v>
      </c>
      <c r="E7" s="19">
        <v>371291</v>
      </c>
      <c r="F7" s="19">
        <v>370155</v>
      </c>
      <c r="G7" s="19">
        <v>368767</v>
      </c>
      <c r="H7" s="19">
        <v>367814</v>
      </c>
      <c r="I7" s="19">
        <v>367098</v>
      </c>
      <c r="J7" s="19">
        <v>366226</v>
      </c>
      <c r="K7" s="19">
        <v>365491</v>
      </c>
      <c r="L7" s="19">
        <v>364035</v>
      </c>
      <c r="M7" s="19">
        <v>363146</v>
      </c>
      <c r="N7" s="19">
        <v>362322</v>
      </c>
      <c r="O7" s="19">
        <v>361479</v>
      </c>
      <c r="P7" s="19">
        <v>358675</v>
      </c>
      <c r="Q7" s="19">
        <v>357762</v>
      </c>
      <c r="R7" s="19">
        <v>355963</v>
      </c>
      <c r="S7" s="19">
        <v>355094</v>
      </c>
      <c r="T7" s="19">
        <v>354582</v>
      </c>
      <c r="U7" s="19">
        <v>353379</v>
      </c>
      <c r="V7" s="19">
        <v>353176</v>
      </c>
      <c r="W7" s="19">
        <v>352523</v>
      </c>
      <c r="X7" s="19">
        <v>351373</v>
      </c>
      <c r="Y7" s="19">
        <v>350853</v>
      </c>
      <c r="Z7" s="19">
        <v>350126</v>
      </c>
      <c r="AA7" s="19">
        <v>349454</v>
      </c>
      <c r="AB7" s="19">
        <v>348930</v>
      </c>
      <c r="AC7" s="19">
        <v>347657</v>
      </c>
      <c r="AD7" s="19">
        <v>346469</v>
      </c>
      <c r="AE7" s="19">
        <v>345681</v>
      </c>
      <c r="AF7" s="19">
        <v>344909</v>
      </c>
      <c r="AG7" s="19">
        <v>344022</v>
      </c>
      <c r="AH7" s="19">
        <v>341621</v>
      </c>
      <c r="AI7" s="19">
        <v>342291</v>
      </c>
      <c r="AJ7" s="19">
        <v>341652</v>
      </c>
    </row>
    <row r="8" spans="1:36" x14ac:dyDescent="0.35">
      <c r="A8" s="60"/>
      <c r="B8" s="60"/>
      <c r="C8" s="9" t="s">
        <v>53</v>
      </c>
      <c r="D8" s="20">
        <v>431731</v>
      </c>
      <c r="E8" s="20">
        <v>430217</v>
      </c>
      <c r="F8" s="20">
        <v>429069</v>
      </c>
      <c r="G8" s="20">
        <v>427630</v>
      </c>
      <c r="H8" s="20">
        <v>426551</v>
      </c>
      <c r="I8" s="20">
        <v>425863</v>
      </c>
      <c r="J8" s="20">
        <v>424842</v>
      </c>
      <c r="K8" s="20">
        <v>424084</v>
      </c>
      <c r="L8" s="20">
        <v>422507</v>
      </c>
      <c r="M8" s="20">
        <v>421548</v>
      </c>
      <c r="N8" s="20">
        <v>420714</v>
      </c>
      <c r="O8" s="20">
        <v>419832</v>
      </c>
      <c r="P8" s="20">
        <v>417738</v>
      </c>
      <c r="Q8" s="20">
        <v>416793</v>
      </c>
      <c r="R8" s="20">
        <v>414861</v>
      </c>
      <c r="S8" s="20">
        <v>413997</v>
      </c>
      <c r="T8" s="20">
        <v>413431</v>
      </c>
      <c r="U8" s="20">
        <v>412115</v>
      </c>
      <c r="V8" s="20">
        <v>411857</v>
      </c>
      <c r="W8" s="20">
        <v>411031</v>
      </c>
      <c r="X8" s="20">
        <v>409709</v>
      </c>
      <c r="Y8" s="20">
        <v>409238</v>
      </c>
      <c r="Z8" s="20">
        <v>408420</v>
      </c>
      <c r="AA8" s="20">
        <v>407798</v>
      </c>
      <c r="AB8" s="20">
        <v>406320</v>
      </c>
      <c r="AC8" s="20">
        <v>404964</v>
      </c>
      <c r="AD8" s="20">
        <v>403739</v>
      </c>
      <c r="AE8" s="20">
        <v>402952</v>
      </c>
      <c r="AF8" s="20">
        <v>402125</v>
      </c>
      <c r="AG8" s="20">
        <v>401151</v>
      </c>
      <c r="AH8" s="20">
        <v>398013</v>
      </c>
      <c r="AI8" s="20">
        <v>399009</v>
      </c>
      <c r="AJ8" s="20">
        <v>398359</v>
      </c>
    </row>
    <row r="9" spans="1:36" x14ac:dyDescent="0.35">
      <c r="A9" s="60"/>
      <c r="B9" s="60" t="s">
        <v>45</v>
      </c>
      <c r="C9" s="6" t="s">
        <v>42</v>
      </c>
      <c r="D9" s="19">
        <v>133287</v>
      </c>
      <c r="E9" s="19">
        <v>131334</v>
      </c>
      <c r="F9" s="19">
        <v>130080</v>
      </c>
      <c r="G9" s="19">
        <v>128955</v>
      </c>
      <c r="H9" s="19">
        <v>128275</v>
      </c>
      <c r="I9" s="19">
        <v>127952</v>
      </c>
      <c r="J9" s="19">
        <v>127251</v>
      </c>
      <c r="K9" s="19">
        <v>126864</v>
      </c>
      <c r="L9" s="19">
        <v>126313</v>
      </c>
      <c r="M9" s="19">
        <v>125840</v>
      </c>
      <c r="N9" s="19">
        <v>125573</v>
      </c>
      <c r="O9" s="19">
        <v>124596</v>
      </c>
      <c r="P9" s="19">
        <v>124858</v>
      </c>
      <c r="Q9" s="19">
        <v>124821</v>
      </c>
      <c r="R9" s="19">
        <v>124415</v>
      </c>
      <c r="S9" s="19">
        <v>124463</v>
      </c>
      <c r="T9" s="19">
        <v>124292</v>
      </c>
      <c r="U9" s="19">
        <v>123991</v>
      </c>
      <c r="V9" s="19">
        <v>123895</v>
      </c>
      <c r="W9" s="19">
        <v>123555</v>
      </c>
      <c r="X9" s="19">
        <v>123499</v>
      </c>
      <c r="Y9" s="19">
        <v>123438</v>
      </c>
      <c r="Z9" s="19">
        <v>123043</v>
      </c>
      <c r="AA9" s="19">
        <v>122781</v>
      </c>
      <c r="AB9" s="19">
        <v>122420</v>
      </c>
      <c r="AC9" s="19">
        <v>122129</v>
      </c>
      <c r="AD9" s="19">
        <v>121966</v>
      </c>
      <c r="AE9" s="19">
        <v>121623</v>
      </c>
      <c r="AF9" s="19">
        <v>121478</v>
      </c>
      <c r="AG9" s="19">
        <v>121199</v>
      </c>
      <c r="AH9" s="19">
        <v>118738</v>
      </c>
      <c r="AI9" s="19">
        <v>118874</v>
      </c>
      <c r="AJ9" s="19">
        <v>118873</v>
      </c>
    </row>
    <row r="10" spans="1:36" x14ac:dyDescent="0.35">
      <c r="A10" s="60"/>
      <c r="B10" s="60"/>
      <c r="C10" s="6" t="s">
        <v>43</v>
      </c>
      <c r="D10" s="19">
        <v>357330</v>
      </c>
      <c r="E10" s="19">
        <v>352378</v>
      </c>
      <c r="F10" s="19">
        <v>350601</v>
      </c>
      <c r="G10" s="19">
        <v>348069</v>
      </c>
      <c r="H10" s="19">
        <v>346861</v>
      </c>
      <c r="I10" s="19">
        <v>346182</v>
      </c>
      <c r="J10" s="19">
        <v>344322</v>
      </c>
      <c r="K10" s="19">
        <v>343160</v>
      </c>
      <c r="L10" s="19">
        <v>341559</v>
      </c>
      <c r="M10" s="19">
        <v>340674</v>
      </c>
      <c r="N10" s="19">
        <v>340251</v>
      </c>
      <c r="O10" s="19">
        <v>339924</v>
      </c>
      <c r="P10" s="19">
        <v>339019</v>
      </c>
      <c r="Q10" s="19">
        <v>338694</v>
      </c>
      <c r="R10" s="19">
        <v>336998</v>
      </c>
      <c r="S10" s="19">
        <v>336726</v>
      </c>
      <c r="T10" s="19">
        <v>336159</v>
      </c>
      <c r="U10" s="19">
        <v>334638</v>
      </c>
      <c r="V10" s="19">
        <v>334450</v>
      </c>
      <c r="W10" s="19">
        <v>333811</v>
      </c>
      <c r="X10" s="19">
        <v>333061</v>
      </c>
      <c r="Y10" s="19">
        <v>332812</v>
      </c>
      <c r="Z10" s="19">
        <v>332099</v>
      </c>
      <c r="AA10" s="19">
        <v>332026</v>
      </c>
      <c r="AB10" s="19">
        <v>329873</v>
      </c>
      <c r="AC10" s="19">
        <v>329160</v>
      </c>
      <c r="AD10" s="19">
        <v>328134</v>
      </c>
      <c r="AE10" s="19">
        <v>327367</v>
      </c>
      <c r="AF10" s="19">
        <v>326061</v>
      </c>
      <c r="AG10" s="19">
        <v>325344</v>
      </c>
      <c r="AH10" s="19">
        <v>320489</v>
      </c>
      <c r="AI10" s="19">
        <v>320866</v>
      </c>
      <c r="AJ10" s="19">
        <v>320941</v>
      </c>
    </row>
    <row r="11" spans="1:36" x14ac:dyDescent="0.35">
      <c r="A11" s="60"/>
      <c r="B11" s="60"/>
      <c r="C11" s="6" t="s">
        <v>44</v>
      </c>
      <c r="D11" s="19">
        <v>252974</v>
      </c>
      <c r="E11" s="19">
        <v>251495</v>
      </c>
      <c r="F11" s="19">
        <v>249944</v>
      </c>
      <c r="G11" s="19">
        <v>248680</v>
      </c>
      <c r="H11" s="19">
        <v>247608</v>
      </c>
      <c r="I11" s="19">
        <v>246213</v>
      </c>
      <c r="J11" s="19">
        <v>245077</v>
      </c>
      <c r="K11" s="19">
        <v>244096</v>
      </c>
      <c r="L11" s="19">
        <v>242878</v>
      </c>
      <c r="M11" s="19">
        <v>241467</v>
      </c>
      <c r="N11" s="19">
        <v>240307</v>
      </c>
      <c r="O11" s="19">
        <v>239296</v>
      </c>
      <c r="P11" s="19">
        <v>235895</v>
      </c>
      <c r="Q11" s="19">
        <v>234773</v>
      </c>
      <c r="R11" s="19">
        <v>233660</v>
      </c>
      <c r="S11" s="19">
        <v>232668</v>
      </c>
      <c r="T11" s="19">
        <v>231852</v>
      </c>
      <c r="U11" s="19">
        <v>230788</v>
      </c>
      <c r="V11" s="19">
        <v>229814</v>
      </c>
      <c r="W11" s="19">
        <v>229360</v>
      </c>
      <c r="X11" s="19">
        <v>228698</v>
      </c>
      <c r="Y11" s="19">
        <v>227629</v>
      </c>
      <c r="Z11" s="19">
        <v>227010</v>
      </c>
      <c r="AA11" s="19">
        <v>226332</v>
      </c>
      <c r="AB11" s="19">
        <v>227099</v>
      </c>
      <c r="AC11" s="19">
        <v>226153</v>
      </c>
      <c r="AD11" s="19">
        <v>225232</v>
      </c>
      <c r="AE11" s="19">
        <v>224306</v>
      </c>
      <c r="AF11" s="19">
        <v>223576</v>
      </c>
      <c r="AG11" s="19">
        <v>222838</v>
      </c>
      <c r="AH11" s="19">
        <v>223017</v>
      </c>
      <c r="AI11" s="19">
        <v>221472</v>
      </c>
      <c r="AJ11" s="19">
        <v>220838</v>
      </c>
    </row>
    <row r="12" spans="1:36" x14ac:dyDescent="0.35">
      <c r="A12" s="60"/>
      <c r="B12" s="60"/>
      <c r="C12" s="9" t="s">
        <v>53</v>
      </c>
      <c r="D12" s="20">
        <v>743591</v>
      </c>
      <c r="E12" s="20">
        <v>735207</v>
      </c>
      <c r="F12" s="20">
        <v>730625</v>
      </c>
      <c r="G12" s="20">
        <v>725704</v>
      </c>
      <c r="H12" s="20">
        <v>722744</v>
      </c>
      <c r="I12" s="20">
        <v>720347</v>
      </c>
      <c r="J12" s="20">
        <v>716650</v>
      </c>
      <c r="K12" s="20">
        <v>714120</v>
      </c>
      <c r="L12" s="20">
        <v>710750</v>
      </c>
      <c r="M12" s="20">
        <v>707981</v>
      </c>
      <c r="N12" s="20">
        <v>706131</v>
      </c>
      <c r="O12" s="20">
        <v>703816</v>
      </c>
      <c r="P12" s="20">
        <v>699772</v>
      </c>
      <c r="Q12" s="20">
        <v>698288</v>
      </c>
      <c r="R12" s="20">
        <v>695073</v>
      </c>
      <c r="S12" s="20">
        <v>693857</v>
      </c>
      <c r="T12" s="20">
        <v>692303</v>
      </c>
      <c r="U12" s="20">
        <v>689417</v>
      </c>
      <c r="V12" s="20">
        <v>688159</v>
      </c>
      <c r="W12" s="20">
        <v>686726</v>
      </c>
      <c r="X12" s="20">
        <v>685258</v>
      </c>
      <c r="Y12" s="20">
        <v>683879</v>
      </c>
      <c r="Z12" s="20">
        <v>682152</v>
      </c>
      <c r="AA12" s="20">
        <v>681139</v>
      </c>
      <c r="AB12" s="20">
        <v>679392</v>
      </c>
      <c r="AC12" s="20">
        <v>677442</v>
      </c>
      <c r="AD12" s="20">
        <v>675332</v>
      </c>
      <c r="AE12" s="20">
        <v>673296</v>
      </c>
      <c r="AF12" s="20">
        <v>671115</v>
      </c>
      <c r="AG12" s="20">
        <v>669381</v>
      </c>
      <c r="AH12" s="20">
        <v>662244</v>
      </c>
      <c r="AI12" s="20">
        <v>661212</v>
      </c>
      <c r="AJ12" s="20">
        <v>660652</v>
      </c>
    </row>
    <row r="13" spans="1:36" x14ac:dyDescent="0.35">
      <c r="A13" s="60"/>
      <c r="B13" s="60" t="s">
        <v>53</v>
      </c>
      <c r="C13" s="6" t="s">
        <v>42</v>
      </c>
      <c r="D13" s="19">
        <v>137196</v>
      </c>
      <c r="E13" s="19">
        <v>135234</v>
      </c>
      <c r="F13" s="19">
        <v>133980</v>
      </c>
      <c r="G13" s="19">
        <v>132863</v>
      </c>
      <c r="H13" s="19">
        <v>132174</v>
      </c>
      <c r="I13" s="19">
        <v>131853</v>
      </c>
      <c r="J13" s="19">
        <v>131144</v>
      </c>
      <c r="K13" s="19">
        <v>130751</v>
      </c>
      <c r="L13" s="19">
        <v>130188</v>
      </c>
      <c r="M13" s="19">
        <v>129721</v>
      </c>
      <c r="N13" s="19">
        <v>129455</v>
      </c>
      <c r="O13" s="19">
        <v>128469</v>
      </c>
      <c r="P13" s="19">
        <v>128758</v>
      </c>
      <c r="Q13" s="19">
        <v>128732</v>
      </c>
      <c r="R13" s="19">
        <v>128342</v>
      </c>
      <c r="S13" s="19">
        <v>128382</v>
      </c>
      <c r="T13" s="19">
        <v>128223</v>
      </c>
      <c r="U13" s="19">
        <v>127904</v>
      </c>
      <c r="V13" s="19">
        <v>127812</v>
      </c>
      <c r="W13" s="19">
        <v>127457</v>
      </c>
      <c r="X13" s="19">
        <v>127377</v>
      </c>
      <c r="Y13" s="19">
        <v>127324</v>
      </c>
      <c r="Z13" s="19">
        <v>126918</v>
      </c>
      <c r="AA13" s="19">
        <v>126638</v>
      </c>
      <c r="AB13" s="19">
        <v>126235</v>
      </c>
      <c r="AC13" s="19">
        <v>125940</v>
      </c>
      <c r="AD13" s="19">
        <v>125788</v>
      </c>
      <c r="AE13" s="19">
        <v>125450</v>
      </c>
      <c r="AF13" s="19">
        <v>125318</v>
      </c>
      <c r="AG13" s="19">
        <v>125029</v>
      </c>
      <c r="AH13" s="19">
        <v>122514</v>
      </c>
      <c r="AI13" s="19">
        <v>122672</v>
      </c>
      <c r="AJ13" s="19">
        <v>122675</v>
      </c>
    </row>
    <row r="14" spans="1:36" x14ac:dyDescent="0.35">
      <c r="A14" s="60"/>
      <c r="B14" s="60"/>
      <c r="C14" s="6" t="s">
        <v>43</v>
      </c>
      <c r="D14" s="19">
        <v>412475</v>
      </c>
      <c r="E14" s="19">
        <v>407404</v>
      </c>
      <c r="F14" s="19">
        <v>405615</v>
      </c>
      <c r="G14" s="19">
        <v>403024</v>
      </c>
      <c r="H14" s="19">
        <v>401699</v>
      </c>
      <c r="I14" s="19">
        <v>401046</v>
      </c>
      <c r="J14" s="19">
        <v>399045</v>
      </c>
      <c r="K14" s="19">
        <v>397866</v>
      </c>
      <c r="L14" s="19">
        <v>396156</v>
      </c>
      <c r="M14" s="19">
        <v>395195</v>
      </c>
      <c r="N14" s="19">
        <v>394761</v>
      </c>
      <c r="O14" s="19">
        <v>394404</v>
      </c>
      <c r="P14" s="19">
        <v>394182</v>
      </c>
      <c r="Q14" s="19">
        <v>393814</v>
      </c>
      <c r="R14" s="19">
        <v>391969</v>
      </c>
      <c r="S14" s="19">
        <v>391710</v>
      </c>
      <c r="T14" s="19">
        <v>391077</v>
      </c>
      <c r="U14" s="19">
        <v>389461</v>
      </c>
      <c r="V14" s="19">
        <v>389214</v>
      </c>
      <c r="W14" s="19">
        <v>388417</v>
      </c>
      <c r="X14" s="19">
        <v>387519</v>
      </c>
      <c r="Y14" s="19">
        <v>387311</v>
      </c>
      <c r="Z14" s="19">
        <v>386518</v>
      </c>
      <c r="AA14" s="19">
        <v>386513</v>
      </c>
      <c r="AB14" s="19">
        <v>383448</v>
      </c>
      <c r="AC14" s="19">
        <v>382656</v>
      </c>
      <c r="AD14" s="19">
        <v>381582</v>
      </c>
      <c r="AE14" s="19">
        <v>380811</v>
      </c>
      <c r="AF14" s="19">
        <v>379437</v>
      </c>
      <c r="AG14" s="19">
        <v>378643</v>
      </c>
      <c r="AH14" s="19">
        <v>373105</v>
      </c>
      <c r="AI14" s="19">
        <v>373786</v>
      </c>
      <c r="AJ14" s="19">
        <v>373846</v>
      </c>
    </row>
    <row r="15" spans="1:36" x14ac:dyDescent="0.35">
      <c r="A15" s="60"/>
      <c r="B15" s="60"/>
      <c r="C15" s="6" t="s">
        <v>44</v>
      </c>
      <c r="D15" s="19">
        <v>625651</v>
      </c>
      <c r="E15" s="19">
        <v>622786</v>
      </c>
      <c r="F15" s="19">
        <v>620099</v>
      </c>
      <c r="G15" s="19">
        <v>617447</v>
      </c>
      <c r="H15" s="19">
        <v>615422</v>
      </c>
      <c r="I15" s="19">
        <v>613311</v>
      </c>
      <c r="J15" s="19">
        <v>611303</v>
      </c>
      <c r="K15" s="19">
        <v>609587</v>
      </c>
      <c r="L15" s="19">
        <v>606913</v>
      </c>
      <c r="M15" s="19">
        <v>604613</v>
      </c>
      <c r="N15" s="19">
        <v>602629</v>
      </c>
      <c r="O15" s="19">
        <v>600775</v>
      </c>
      <c r="P15" s="19">
        <v>594570</v>
      </c>
      <c r="Q15" s="19">
        <v>592535</v>
      </c>
      <c r="R15" s="19">
        <v>589623</v>
      </c>
      <c r="S15" s="19">
        <v>587762</v>
      </c>
      <c r="T15" s="19">
        <v>586434</v>
      </c>
      <c r="U15" s="19">
        <v>584167</v>
      </c>
      <c r="V15" s="19">
        <v>582990</v>
      </c>
      <c r="W15" s="19">
        <v>581883</v>
      </c>
      <c r="X15" s="19">
        <v>580071</v>
      </c>
      <c r="Y15" s="19">
        <v>578482</v>
      </c>
      <c r="Z15" s="19">
        <v>577136</v>
      </c>
      <c r="AA15" s="19">
        <v>575786</v>
      </c>
      <c r="AB15" s="19">
        <v>576029</v>
      </c>
      <c r="AC15" s="19">
        <v>573810</v>
      </c>
      <c r="AD15" s="19">
        <v>571701</v>
      </c>
      <c r="AE15" s="19">
        <v>569987</v>
      </c>
      <c r="AF15" s="19">
        <v>568485</v>
      </c>
      <c r="AG15" s="19">
        <v>566860</v>
      </c>
      <c r="AH15" s="19">
        <v>564638</v>
      </c>
      <c r="AI15" s="19">
        <v>563763</v>
      </c>
      <c r="AJ15" s="19">
        <v>562490</v>
      </c>
    </row>
    <row r="16" spans="1:36" x14ac:dyDescent="0.35">
      <c r="A16" s="61"/>
      <c r="B16" s="61"/>
      <c r="C16" s="21" t="s">
        <v>53</v>
      </c>
      <c r="D16" s="22">
        <v>1175322</v>
      </c>
      <c r="E16" s="22">
        <v>1165424</v>
      </c>
      <c r="F16" s="22">
        <v>1159694</v>
      </c>
      <c r="G16" s="22">
        <v>1153334</v>
      </c>
      <c r="H16" s="22">
        <v>1149295</v>
      </c>
      <c r="I16" s="22">
        <v>1146210</v>
      </c>
      <c r="J16" s="22">
        <v>1141492</v>
      </c>
      <c r="K16" s="22">
        <v>1138204</v>
      </c>
      <c r="L16" s="22">
        <v>1133257</v>
      </c>
      <c r="M16" s="22">
        <v>1129529</v>
      </c>
      <c r="N16" s="22">
        <v>1126845</v>
      </c>
      <c r="O16" s="22">
        <v>1123648</v>
      </c>
      <c r="P16" s="22">
        <v>1117510</v>
      </c>
      <c r="Q16" s="22">
        <v>1115081</v>
      </c>
      <c r="R16" s="22">
        <v>1109934</v>
      </c>
      <c r="S16" s="22">
        <v>1107854</v>
      </c>
      <c r="T16" s="22">
        <v>1105734</v>
      </c>
      <c r="U16" s="22">
        <v>1101532</v>
      </c>
      <c r="V16" s="22">
        <v>1100016</v>
      </c>
      <c r="W16" s="22">
        <v>1097757</v>
      </c>
      <c r="X16" s="22">
        <v>1094967</v>
      </c>
      <c r="Y16" s="22">
        <v>1093117</v>
      </c>
      <c r="Z16" s="22">
        <v>1090572</v>
      </c>
      <c r="AA16" s="22">
        <v>1088937</v>
      </c>
      <c r="AB16" s="22">
        <v>1085712</v>
      </c>
      <c r="AC16" s="22">
        <v>1082406</v>
      </c>
      <c r="AD16" s="22">
        <v>1079071</v>
      </c>
      <c r="AE16" s="22">
        <v>1076248</v>
      </c>
      <c r="AF16" s="22">
        <v>1073240</v>
      </c>
      <c r="AG16" s="22">
        <v>1070532</v>
      </c>
      <c r="AH16" s="22">
        <v>1060257</v>
      </c>
      <c r="AI16" s="22">
        <v>1060221</v>
      </c>
      <c r="AJ16" s="22">
        <v>1059011</v>
      </c>
    </row>
    <row r="17" spans="1:36" x14ac:dyDescent="0.35">
      <c r="A17" s="59" t="s">
        <v>50</v>
      </c>
      <c r="B17" s="59" t="s">
        <v>41</v>
      </c>
      <c r="C17" s="6" t="s">
        <v>42</v>
      </c>
      <c r="D17" s="19">
        <v>14071</v>
      </c>
      <c r="E17" s="19">
        <v>14057</v>
      </c>
      <c r="F17" s="19">
        <v>14062</v>
      </c>
      <c r="G17" s="19">
        <v>14084</v>
      </c>
      <c r="H17" s="19">
        <v>14040</v>
      </c>
      <c r="I17" s="19">
        <v>14035</v>
      </c>
      <c r="J17" s="19">
        <v>14014</v>
      </c>
      <c r="K17" s="19">
        <v>13984</v>
      </c>
      <c r="L17" s="19">
        <v>13955</v>
      </c>
      <c r="M17" s="19">
        <v>13974</v>
      </c>
      <c r="N17" s="19">
        <v>14009</v>
      </c>
      <c r="O17" s="19">
        <v>14001</v>
      </c>
      <c r="P17" s="19">
        <v>14108</v>
      </c>
      <c r="Q17" s="19">
        <v>14147</v>
      </c>
      <c r="R17" s="19">
        <v>14160</v>
      </c>
      <c r="S17" s="19">
        <v>14221</v>
      </c>
      <c r="T17" s="19">
        <v>14234</v>
      </c>
      <c r="U17" s="19">
        <v>14187</v>
      </c>
      <c r="V17" s="19">
        <v>14191</v>
      </c>
      <c r="W17" s="19">
        <v>14183</v>
      </c>
      <c r="X17" s="19">
        <v>14207</v>
      </c>
      <c r="Y17" s="19">
        <v>14227</v>
      </c>
      <c r="Z17" s="19">
        <v>14217</v>
      </c>
      <c r="AA17" s="19">
        <v>14204</v>
      </c>
      <c r="AB17" s="19">
        <v>14153</v>
      </c>
      <c r="AC17" s="19">
        <v>14211</v>
      </c>
      <c r="AD17" s="19">
        <v>14274</v>
      </c>
      <c r="AE17" s="19">
        <v>14306</v>
      </c>
      <c r="AF17" s="19">
        <v>14298</v>
      </c>
      <c r="AG17" s="19">
        <v>14271</v>
      </c>
      <c r="AH17" s="19">
        <v>14028</v>
      </c>
      <c r="AI17" s="19">
        <v>14116</v>
      </c>
      <c r="AJ17" s="19">
        <v>14127</v>
      </c>
    </row>
    <row r="18" spans="1:36" x14ac:dyDescent="0.35">
      <c r="A18" s="60"/>
      <c r="B18" s="60"/>
      <c r="C18" s="6" t="s">
        <v>43</v>
      </c>
      <c r="D18" s="19">
        <v>147037</v>
      </c>
      <c r="E18" s="19">
        <v>147222</v>
      </c>
      <c r="F18" s="19">
        <v>147693</v>
      </c>
      <c r="G18" s="19">
        <v>147564</v>
      </c>
      <c r="H18" s="19">
        <v>147692</v>
      </c>
      <c r="I18" s="19">
        <v>148080</v>
      </c>
      <c r="J18" s="19">
        <v>147906</v>
      </c>
      <c r="K18" s="19">
        <v>147787</v>
      </c>
      <c r="L18" s="19">
        <v>147606</v>
      </c>
      <c r="M18" s="19">
        <v>147843</v>
      </c>
      <c r="N18" s="19">
        <v>147938</v>
      </c>
      <c r="O18" s="19">
        <v>148033</v>
      </c>
      <c r="P18" s="19">
        <v>149155</v>
      </c>
      <c r="Q18" s="19">
        <v>149400</v>
      </c>
      <c r="R18" s="19">
        <v>148953</v>
      </c>
      <c r="S18" s="19">
        <v>149025</v>
      </c>
      <c r="T18" s="19">
        <v>148938</v>
      </c>
      <c r="U18" s="19">
        <v>148684</v>
      </c>
      <c r="V18" s="19">
        <v>148810</v>
      </c>
      <c r="W18" s="19">
        <v>148693</v>
      </c>
      <c r="X18" s="19">
        <v>148736</v>
      </c>
      <c r="Y18" s="19">
        <v>149013</v>
      </c>
      <c r="Z18" s="19">
        <v>149279</v>
      </c>
      <c r="AA18" s="19">
        <v>149570</v>
      </c>
      <c r="AB18" s="19">
        <v>147837</v>
      </c>
      <c r="AC18" s="19">
        <v>148060</v>
      </c>
      <c r="AD18" s="19">
        <v>148264</v>
      </c>
      <c r="AE18" s="19">
        <v>148521</v>
      </c>
      <c r="AF18" s="19">
        <v>148421</v>
      </c>
      <c r="AG18" s="19">
        <v>148605</v>
      </c>
      <c r="AH18" s="19">
        <v>146936</v>
      </c>
      <c r="AI18" s="19">
        <v>148261</v>
      </c>
      <c r="AJ18" s="19">
        <v>148612</v>
      </c>
    </row>
    <row r="19" spans="1:36" x14ac:dyDescent="0.35">
      <c r="A19" s="60"/>
      <c r="B19" s="60"/>
      <c r="C19" s="6" t="s">
        <v>44</v>
      </c>
      <c r="D19" s="19">
        <v>203201</v>
      </c>
      <c r="E19" s="19">
        <v>203625</v>
      </c>
      <c r="F19" s="19">
        <v>204479</v>
      </c>
      <c r="G19" s="19">
        <v>204795</v>
      </c>
      <c r="H19" s="19">
        <v>205508</v>
      </c>
      <c r="I19" s="19">
        <v>206315</v>
      </c>
      <c r="J19" s="19">
        <v>206810</v>
      </c>
      <c r="K19" s="19">
        <v>207369</v>
      </c>
      <c r="L19" s="19">
        <v>207702</v>
      </c>
      <c r="M19" s="19">
        <v>208329</v>
      </c>
      <c r="N19" s="19">
        <v>208984</v>
      </c>
      <c r="O19" s="19">
        <v>209632</v>
      </c>
      <c r="P19" s="19">
        <v>208189</v>
      </c>
      <c r="Q19" s="19">
        <v>208854</v>
      </c>
      <c r="R19" s="19">
        <v>209651</v>
      </c>
      <c r="S19" s="19">
        <v>210471</v>
      </c>
      <c r="T19" s="19">
        <v>211394</v>
      </c>
      <c r="U19" s="19">
        <v>212019</v>
      </c>
      <c r="V19" s="19">
        <v>212921</v>
      </c>
      <c r="W19" s="19">
        <v>213643</v>
      </c>
      <c r="X19" s="19">
        <v>214171</v>
      </c>
      <c r="Y19" s="19">
        <v>214927</v>
      </c>
      <c r="Z19" s="19">
        <v>215524</v>
      </c>
      <c r="AA19" s="19">
        <v>216296</v>
      </c>
      <c r="AB19" s="19">
        <v>218778</v>
      </c>
      <c r="AC19" s="19">
        <v>219332</v>
      </c>
      <c r="AD19" s="19">
        <v>219954</v>
      </c>
      <c r="AE19" s="19">
        <v>220740</v>
      </c>
      <c r="AF19" s="19">
        <v>221459</v>
      </c>
      <c r="AG19" s="19">
        <v>222212</v>
      </c>
      <c r="AH19" s="19">
        <v>221860</v>
      </c>
      <c r="AI19" s="19">
        <v>223438</v>
      </c>
      <c r="AJ19" s="19">
        <v>224205</v>
      </c>
    </row>
    <row r="20" spans="1:36" x14ac:dyDescent="0.35">
      <c r="A20" s="60"/>
      <c r="B20" s="60"/>
      <c r="C20" s="9" t="s">
        <v>53</v>
      </c>
      <c r="D20" s="20">
        <v>364309</v>
      </c>
      <c r="E20" s="20">
        <v>364904</v>
      </c>
      <c r="F20" s="20">
        <v>366234</v>
      </c>
      <c r="G20" s="20">
        <v>366443</v>
      </c>
      <c r="H20" s="20">
        <v>367240</v>
      </c>
      <c r="I20" s="20">
        <v>368430</v>
      </c>
      <c r="J20" s="20">
        <v>368730</v>
      </c>
      <c r="K20" s="20">
        <v>369140</v>
      </c>
      <c r="L20" s="20">
        <v>369263</v>
      </c>
      <c r="M20" s="20">
        <v>370146</v>
      </c>
      <c r="N20" s="20">
        <v>370931</v>
      </c>
      <c r="O20" s="20">
        <v>371666</v>
      </c>
      <c r="P20" s="20">
        <v>371452</v>
      </c>
      <c r="Q20" s="20">
        <v>372401</v>
      </c>
      <c r="R20" s="20">
        <v>372764</v>
      </c>
      <c r="S20" s="20">
        <v>373717</v>
      </c>
      <c r="T20" s="20">
        <v>374566</v>
      </c>
      <c r="U20" s="20">
        <v>374890</v>
      </c>
      <c r="V20" s="20">
        <v>375922</v>
      </c>
      <c r="W20" s="20">
        <v>376519</v>
      </c>
      <c r="X20" s="20">
        <v>377114</v>
      </c>
      <c r="Y20" s="20">
        <v>378167</v>
      </c>
      <c r="Z20" s="20">
        <v>379020</v>
      </c>
      <c r="AA20" s="20">
        <v>380070</v>
      </c>
      <c r="AB20" s="20">
        <v>380768</v>
      </c>
      <c r="AC20" s="20">
        <v>381603</v>
      </c>
      <c r="AD20" s="20">
        <v>382492</v>
      </c>
      <c r="AE20" s="20">
        <v>383567</v>
      </c>
      <c r="AF20" s="20">
        <v>384178</v>
      </c>
      <c r="AG20" s="20">
        <v>385088</v>
      </c>
      <c r="AH20" s="20">
        <v>382824</v>
      </c>
      <c r="AI20" s="20">
        <v>385815</v>
      </c>
      <c r="AJ20" s="20">
        <v>386944</v>
      </c>
    </row>
    <row r="21" spans="1:36" x14ac:dyDescent="0.35">
      <c r="A21" s="60"/>
      <c r="B21" s="60" t="s">
        <v>45</v>
      </c>
      <c r="C21" s="6" t="s">
        <v>42</v>
      </c>
      <c r="D21" s="19">
        <v>447666</v>
      </c>
      <c r="E21" s="19">
        <v>442478</v>
      </c>
      <c r="F21" s="19">
        <v>439108</v>
      </c>
      <c r="G21" s="19">
        <v>434841</v>
      </c>
      <c r="H21" s="19">
        <v>431933</v>
      </c>
      <c r="I21" s="19">
        <v>430298</v>
      </c>
      <c r="J21" s="19">
        <v>427288</v>
      </c>
      <c r="K21" s="19">
        <v>426119</v>
      </c>
      <c r="L21" s="19">
        <v>423896</v>
      </c>
      <c r="M21" s="19">
        <v>422441</v>
      </c>
      <c r="N21" s="19">
        <v>422132</v>
      </c>
      <c r="O21" s="19">
        <v>419494</v>
      </c>
      <c r="P21" s="19">
        <v>421486</v>
      </c>
      <c r="Q21" s="19">
        <v>421919</v>
      </c>
      <c r="R21" s="19">
        <v>420237</v>
      </c>
      <c r="S21" s="19">
        <v>420149</v>
      </c>
      <c r="T21" s="19">
        <v>419301</v>
      </c>
      <c r="U21" s="19">
        <v>417481</v>
      </c>
      <c r="V21" s="19">
        <v>417405</v>
      </c>
      <c r="W21" s="19">
        <v>416313</v>
      </c>
      <c r="X21" s="19">
        <v>416360</v>
      </c>
      <c r="Y21" s="19">
        <v>416748</v>
      </c>
      <c r="Z21" s="19">
        <v>417032</v>
      </c>
      <c r="AA21" s="19">
        <v>417721</v>
      </c>
      <c r="AB21" s="19">
        <v>417505</v>
      </c>
      <c r="AC21" s="19">
        <v>417367</v>
      </c>
      <c r="AD21" s="19">
        <v>417073</v>
      </c>
      <c r="AE21" s="19">
        <v>416289</v>
      </c>
      <c r="AF21" s="19">
        <v>415415</v>
      </c>
      <c r="AG21" s="19">
        <v>413885</v>
      </c>
      <c r="AH21" s="19">
        <v>404953</v>
      </c>
      <c r="AI21" s="19">
        <v>405545</v>
      </c>
      <c r="AJ21" s="19">
        <v>405917</v>
      </c>
    </row>
    <row r="22" spans="1:36" x14ac:dyDescent="0.35">
      <c r="A22" s="60"/>
      <c r="B22" s="60"/>
      <c r="C22" s="6" t="s">
        <v>43</v>
      </c>
      <c r="D22" s="19">
        <v>973915</v>
      </c>
      <c r="E22" s="19">
        <v>962360</v>
      </c>
      <c r="F22" s="19">
        <v>956771</v>
      </c>
      <c r="G22" s="19">
        <v>948895</v>
      </c>
      <c r="H22" s="19">
        <v>945278</v>
      </c>
      <c r="I22" s="19">
        <v>943099</v>
      </c>
      <c r="J22" s="19">
        <v>937115</v>
      </c>
      <c r="K22" s="19">
        <v>935329</v>
      </c>
      <c r="L22" s="19">
        <v>930941</v>
      </c>
      <c r="M22" s="19">
        <v>928811</v>
      </c>
      <c r="N22" s="19">
        <v>928698</v>
      </c>
      <c r="O22" s="19">
        <v>928808</v>
      </c>
      <c r="P22" s="19">
        <v>922595</v>
      </c>
      <c r="Q22" s="19">
        <v>922226</v>
      </c>
      <c r="R22" s="19">
        <v>916537</v>
      </c>
      <c r="S22" s="19">
        <v>916383</v>
      </c>
      <c r="T22" s="19">
        <v>914953</v>
      </c>
      <c r="U22" s="19">
        <v>910430</v>
      </c>
      <c r="V22" s="19">
        <v>911860</v>
      </c>
      <c r="W22" s="19">
        <v>912029</v>
      </c>
      <c r="X22" s="19">
        <v>909599</v>
      </c>
      <c r="Y22" s="19">
        <v>909850</v>
      </c>
      <c r="Z22" s="19">
        <v>910837</v>
      </c>
      <c r="AA22" s="19">
        <v>913332</v>
      </c>
      <c r="AB22" s="19">
        <v>911941</v>
      </c>
      <c r="AC22" s="19">
        <v>911799</v>
      </c>
      <c r="AD22" s="19">
        <v>910591</v>
      </c>
      <c r="AE22" s="19">
        <v>910582</v>
      </c>
      <c r="AF22" s="19">
        <v>909503</v>
      </c>
      <c r="AG22" s="19">
        <v>908270</v>
      </c>
      <c r="AH22" s="19">
        <v>894090</v>
      </c>
      <c r="AI22" s="19">
        <v>896792</v>
      </c>
      <c r="AJ22" s="19">
        <v>897662</v>
      </c>
    </row>
    <row r="23" spans="1:36" x14ac:dyDescent="0.35">
      <c r="A23" s="60"/>
      <c r="B23" s="60"/>
      <c r="C23" s="6" t="s">
        <v>44</v>
      </c>
      <c r="D23" s="19">
        <v>175088</v>
      </c>
      <c r="E23" s="19">
        <v>174985</v>
      </c>
      <c r="F23" s="19">
        <v>174898</v>
      </c>
      <c r="G23" s="19">
        <v>175013</v>
      </c>
      <c r="H23" s="19">
        <v>175198</v>
      </c>
      <c r="I23" s="19">
        <v>175189</v>
      </c>
      <c r="J23" s="19">
        <v>175390</v>
      </c>
      <c r="K23" s="19">
        <v>175577</v>
      </c>
      <c r="L23" s="19">
        <v>175797</v>
      </c>
      <c r="M23" s="19">
        <v>175888</v>
      </c>
      <c r="N23" s="19">
        <v>175977</v>
      </c>
      <c r="O23" s="19">
        <v>176431</v>
      </c>
      <c r="P23" s="19">
        <v>173752</v>
      </c>
      <c r="Q23" s="19">
        <v>174108</v>
      </c>
      <c r="R23" s="19">
        <v>174768</v>
      </c>
      <c r="S23" s="19">
        <v>174990</v>
      </c>
      <c r="T23" s="19">
        <v>175335</v>
      </c>
      <c r="U23" s="19">
        <v>175384</v>
      </c>
      <c r="V23" s="19">
        <v>175645</v>
      </c>
      <c r="W23" s="19">
        <v>176194</v>
      </c>
      <c r="X23" s="19">
        <v>176680</v>
      </c>
      <c r="Y23" s="19">
        <v>176956</v>
      </c>
      <c r="Z23" s="19">
        <v>178256</v>
      </c>
      <c r="AA23" s="19">
        <v>179268</v>
      </c>
      <c r="AB23" s="19">
        <v>182779</v>
      </c>
      <c r="AC23" s="19">
        <v>183218</v>
      </c>
      <c r="AD23" s="19">
        <v>183608</v>
      </c>
      <c r="AE23" s="19">
        <v>184029</v>
      </c>
      <c r="AF23" s="19">
        <v>184495</v>
      </c>
      <c r="AG23" s="19">
        <v>184935</v>
      </c>
      <c r="AH23" s="19">
        <v>185536</v>
      </c>
      <c r="AI23" s="19">
        <v>185480</v>
      </c>
      <c r="AJ23" s="19">
        <v>186063</v>
      </c>
    </row>
    <row r="24" spans="1:36" x14ac:dyDescent="0.35">
      <c r="A24" s="60"/>
      <c r="B24" s="60"/>
      <c r="C24" s="9" t="s">
        <v>53</v>
      </c>
      <c r="D24" s="20">
        <v>1596669</v>
      </c>
      <c r="E24" s="20">
        <v>1579823</v>
      </c>
      <c r="F24" s="20">
        <v>1570777</v>
      </c>
      <c r="G24" s="20">
        <v>1558749</v>
      </c>
      <c r="H24" s="20">
        <v>1552409</v>
      </c>
      <c r="I24" s="20">
        <v>1548586</v>
      </c>
      <c r="J24" s="20">
        <v>1539793</v>
      </c>
      <c r="K24" s="20">
        <v>1537025</v>
      </c>
      <c r="L24" s="20">
        <v>1530634</v>
      </c>
      <c r="M24" s="20">
        <v>1527140</v>
      </c>
      <c r="N24" s="20">
        <v>1526807</v>
      </c>
      <c r="O24" s="20">
        <v>1524733</v>
      </c>
      <c r="P24" s="20">
        <v>1517833</v>
      </c>
      <c r="Q24" s="20">
        <v>1518253</v>
      </c>
      <c r="R24" s="20">
        <v>1511542</v>
      </c>
      <c r="S24" s="20">
        <v>1511522</v>
      </c>
      <c r="T24" s="20">
        <v>1509589</v>
      </c>
      <c r="U24" s="20">
        <v>1503295</v>
      </c>
      <c r="V24" s="20">
        <v>1504910</v>
      </c>
      <c r="W24" s="20">
        <v>1504536</v>
      </c>
      <c r="X24" s="20">
        <v>1502639</v>
      </c>
      <c r="Y24" s="20">
        <v>1503554</v>
      </c>
      <c r="Z24" s="20">
        <v>1506125</v>
      </c>
      <c r="AA24" s="20">
        <v>1510321</v>
      </c>
      <c r="AB24" s="20">
        <v>1512225</v>
      </c>
      <c r="AC24" s="20">
        <v>1512384</v>
      </c>
      <c r="AD24" s="20">
        <v>1511272</v>
      </c>
      <c r="AE24" s="20">
        <v>1510900</v>
      </c>
      <c r="AF24" s="20">
        <v>1509413</v>
      </c>
      <c r="AG24" s="20">
        <v>1507090</v>
      </c>
      <c r="AH24" s="20">
        <v>1484579</v>
      </c>
      <c r="AI24" s="20">
        <v>1487817</v>
      </c>
      <c r="AJ24" s="20">
        <v>1489642</v>
      </c>
    </row>
    <row r="25" spans="1:36" x14ac:dyDescent="0.35">
      <c r="A25" s="60"/>
      <c r="B25" s="60" t="s">
        <v>53</v>
      </c>
      <c r="C25" s="6" t="s">
        <v>42</v>
      </c>
      <c r="D25" s="19">
        <v>461737</v>
      </c>
      <c r="E25" s="19">
        <v>456535</v>
      </c>
      <c r="F25" s="19">
        <v>453170</v>
      </c>
      <c r="G25" s="19">
        <v>448925</v>
      </c>
      <c r="H25" s="19">
        <v>445973</v>
      </c>
      <c r="I25" s="19">
        <v>444333</v>
      </c>
      <c r="J25" s="19">
        <v>441302</v>
      </c>
      <c r="K25" s="19">
        <v>440103</v>
      </c>
      <c r="L25" s="19">
        <v>437851</v>
      </c>
      <c r="M25" s="19">
        <v>436415</v>
      </c>
      <c r="N25" s="19">
        <v>436141</v>
      </c>
      <c r="O25" s="19">
        <v>433495</v>
      </c>
      <c r="P25" s="19">
        <v>435594</v>
      </c>
      <c r="Q25" s="19">
        <v>436066</v>
      </c>
      <c r="R25" s="19">
        <v>434397</v>
      </c>
      <c r="S25" s="19">
        <v>434370</v>
      </c>
      <c r="T25" s="19">
        <v>433535</v>
      </c>
      <c r="U25" s="19">
        <v>431668</v>
      </c>
      <c r="V25" s="19">
        <v>431596</v>
      </c>
      <c r="W25" s="19">
        <v>430496</v>
      </c>
      <c r="X25" s="19">
        <v>430567</v>
      </c>
      <c r="Y25" s="19">
        <v>430975</v>
      </c>
      <c r="Z25" s="19">
        <v>431249</v>
      </c>
      <c r="AA25" s="19">
        <v>431925</v>
      </c>
      <c r="AB25" s="19">
        <v>431658</v>
      </c>
      <c r="AC25" s="19">
        <v>431578</v>
      </c>
      <c r="AD25" s="19">
        <v>431347</v>
      </c>
      <c r="AE25" s="19">
        <v>430595</v>
      </c>
      <c r="AF25" s="19">
        <v>429713</v>
      </c>
      <c r="AG25" s="19">
        <v>428156</v>
      </c>
      <c r="AH25" s="19">
        <v>418981</v>
      </c>
      <c r="AI25" s="19">
        <v>419661</v>
      </c>
      <c r="AJ25" s="19">
        <v>420044</v>
      </c>
    </row>
    <row r="26" spans="1:36" x14ac:dyDescent="0.35">
      <c r="A26" s="60"/>
      <c r="B26" s="60"/>
      <c r="C26" s="6" t="s">
        <v>43</v>
      </c>
      <c r="D26" s="19">
        <v>1120952</v>
      </c>
      <c r="E26" s="19">
        <v>1109582</v>
      </c>
      <c r="F26" s="19">
        <v>1104464</v>
      </c>
      <c r="G26" s="19">
        <v>1096459</v>
      </c>
      <c r="H26" s="19">
        <v>1092970</v>
      </c>
      <c r="I26" s="19">
        <v>1091179</v>
      </c>
      <c r="J26" s="19">
        <v>1085021</v>
      </c>
      <c r="K26" s="19">
        <v>1083116</v>
      </c>
      <c r="L26" s="19">
        <v>1078547</v>
      </c>
      <c r="M26" s="19">
        <v>1076654</v>
      </c>
      <c r="N26" s="19">
        <v>1076636</v>
      </c>
      <c r="O26" s="19">
        <v>1076841</v>
      </c>
      <c r="P26" s="19">
        <v>1071750</v>
      </c>
      <c r="Q26" s="19">
        <v>1071626</v>
      </c>
      <c r="R26" s="19">
        <v>1065490</v>
      </c>
      <c r="S26" s="19">
        <v>1065408</v>
      </c>
      <c r="T26" s="19">
        <v>1063891</v>
      </c>
      <c r="U26" s="19">
        <v>1059114</v>
      </c>
      <c r="V26" s="19">
        <v>1060670</v>
      </c>
      <c r="W26" s="19">
        <v>1060722</v>
      </c>
      <c r="X26" s="19">
        <v>1058335</v>
      </c>
      <c r="Y26" s="19">
        <v>1058863</v>
      </c>
      <c r="Z26" s="19">
        <v>1060116</v>
      </c>
      <c r="AA26" s="19">
        <v>1062902</v>
      </c>
      <c r="AB26" s="19">
        <v>1059778</v>
      </c>
      <c r="AC26" s="19">
        <v>1059859</v>
      </c>
      <c r="AD26" s="19">
        <v>1058855</v>
      </c>
      <c r="AE26" s="19">
        <v>1059103</v>
      </c>
      <c r="AF26" s="19">
        <v>1057924</v>
      </c>
      <c r="AG26" s="19">
        <v>1056875</v>
      </c>
      <c r="AH26" s="19">
        <v>1041026</v>
      </c>
      <c r="AI26" s="19">
        <v>1045053</v>
      </c>
      <c r="AJ26" s="19">
        <v>1046274</v>
      </c>
    </row>
    <row r="27" spans="1:36" x14ac:dyDescent="0.35">
      <c r="A27" s="60"/>
      <c r="B27" s="60"/>
      <c r="C27" s="6" t="s">
        <v>44</v>
      </c>
      <c r="D27" s="19">
        <v>378289</v>
      </c>
      <c r="E27" s="19">
        <v>378610</v>
      </c>
      <c r="F27" s="19">
        <v>379377</v>
      </c>
      <c r="G27" s="19">
        <v>379808</v>
      </c>
      <c r="H27" s="19">
        <v>380706</v>
      </c>
      <c r="I27" s="19">
        <v>381504</v>
      </c>
      <c r="J27" s="19">
        <v>382200</v>
      </c>
      <c r="K27" s="19">
        <v>382946</v>
      </c>
      <c r="L27" s="19">
        <v>383499</v>
      </c>
      <c r="M27" s="19">
        <v>384217</v>
      </c>
      <c r="N27" s="19">
        <v>384961</v>
      </c>
      <c r="O27" s="19">
        <v>386063</v>
      </c>
      <c r="P27" s="19">
        <v>381941</v>
      </c>
      <c r="Q27" s="19">
        <v>382962</v>
      </c>
      <c r="R27" s="19">
        <v>384419</v>
      </c>
      <c r="S27" s="19">
        <v>385461</v>
      </c>
      <c r="T27" s="19">
        <v>386729</v>
      </c>
      <c r="U27" s="19">
        <v>387403</v>
      </c>
      <c r="V27" s="19">
        <v>388566</v>
      </c>
      <c r="W27" s="19">
        <v>389837</v>
      </c>
      <c r="X27" s="19">
        <v>390851</v>
      </c>
      <c r="Y27" s="19">
        <v>391883</v>
      </c>
      <c r="Z27" s="19">
        <v>393780</v>
      </c>
      <c r="AA27" s="19">
        <v>395564</v>
      </c>
      <c r="AB27" s="19">
        <v>401557</v>
      </c>
      <c r="AC27" s="19">
        <v>402550</v>
      </c>
      <c r="AD27" s="19">
        <v>403562</v>
      </c>
      <c r="AE27" s="19">
        <v>404769</v>
      </c>
      <c r="AF27" s="19">
        <v>405954</v>
      </c>
      <c r="AG27" s="19">
        <v>407147</v>
      </c>
      <c r="AH27" s="19">
        <v>407396</v>
      </c>
      <c r="AI27" s="19">
        <v>408918</v>
      </c>
      <c r="AJ27" s="19">
        <v>410268</v>
      </c>
    </row>
    <row r="28" spans="1:36" x14ac:dyDescent="0.35">
      <c r="A28" s="61"/>
      <c r="B28" s="61"/>
      <c r="C28" s="21" t="s">
        <v>53</v>
      </c>
      <c r="D28" s="22">
        <v>1960978</v>
      </c>
      <c r="E28" s="22">
        <v>1944727</v>
      </c>
      <c r="F28" s="22">
        <v>1937011</v>
      </c>
      <c r="G28" s="22">
        <v>1925192</v>
      </c>
      <c r="H28" s="22">
        <v>1919649</v>
      </c>
      <c r="I28" s="22">
        <v>1917016</v>
      </c>
      <c r="J28" s="22">
        <v>1908523</v>
      </c>
      <c r="K28" s="22">
        <v>1906165</v>
      </c>
      <c r="L28" s="22">
        <v>1899897</v>
      </c>
      <c r="M28" s="22">
        <v>1897286</v>
      </c>
      <c r="N28" s="22">
        <v>1897738</v>
      </c>
      <c r="O28" s="22">
        <v>1896399</v>
      </c>
      <c r="P28" s="22">
        <v>1889285</v>
      </c>
      <c r="Q28" s="22">
        <v>1890654</v>
      </c>
      <c r="R28" s="22">
        <v>1884306</v>
      </c>
      <c r="S28" s="22">
        <v>1885239</v>
      </c>
      <c r="T28" s="22">
        <v>1884155</v>
      </c>
      <c r="U28" s="22">
        <v>1878185</v>
      </c>
      <c r="V28" s="22">
        <v>1880832</v>
      </c>
      <c r="W28" s="22">
        <v>1881055</v>
      </c>
      <c r="X28" s="22">
        <v>1879753</v>
      </c>
      <c r="Y28" s="22">
        <v>1881721</v>
      </c>
      <c r="Z28" s="22">
        <v>1885145</v>
      </c>
      <c r="AA28" s="22">
        <v>1890391</v>
      </c>
      <c r="AB28" s="22">
        <v>1892993</v>
      </c>
      <c r="AC28" s="22">
        <v>1893987</v>
      </c>
      <c r="AD28" s="22">
        <v>1893764</v>
      </c>
      <c r="AE28" s="22">
        <v>1894467</v>
      </c>
      <c r="AF28" s="22">
        <v>1893591</v>
      </c>
      <c r="AG28" s="22">
        <v>1892178</v>
      </c>
      <c r="AH28" s="22">
        <v>1867403</v>
      </c>
      <c r="AI28" s="22">
        <v>1873632</v>
      </c>
      <c r="AJ28" s="22">
        <v>1876586</v>
      </c>
    </row>
    <row r="29" spans="1:36" x14ac:dyDescent="0.35">
      <c r="A29" s="59" t="s">
        <v>51</v>
      </c>
      <c r="B29" s="59" t="s">
        <v>41</v>
      </c>
      <c r="C29" s="15" t="s">
        <v>42</v>
      </c>
      <c r="D29" s="19">
        <v>17610</v>
      </c>
      <c r="E29" s="19">
        <v>17594</v>
      </c>
      <c r="F29" s="19">
        <v>17596</v>
      </c>
      <c r="G29" s="19">
        <v>17619</v>
      </c>
      <c r="H29" s="19">
        <v>17573</v>
      </c>
      <c r="I29" s="19">
        <v>17562</v>
      </c>
      <c r="J29" s="19">
        <v>17528</v>
      </c>
      <c r="K29" s="19">
        <v>17499</v>
      </c>
      <c r="L29" s="19">
        <v>17459</v>
      </c>
      <c r="M29" s="19">
        <v>17493</v>
      </c>
      <c r="N29" s="19">
        <v>17534</v>
      </c>
      <c r="O29" s="19">
        <v>17515</v>
      </c>
      <c r="P29" s="19">
        <v>17640</v>
      </c>
      <c r="Q29" s="19">
        <v>17696</v>
      </c>
      <c r="R29" s="19">
        <v>17729</v>
      </c>
      <c r="S29" s="19">
        <v>17789</v>
      </c>
      <c r="T29" s="19">
        <v>17815</v>
      </c>
      <c r="U29" s="19">
        <v>17764</v>
      </c>
      <c r="V29" s="19">
        <v>17776</v>
      </c>
      <c r="W29" s="19">
        <v>17751</v>
      </c>
      <c r="X29" s="19">
        <v>17746</v>
      </c>
      <c r="Y29" s="19">
        <v>17771</v>
      </c>
      <c r="Z29" s="19">
        <v>17744</v>
      </c>
      <c r="AA29" s="19">
        <v>17705</v>
      </c>
      <c r="AB29" s="19">
        <v>17626</v>
      </c>
      <c r="AC29" s="19">
        <v>17677</v>
      </c>
      <c r="AD29" s="19">
        <v>17738</v>
      </c>
      <c r="AE29" s="19">
        <v>17770</v>
      </c>
      <c r="AF29" s="19">
        <v>17762</v>
      </c>
      <c r="AG29" s="19">
        <v>17736</v>
      </c>
      <c r="AH29" s="19">
        <v>17451</v>
      </c>
      <c r="AI29" s="19">
        <v>17558</v>
      </c>
      <c r="AJ29" s="19">
        <v>17566</v>
      </c>
    </row>
    <row r="30" spans="1:36" x14ac:dyDescent="0.35">
      <c r="A30" s="60"/>
      <c r="B30" s="60"/>
      <c r="C30" s="6" t="s">
        <v>43</v>
      </c>
      <c r="D30" s="19">
        <v>200595</v>
      </c>
      <c r="E30" s="19">
        <v>200653</v>
      </c>
      <c r="F30" s="19">
        <v>201118</v>
      </c>
      <c r="G30" s="19">
        <v>200965</v>
      </c>
      <c r="H30" s="19">
        <v>200983</v>
      </c>
      <c r="I30" s="19">
        <v>201349</v>
      </c>
      <c r="J30" s="19">
        <v>201019</v>
      </c>
      <c r="K30" s="19">
        <v>200856</v>
      </c>
      <c r="L30" s="19">
        <v>200588</v>
      </c>
      <c r="M30" s="19">
        <v>200766</v>
      </c>
      <c r="N30" s="19">
        <v>200844</v>
      </c>
      <c r="O30" s="19">
        <v>200905</v>
      </c>
      <c r="P30" s="19">
        <v>202737</v>
      </c>
      <c r="Q30" s="19">
        <v>202950</v>
      </c>
      <c r="R30" s="19">
        <v>202358</v>
      </c>
      <c r="S30" s="19">
        <v>202423</v>
      </c>
      <c r="T30" s="19">
        <v>202259</v>
      </c>
      <c r="U30" s="19">
        <v>201934</v>
      </c>
      <c r="V30" s="19">
        <v>201975</v>
      </c>
      <c r="W30" s="19">
        <v>201697</v>
      </c>
      <c r="X30" s="19">
        <v>201601</v>
      </c>
      <c r="Y30" s="19">
        <v>201908</v>
      </c>
      <c r="Z30" s="19">
        <v>202070</v>
      </c>
      <c r="AA30" s="19">
        <v>202414</v>
      </c>
      <c r="AB30" s="19">
        <v>199807</v>
      </c>
      <c r="AC30" s="19">
        <v>199958</v>
      </c>
      <c r="AD30" s="19">
        <v>200157</v>
      </c>
      <c r="AE30" s="19">
        <v>200381</v>
      </c>
      <c r="AF30" s="19">
        <v>200193</v>
      </c>
      <c r="AG30" s="19">
        <v>200310</v>
      </c>
      <c r="AH30" s="19">
        <v>198074</v>
      </c>
      <c r="AI30" s="19">
        <v>199638</v>
      </c>
      <c r="AJ30" s="19">
        <v>199924</v>
      </c>
    </row>
    <row r="31" spans="1:36" x14ac:dyDescent="0.35">
      <c r="A31" s="60"/>
      <c r="B31" s="60"/>
      <c r="C31" s="6" t="s">
        <v>44</v>
      </c>
      <c r="D31" s="19">
        <v>575260</v>
      </c>
      <c r="E31" s="19">
        <v>574287</v>
      </c>
      <c r="F31" s="19">
        <v>573978</v>
      </c>
      <c r="G31" s="19">
        <v>572912</v>
      </c>
      <c r="H31" s="19">
        <v>572663</v>
      </c>
      <c r="I31" s="19">
        <v>572750</v>
      </c>
      <c r="J31" s="19">
        <v>572367</v>
      </c>
      <c r="K31" s="19">
        <v>572185</v>
      </c>
      <c r="L31" s="19">
        <v>571082</v>
      </c>
      <c r="M31" s="19">
        <v>570812</v>
      </c>
      <c r="N31" s="19">
        <v>570621</v>
      </c>
      <c r="O31" s="19">
        <v>570404</v>
      </c>
      <c r="P31" s="19">
        <v>566173</v>
      </c>
      <c r="Q31" s="19">
        <v>565913</v>
      </c>
      <c r="R31" s="19">
        <v>564932</v>
      </c>
      <c r="S31" s="19">
        <v>564856</v>
      </c>
      <c r="T31" s="19">
        <v>565263</v>
      </c>
      <c r="U31" s="19">
        <v>564711</v>
      </c>
      <c r="V31" s="19">
        <v>565391</v>
      </c>
      <c r="W31" s="19">
        <v>565439</v>
      </c>
      <c r="X31" s="19">
        <v>564805</v>
      </c>
      <c r="Y31" s="19">
        <v>565035</v>
      </c>
      <c r="Z31" s="19">
        <v>564905</v>
      </c>
      <c r="AA31" s="19">
        <v>564988</v>
      </c>
      <c r="AB31" s="19">
        <v>566930</v>
      </c>
      <c r="AC31" s="19">
        <v>566209</v>
      </c>
      <c r="AD31" s="19">
        <v>565638</v>
      </c>
      <c r="AE31" s="19">
        <v>565640</v>
      </c>
      <c r="AF31" s="19">
        <v>565583</v>
      </c>
      <c r="AG31" s="19">
        <v>565451</v>
      </c>
      <c r="AH31" s="19">
        <v>562750</v>
      </c>
      <c r="AI31" s="19">
        <v>564956</v>
      </c>
      <c r="AJ31" s="19">
        <v>565095</v>
      </c>
    </row>
    <row r="32" spans="1:36" x14ac:dyDescent="0.35">
      <c r="A32" s="60"/>
      <c r="B32" s="60"/>
      <c r="C32" s="9" t="s">
        <v>53</v>
      </c>
      <c r="D32" s="20">
        <v>793465</v>
      </c>
      <c r="E32" s="20">
        <v>792534</v>
      </c>
      <c r="F32" s="20">
        <v>792692</v>
      </c>
      <c r="G32" s="20">
        <v>791496</v>
      </c>
      <c r="H32" s="20">
        <v>791219</v>
      </c>
      <c r="I32" s="20">
        <v>791661</v>
      </c>
      <c r="J32" s="20">
        <v>790914</v>
      </c>
      <c r="K32" s="20">
        <v>790540</v>
      </c>
      <c r="L32" s="20">
        <v>789129</v>
      </c>
      <c r="M32" s="20">
        <v>789071</v>
      </c>
      <c r="N32" s="20">
        <v>788999</v>
      </c>
      <c r="O32" s="20">
        <v>788824</v>
      </c>
      <c r="P32" s="20">
        <v>786550</v>
      </c>
      <c r="Q32" s="20">
        <v>786559</v>
      </c>
      <c r="R32" s="20">
        <v>785019</v>
      </c>
      <c r="S32" s="20">
        <v>785068</v>
      </c>
      <c r="T32" s="20">
        <v>785337</v>
      </c>
      <c r="U32" s="20">
        <v>784409</v>
      </c>
      <c r="V32" s="20">
        <v>785142</v>
      </c>
      <c r="W32" s="20">
        <v>784887</v>
      </c>
      <c r="X32" s="20">
        <v>784152</v>
      </c>
      <c r="Y32" s="20">
        <v>784714</v>
      </c>
      <c r="Z32" s="20">
        <v>784719</v>
      </c>
      <c r="AA32" s="20">
        <v>785107</v>
      </c>
      <c r="AB32" s="20">
        <v>784363</v>
      </c>
      <c r="AC32" s="20">
        <v>783844</v>
      </c>
      <c r="AD32" s="20">
        <v>783533</v>
      </c>
      <c r="AE32" s="20">
        <v>783791</v>
      </c>
      <c r="AF32" s="20">
        <v>783538</v>
      </c>
      <c r="AG32" s="20">
        <v>783497</v>
      </c>
      <c r="AH32" s="20">
        <v>778275</v>
      </c>
      <c r="AI32" s="20">
        <v>782152</v>
      </c>
      <c r="AJ32" s="20">
        <v>782585</v>
      </c>
    </row>
    <row r="33" spans="1:36" x14ac:dyDescent="0.35">
      <c r="A33" s="60"/>
      <c r="B33" s="60" t="s">
        <v>45</v>
      </c>
      <c r="C33" s="6" t="s">
        <v>42</v>
      </c>
      <c r="D33" s="19">
        <v>570248</v>
      </c>
      <c r="E33" s="19">
        <v>563498</v>
      </c>
      <c r="F33" s="19">
        <v>559027</v>
      </c>
      <c r="G33" s="19">
        <v>553915</v>
      </c>
      <c r="H33" s="19">
        <v>550486</v>
      </c>
      <c r="I33" s="19">
        <v>548466</v>
      </c>
      <c r="J33" s="19">
        <v>544822</v>
      </c>
      <c r="K33" s="19">
        <v>543281</v>
      </c>
      <c r="L33" s="19">
        <v>540567</v>
      </c>
      <c r="M33" s="19">
        <v>538554</v>
      </c>
      <c r="N33" s="19">
        <v>537902</v>
      </c>
      <c r="O33" s="19">
        <v>534370</v>
      </c>
      <c r="P33" s="19">
        <v>536584</v>
      </c>
      <c r="Q33" s="19">
        <v>536942</v>
      </c>
      <c r="R33" s="19">
        <v>534883</v>
      </c>
      <c r="S33" s="19">
        <v>534833</v>
      </c>
      <c r="T33" s="19">
        <v>533823</v>
      </c>
      <c r="U33" s="19">
        <v>531838</v>
      </c>
      <c r="V33" s="19">
        <v>531639</v>
      </c>
      <c r="W33" s="19">
        <v>530234</v>
      </c>
      <c r="X33" s="19">
        <v>530128</v>
      </c>
      <c r="Y33" s="19">
        <v>530363</v>
      </c>
      <c r="Z33" s="19">
        <v>530156</v>
      </c>
      <c r="AA33" s="19">
        <v>530526</v>
      </c>
      <c r="AB33" s="19">
        <v>529873</v>
      </c>
      <c r="AC33" s="19">
        <v>529521</v>
      </c>
      <c r="AD33" s="19">
        <v>529058</v>
      </c>
      <c r="AE33" s="19">
        <v>528001</v>
      </c>
      <c r="AF33" s="19">
        <v>526934</v>
      </c>
      <c r="AG33" s="19">
        <v>525172</v>
      </c>
      <c r="AH33" s="19">
        <v>514492</v>
      </c>
      <c r="AI33" s="19">
        <v>515122</v>
      </c>
      <c r="AJ33" s="19">
        <v>515390</v>
      </c>
    </row>
    <row r="34" spans="1:36" x14ac:dyDescent="0.35">
      <c r="A34" s="60"/>
      <c r="B34" s="60"/>
      <c r="C34" s="6" t="s">
        <v>43</v>
      </c>
      <c r="D34" s="19">
        <v>1319786</v>
      </c>
      <c r="E34" s="19">
        <v>1303799</v>
      </c>
      <c r="F34" s="19">
        <v>1296584</v>
      </c>
      <c r="G34" s="19">
        <v>1286506</v>
      </c>
      <c r="H34" s="19">
        <v>1281951</v>
      </c>
      <c r="I34" s="19">
        <v>1278954</v>
      </c>
      <c r="J34" s="19">
        <v>1271215</v>
      </c>
      <c r="K34" s="19">
        <v>1268266</v>
      </c>
      <c r="L34" s="19">
        <v>1262502</v>
      </c>
      <c r="M34" s="19">
        <v>1259504</v>
      </c>
      <c r="N34" s="19">
        <v>1258968</v>
      </c>
      <c r="O34" s="19">
        <v>1258688</v>
      </c>
      <c r="P34" s="19">
        <v>1252074</v>
      </c>
      <c r="Q34" s="19">
        <v>1251420</v>
      </c>
      <c r="R34" s="19">
        <v>1244193</v>
      </c>
      <c r="S34" s="19">
        <v>1243560</v>
      </c>
      <c r="T34" s="19">
        <v>1241577</v>
      </c>
      <c r="U34" s="19">
        <v>1235583</v>
      </c>
      <c r="V34" s="19">
        <v>1236671</v>
      </c>
      <c r="W34" s="19">
        <v>1236206</v>
      </c>
      <c r="X34" s="19">
        <v>1233142</v>
      </c>
      <c r="Y34" s="19">
        <v>1233072</v>
      </c>
      <c r="Z34" s="19">
        <v>1233323</v>
      </c>
      <c r="AA34" s="19">
        <v>1235659</v>
      </c>
      <c r="AB34" s="19">
        <v>1232349</v>
      </c>
      <c r="AC34" s="19">
        <v>1231592</v>
      </c>
      <c r="AD34" s="19">
        <v>1229511</v>
      </c>
      <c r="AE34" s="19">
        <v>1228766</v>
      </c>
      <c r="AF34" s="19">
        <v>1226442</v>
      </c>
      <c r="AG34" s="19">
        <v>1224502</v>
      </c>
      <c r="AH34" s="19">
        <v>1206191</v>
      </c>
      <c r="AI34" s="19">
        <v>1208927</v>
      </c>
      <c r="AJ34" s="19">
        <v>1209632</v>
      </c>
    </row>
    <row r="35" spans="1:36" x14ac:dyDescent="0.35">
      <c r="A35" s="60"/>
      <c r="B35" s="60"/>
      <c r="C35" s="6" t="s">
        <v>44</v>
      </c>
      <c r="D35" s="19">
        <v>427319</v>
      </c>
      <c r="E35" s="19">
        <v>425734</v>
      </c>
      <c r="F35" s="19">
        <v>424108</v>
      </c>
      <c r="G35" s="19">
        <v>422962</v>
      </c>
      <c r="H35" s="19">
        <v>422060</v>
      </c>
      <c r="I35" s="19">
        <v>420631</v>
      </c>
      <c r="J35" s="19">
        <v>419693</v>
      </c>
      <c r="K35" s="19">
        <v>418884</v>
      </c>
      <c r="L35" s="19">
        <v>417899</v>
      </c>
      <c r="M35" s="19">
        <v>416590</v>
      </c>
      <c r="N35" s="19">
        <v>415509</v>
      </c>
      <c r="O35" s="19">
        <v>414950</v>
      </c>
      <c r="P35" s="19">
        <v>408901</v>
      </c>
      <c r="Q35" s="19">
        <v>408123</v>
      </c>
      <c r="R35" s="19">
        <v>407683</v>
      </c>
      <c r="S35" s="19">
        <v>406907</v>
      </c>
      <c r="T35" s="19">
        <v>406438</v>
      </c>
      <c r="U35" s="19">
        <v>405421</v>
      </c>
      <c r="V35" s="19">
        <v>404680</v>
      </c>
      <c r="W35" s="19">
        <v>404764</v>
      </c>
      <c r="X35" s="19">
        <v>404561</v>
      </c>
      <c r="Y35" s="19">
        <v>403754</v>
      </c>
      <c r="Z35" s="19">
        <v>404416</v>
      </c>
      <c r="AA35" s="19">
        <v>404737</v>
      </c>
      <c r="AB35" s="19">
        <v>408985</v>
      </c>
      <c r="AC35" s="19">
        <v>408472</v>
      </c>
      <c r="AD35" s="19">
        <v>407961</v>
      </c>
      <c r="AE35" s="19">
        <v>407445</v>
      </c>
      <c r="AF35" s="19">
        <v>407187</v>
      </c>
      <c r="AG35" s="19">
        <v>406871</v>
      </c>
      <c r="AH35" s="19">
        <v>407694</v>
      </c>
      <c r="AI35" s="19">
        <v>406050</v>
      </c>
      <c r="AJ35" s="19">
        <v>405967</v>
      </c>
    </row>
    <row r="36" spans="1:36" x14ac:dyDescent="0.35">
      <c r="A36" s="60"/>
      <c r="B36" s="60"/>
      <c r="C36" s="9" t="s">
        <v>53</v>
      </c>
      <c r="D36" s="20">
        <v>2317353</v>
      </c>
      <c r="E36" s="20">
        <v>2293031</v>
      </c>
      <c r="F36" s="20">
        <v>2279719</v>
      </c>
      <c r="G36" s="20">
        <v>2263383</v>
      </c>
      <c r="H36" s="20">
        <v>2254497</v>
      </c>
      <c r="I36" s="20">
        <v>2248051</v>
      </c>
      <c r="J36" s="20">
        <v>2235730</v>
      </c>
      <c r="K36" s="20">
        <v>2230431</v>
      </c>
      <c r="L36" s="20">
        <v>2220968</v>
      </c>
      <c r="M36" s="20">
        <v>2214648</v>
      </c>
      <c r="N36" s="20">
        <v>2212379</v>
      </c>
      <c r="O36" s="20">
        <v>2208008</v>
      </c>
      <c r="P36" s="20">
        <v>2197559</v>
      </c>
      <c r="Q36" s="20">
        <v>2196485</v>
      </c>
      <c r="R36" s="20">
        <v>2186759</v>
      </c>
      <c r="S36" s="20">
        <v>2185300</v>
      </c>
      <c r="T36" s="20">
        <v>2181838</v>
      </c>
      <c r="U36" s="20">
        <v>2172842</v>
      </c>
      <c r="V36" s="20">
        <v>2172990</v>
      </c>
      <c r="W36" s="20">
        <v>2171204</v>
      </c>
      <c r="X36" s="20">
        <v>2167831</v>
      </c>
      <c r="Y36" s="20">
        <v>2167189</v>
      </c>
      <c r="Z36" s="20">
        <v>2167895</v>
      </c>
      <c r="AA36" s="20">
        <v>2170922</v>
      </c>
      <c r="AB36" s="20">
        <v>2171207</v>
      </c>
      <c r="AC36" s="20">
        <v>2169585</v>
      </c>
      <c r="AD36" s="20">
        <v>2166530</v>
      </c>
      <c r="AE36" s="20">
        <v>2164212</v>
      </c>
      <c r="AF36" s="20">
        <v>2160563</v>
      </c>
      <c r="AG36" s="20">
        <v>2156545</v>
      </c>
      <c r="AH36" s="20">
        <v>2128377</v>
      </c>
      <c r="AI36" s="20">
        <v>2130099</v>
      </c>
      <c r="AJ36" s="20">
        <v>2130989</v>
      </c>
    </row>
    <row r="37" spans="1:36" x14ac:dyDescent="0.35">
      <c r="A37" s="60"/>
      <c r="B37" s="60" t="s">
        <v>53</v>
      </c>
      <c r="C37" s="6" t="s">
        <v>42</v>
      </c>
      <c r="D37" s="19">
        <v>587858</v>
      </c>
      <c r="E37" s="19">
        <v>581092</v>
      </c>
      <c r="F37" s="19">
        <v>576623</v>
      </c>
      <c r="G37" s="19">
        <v>571534</v>
      </c>
      <c r="H37" s="19">
        <v>568059</v>
      </c>
      <c r="I37" s="19">
        <v>566028</v>
      </c>
      <c r="J37" s="19">
        <v>562350</v>
      </c>
      <c r="K37" s="19">
        <v>560780</v>
      </c>
      <c r="L37" s="19">
        <v>558026</v>
      </c>
      <c r="M37" s="19">
        <v>556047</v>
      </c>
      <c r="N37" s="19">
        <v>555436</v>
      </c>
      <c r="O37" s="19">
        <v>551885</v>
      </c>
      <c r="P37" s="19">
        <v>554224</v>
      </c>
      <c r="Q37" s="19">
        <v>554638</v>
      </c>
      <c r="R37" s="19">
        <v>552612</v>
      </c>
      <c r="S37" s="19">
        <v>552622</v>
      </c>
      <c r="T37" s="19">
        <v>551638</v>
      </c>
      <c r="U37" s="19">
        <v>549602</v>
      </c>
      <c r="V37" s="19">
        <v>549415</v>
      </c>
      <c r="W37" s="19">
        <v>547985</v>
      </c>
      <c r="X37" s="19">
        <v>547874</v>
      </c>
      <c r="Y37" s="19">
        <v>548134</v>
      </c>
      <c r="Z37" s="19">
        <v>547900</v>
      </c>
      <c r="AA37" s="19">
        <v>548231</v>
      </c>
      <c r="AB37" s="19">
        <v>547499</v>
      </c>
      <c r="AC37" s="19">
        <v>547198</v>
      </c>
      <c r="AD37" s="19">
        <v>546796</v>
      </c>
      <c r="AE37" s="19">
        <v>545771</v>
      </c>
      <c r="AF37" s="19">
        <v>544696</v>
      </c>
      <c r="AG37" s="19">
        <v>542908</v>
      </c>
      <c r="AH37" s="19">
        <v>531943</v>
      </c>
      <c r="AI37" s="19">
        <v>532680</v>
      </c>
      <c r="AJ37" s="19">
        <v>532956</v>
      </c>
    </row>
    <row r="38" spans="1:36" x14ac:dyDescent="0.35">
      <c r="A38" s="60"/>
      <c r="B38" s="60"/>
      <c r="C38" s="6" t="s">
        <v>43</v>
      </c>
      <c r="D38" s="19">
        <v>1520381</v>
      </c>
      <c r="E38" s="19">
        <v>1504452</v>
      </c>
      <c r="F38" s="19">
        <v>1497702</v>
      </c>
      <c r="G38" s="19">
        <v>1487471</v>
      </c>
      <c r="H38" s="19">
        <v>1482934</v>
      </c>
      <c r="I38" s="19">
        <v>1480303</v>
      </c>
      <c r="J38" s="19">
        <v>1472234</v>
      </c>
      <c r="K38" s="19">
        <v>1469122</v>
      </c>
      <c r="L38" s="19">
        <v>1463090</v>
      </c>
      <c r="M38" s="19">
        <v>1460270</v>
      </c>
      <c r="N38" s="19">
        <v>1459812</v>
      </c>
      <c r="O38" s="19">
        <v>1459593</v>
      </c>
      <c r="P38" s="19">
        <v>1454811</v>
      </c>
      <c r="Q38" s="19">
        <v>1454370</v>
      </c>
      <c r="R38" s="19">
        <v>1446551</v>
      </c>
      <c r="S38" s="19">
        <v>1445983</v>
      </c>
      <c r="T38" s="19">
        <v>1443836</v>
      </c>
      <c r="U38" s="19">
        <v>1437517</v>
      </c>
      <c r="V38" s="19">
        <v>1438646</v>
      </c>
      <c r="W38" s="19">
        <v>1437903</v>
      </c>
      <c r="X38" s="19">
        <v>1434743</v>
      </c>
      <c r="Y38" s="19">
        <v>1434980</v>
      </c>
      <c r="Z38" s="19">
        <v>1435393</v>
      </c>
      <c r="AA38" s="19">
        <v>1438073</v>
      </c>
      <c r="AB38" s="19">
        <v>1432156</v>
      </c>
      <c r="AC38" s="19">
        <v>1431550</v>
      </c>
      <c r="AD38" s="19">
        <v>1429668</v>
      </c>
      <c r="AE38" s="19">
        <v>1429147</v>
      </c>
      <c r="AF38" s="19">
        <v>1426635</v>
      </c>
      <c r="AG38" s="19">
        <v>1424812</v>
      </c>
      <c r="AH38" s="19">
        <v>1404265</v>
      </c>
      <c r="AI38" s="19">
        <v>1408565</v>
      </c>
      <c r="AJ38" s="19">
        <v>1409556</v>
      </c>
    </row>
    <row r="39" spans="1:36" x14ac:dyDescent="0.35">
      <c r="A39" s="60"/>
      <c r="B39" s="60"/>
      <c r="C39" s="6" t="s">
        <v>44</v>
      </c>
      <c r="D39" s="19">
        <v>1002579</v>
      </c>
      <c r="E39" s="19">
        <v>1000021</v>
      </c>
      <c r="F39" s="19">
        <v>998086</v>
      </c>
      <c r="G39" s="19">
        <v>995874</v>
      </c>
      <c r="H39" s="19">
        <v>994723</v>
      </c>
      <c r="I39" s="19">
        <v>993381</v>
      </c>
      <c r="J39" s="19">
        <v>992060</v>
      </c>
      <c r="K39" s="19">
        <v>991069</v>
      </c>
      <c r="L39" s="19">
        <v>988981</v>
      </c>
      <c r="M39" s="19">
        <v>987402</v>
      </c>
      <c r="N39" s="19">
        <v>986130</v>
      </c>
      <c r="O39" s="19">
        <v>985354</v>
      </c>
      <c r="P39" s="19">
        <v>975074</v>
      </c>
      <c r="Q39" s="19">
        <v>974036</v>
      </c>
      <c r="R39" s="19">
        <v>972615</v>
      </c>
      <c r="S39" s="19">
        <v>971763</v>
      </c>
      <c r="T39" s="19">
        <v>971701</v>
      </c>
      <c r="U39" s="19">
        <v>970132</v>
      </c>
      <c r="V39" s="19">
        <v>970071</v>
      </c>
      <c r="W39" s="19">
        <v>970203</v>
      </c>
      <c r="X39" s="19">
        <v>969366</v>
      </c>
      <c r="Y39" s="19">
        <v>968789</v>
      </c>
      <c r="Z39" s="19">
        <v>969321</v>
      </c>
      <c r="AA39" s="19">
        <v>969725</v>
      </c>
      <c r="AB39" s="19">
        <v>975915</v>
      </c>
      <c r="AC39" s="19">
        <v>974681</v>
      </c>
      <c r="AD39" s="19">
        <v>973599</v>
      </c>
      <c r="AE39" s="19">
        <v>973085</v>
      </c>
      <c r="AF39" s="19">
        <v>972770</v>
      </c>
      <c r="AG39" s="19">
        <v>972322</v>
      </c>
      <c r="AH39" s="19">
        <v>970444</v>
      </c>
      <c r="AI39" s="19">
        <v>971006</v>
      </c>
      <c r="AJ39" s="19">
        <v>971062</v>
      </c>
    </row>
    <row r="40" spans="1:36" x14ac:dyDescent="0.35">
      <c r="A40" s="61"/>
      <c r="B40" s="61"/>
      <c r="C40" s="21" t="s">
        <v>53</v>
      </c>
      <c r="D40" s="22">
        <v>3110818</v>
      </c>
      <c r="E40" s="22">
        <v>3085565</v>
      </c>
      <c r="F40" s="22">
        <v>3072411</v>
      </c>
      <c r="G40" s="22">
        <v>3054879</v>
      </c>
      <c r="H40" s="22">
        <v>3045716</v>
      </c>
      <c r="I40" s="22">
        <v>3039712</v>
      </c>
      <c r="J40" s="22">
        <v>3026644</v>
      </c>
      <c r="K40" s="22">
        <v>3020971</v>
      </c>
      <c r="L40" s="22">
        <v>3010097</v>
      </c>
      <c r="M40" s="22">
        <v>3003719</v>
      </c>
      <c r="N40" s="22">
        <v>3001378</v>
      </c>
      <c r="O40" s="22">
        <v>2996832</v>
      </c>
      <c r="P40" s="22">
        <v>2984109</v>
      </c>
      <c r="Q40" s="22">
        <v>2983044</v>
      </c>
      <c r="R40" s="22">
        <v>2971778</v>
      </c>
      <c r="S40" s="22">
        <v>2970368</v>
      </c>
      <c r="T40" s="22">
        <v>2967175</v>
      </c>
      <c r="U40" s="22">
        <v>2957251</v>
      </c>
      <c r="V40" s="22">
        <v>2958132</v>
      </c>
      <c r="W40" s="22">
        <v>2956091</v>
      </c>
      <c r="X40" s="22">
        <v>2951983</v>
      </c>
      <c r="Y40" s="22">
        <v>2951903</v>
      </c>
      <c r="Z40" s="22">
        <v>2952614</v>
      </c>
      <c r="AA40" s="22">
        <v>2956029</v>
      </c>
      <c r="AB40" s="22">
        <v>2955570</v>
      </c>
      <c r="AC40" s="22">
        <v>2953429</v>
      </c>
      <c r="AD40" s="22">
        <v>2950063</v>
      </c>
      <c r="AE40" s="22">
        <v>2948003</v>
      </c>
      <c r="AF40" s="22">
        <v>2944101</v>
      </c>
      <c r="AG40" s="22">
        <v>2940042</v>
      </c>
      <c r="AH40" s="22">
        <v>2906652</v>
      </c>
      <c r="AI40" s="22">
        <v>2912251</v>
      </c>
      <c r="AJ40" s="22">
        <v>2913574</v>
      </c>
    </row>
    <row r="41" spans="1:36" x14ac:dyDescent="0.35">
      <c r="A41" s="17" t="s">
        <v>54</v>
      </c>
    </row>
  </sheetData>
  <mergeCells count="12">
    <mergeCell ref="A29:A40"/>
    <mergeCell ref="B29:B32"/>
    <mergeCell ref="B33:B36"/>
    <mergeCell ref="B37:B40"/>
    <mergeCell ref="A5:A16"/>
    <mergeCell ref="B5:B8"/>
    <mergeCell ref="B9:B12"/>
    <mergeCell ref="B13:B16"/>
    <mergeCell ref="A17:A28"/>
    <mergeCell ref="B17:B20"/>
    <mergeCell ref="B21:B24"/>
    <mergeCell ref="B25:B28"/>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801FD6-F44B-455E-9651-BF0517A29AA6}">
  <sheetPr codeName="Feuil4">
    <tabColor theme="8" tint="-0.249977111117893"/>
  </sheetPr>
  <dimension ref="A1:AH41"/>
  <sheetViews>
    <sheetView showGridLines="0" zoomScaleNormal="100" workbookViewId="0">
      <pane xSplit="3" ySplit="4" topLeftCell="R5" activePane="bottomRight" state="frozen"/>
      <selection activeCell="G6" sqref="G6"/>
      <selection pane="topRight" activeCell="G6" sqref="G6"/>
      <selection pane="bottomLeft" activeCell="G6" sqref="G6"/>
      <selection pane="bottomRight" activeCell="AE19" sqref="AE19"/>
    </sheetView>
  </sheetViews>
  <sheetFormatPr baseColWidth="10" defaultColWidth="11.453125" defaultRowHeight="14.5" x14ac:dyDescent="0.35"/>
  <cols>
    <col min="1" max="1" width="20.54296875" style="6" bestFit="1" customWidth="1"/>
    <col min="2" max="2" width="23.81640625" style="6" customWidth="1"/>
    <col min="3" max="3" width="15.1796875" style="6" customWidth="1"/>
    <col min="4" max="21" width="8.7265625" style="6" bestFit="1" customWidth="1"/>
    <col min="22" max="34" width="8.54296875" style="6" customWidth="1"/>
    <col min="35" max="16384" width="11.453125" style="6"/>
  </cols>
  <sheetData>
    <row r="1" spans="1:34" ht="18.5" x14ac:dyDescent="0.45">
      <c r="A1" s="10" t="s">
        <v>52</v>
      </c>
    </row>
    <row r="2" spans="1:34" s="12" customFormat="1" ht="18.5" x14ac:dyDescent="0.45">
      <c r="A2" s="11" t="s">
        <v>57</v>
      </c>
    </row>
    <row r="3" spans="1:34" ht="19" thickBot="1" x14ac:dyDescent="0.5">
      <c r="A3" s="11" t="s">
        <v>58</v>
      </c>
    </row>
    <row r="4" spans="1:34" s="7" customFormat="1" ht="39.75" customHeight="1" thickBot="1" x14ac:dyDescent="0.4">
      <c r="A4" s="8" t="s">
        <v>47</v>
      </c>
      <c r="B4" s="13" t="s">
        <v>46</v>
      </c>
      <c r="C4" s="8" t="s">
        <v>48</v>
      </c>
      <c r="D4" s="8">
        <v>44927</v>
      </c>
      <c r="E4" s="8">
        <v>44958</v>
      </c>
      <c r="F4" s="8">
        <v>44986</v>
      </c>
      <c r="G4" s="8">
        <v>45017</v>
      </c>
      <c r="H4" s="8">
        <v>45047</v>
      </c>
      <c r="I4" s="8">
        <v>45078</v>
      </c>
      <c r="J4" s="8">
        <v>45108</v>
      </c>
      <c r="K4" s="8">
        <v>45139</v>
      </c>
      <c r="L4" s="8">
        <v>45170</v>
      </c>
      <c r="M4" s="8">
        <v>45200</v>
      </c>
      <c r="N4" s="8">
        <v>45231</v>
      </c>
      <c r="O4" s="8">
        <v>45261</v>
      </c>
      <c r="P4" s="8">
        <v>45292</v>
      </c>
      <c r="Q4" s="8">
        <v>45323</v>
      </c>
      <c r="R4" s="8">
        <v>45352</v>
      </c>
      <c r="S4" s="8">
        <v>45383</v>
      </c>
      <c r="T4" s="8">
        <v>45413</v>
      </c>
      <c r="U4" s="8">
        <v>45444</v>
      </c>
      <c r="V4" s="8">
        <v>45474</v>
      </c>
      <c r="W4" s="8">
        <v>45505</v>
      </c>
      <c r="X4" s="8">
        <v>45536</v>
      </c>
      <c r="Y4" s="8">
        <v>45566</v>
      </c>
      <c r="Z4" s="8">
        <v>45597</v>
      </c>
      <c r="AA4" s="8">
        <v>45627</v>
      </c>
      <c r="AB4" s="8">
        <v>45658</v>
      </c>
      <c r="AC4" s="8">
        <v>45689</v>
      </c>
      <c r="AD4" s="8">
        <v>45717</v>
      </c>
      <c r="AE4" s="8">
        <v>45748</v>
      </c>
      <c r="AF4" s="8">
        <v>45778</v>
      </c>
      <c r="AG4" s="8">
        <v>45809</v>
      </c>
      <c r="AH4" s="8">
        <v>45839</v>
      </c>
    </row>
    <row r="5" spans="1:34" x14ac:dyDescent="0.35">
      <c r="A5" s="62" t="s">
        <v>49</v>
      </c>
      <c r="B5" s="62" t="s">
        <v>41</v>
      </c>
      <c r="C5" s="16" t="s">
        <v>42</v>
      </c>
      <c r="D5" s="50">
        <f>'[1]br ald c_age'!D2</f>
        <v>2498</v>
      </c>
      <c r="E5" s="50">
        <f>'[1]br ald c_age'!E2</f>
        <v>2424</v>
      </c>
      <c r="F5" s="50">
        <f>'[1]br ald c_age'!F2</f>
        <v>2570</v>
      </c>
      <c r="G5" s="50">
        <f>'[1]br ald c_age'!G2</f>
        <v>2427</v>
      </c>
      <c r="H5" s="50">
        <f>'[1]br ald c_age'!H2</f>
        <v>2409</v>
      </c>
      <c r="I5" s="50">
        <f>'[1]br ald c_age'!I2</f>
        <v>2504</v>
      </c>
      <c r="J5" s="50">
        <f>'[1]br ald c_age'!J2</f>
        <v>2352</v>
      </c>
      <c r="K5" s="50">
        <f>'[1]br ald c_age'!K2</f>
        <v>2193</v>
      </c>
      <c r="L5" s="50">
        <f>'[1]br ald c_age'!L2</f>
        <v>2462</v>
      </c>
      <c r="M5" s="50">
        <f>'[1]br ald c_age'!M2</f>
        <v>2526</v>
      </c>
      <c r="N5" s="50">
        <f>'[1]br ald c_age'!N2</f>
        <v>2576</v>
      </c>
      <c r="O5" s="50">
        <f>'[1]br ald c_age'!O2</f>
        <v>2558</v>
      </c>
      <c r="P5" s="50">
        <f>'[2]br ald c_age'!I2</f>
        <v>2590</v>
      </c>
      <c r="Q5" s="50">
        <f>'[2]br ald c_age'!J2</f>
        <v>2558</v>
      </c>
      <c r="R5" s="50">
        <f>'[2]br ald c_age'!K2</f>
        <v>2574</v>
      </c>
      <c r="S5" s="50">
        <f>'[2]br ald c_age'!L2</f>
        <v>2543</v>
      </c>
      <c r="T5" s="50">
        <f>'[2]br ald c_age'!M2</f>
        <v>2470</v>
      </c>
      <c r="U5" s="50">
        <f>'[2]br ald c_age'!N2</f>
        <v>2475</v>
      </c>
      <c r="V5" s="50">
        <f>'[2]br ald c_age'!O2</f>
        <v>2481</v>
      </c>
      <c r="W5" s="50">
        <f>'[2]br ald c_age'!P2</f>
        <v>2225</v>
      </c>
      <c r="X5" s="50">
        <f>'[2]br ald c_age'!Q2</f>
        <v>2486</v>
      </c>
      <c r="Y5" s="50">
        <f>'[2]br ald c_age'!R2</f>
        <v>2566</v>
      </c>
      <c r="Z5" s="50">
        <f>'[2]br ald c_age'!S2</f>
        <v>2495</v>
      </c>
      <c r="AA5" s="50">
        <f>'[2]br ald c_age'!T2</f>
        <v>2475</v>
      </c>
      <c r="AB5" s="50">
        <f>'[2]br ald c_age'!U2</f>
        <v>2559</v>
      </c>
      <c r="AC5" s="50">
        <f>'[2]br ald c_age'!V2</f>
        <v>2455</v>
      </c>
      <c r="AD5" s="50">
        <f>'[2]br ald c_age'!W2</f>
        <v>2510</v>
      </c>
      <c r="AE5" s="50">
        <f>'[2]br ald c_age'!X2</f>
        <v>2451</v>
      </c>
      <c r="AF5" s="50">
        <f>'[2]br ald c_age'!Y2</f>
        <v>2402</v>
      </c>
      <c r="AG5" s="50">
        <f>'[2]br ald c_age'!Z2</f>
        <v>2234</v>
      </c>
      <c r="AH5" s="50">
        <f>'[2]br ald c_age'!AA2</f>
        <v>1174</v>
      </c>
    </row>
    <row r="6" spans="1:34" x14ac:dyDescent="0.35">
      <c r="A6" s="60"/>
      <c r="B6" s="60"/>
      <c r="C6" s="6" t="s">
        <v>43</v>
      </c>
      <c r="D6" s="51">
        <f>'[1]br ald c_age'!D3</f>
        <v>46054</v>
      </c>
      <c r="E6" s="51">
        <f>'[1]br ald c_age'!E3</f>
        <v>44523</v>
      </c>
      <c r="F6" s="51">
        <f>'[1]br ald c_age'!F3</f>
        <v>46184</v>
      </c>
      <c r="G6" s="51">
        <f>'[1]br ald c_age'!G3</f>
        <v>44474</v>
      </c>
      <c r="H6" s="51">
        <f>'[1]br ald c_age'!H3</f>
        <v>44939</v>
      </c>
      <c r="I6" s="51">
        <f>'[1]br ald c_age'!I3</f>
        <v>45308</v>
      </c>
      <c r="J6" s="51">
        <f>'[1]br ald c_age'!J3</f>
        <v>44166</v>
      </c>
      <c r="K6" s="51">
        <f>'[1]br ald c_age'!K3</f>
        <v>43857</v>
      </c>
      <c r="L6" s="51">
        <f>'[1]br ald c_age'!L3</f>
        <v>44783</v>
      </c>
      <c r="M6" s="51">
        <f>'[1]br ald c_age'!M3</f>
        <v>45261</v>
      </c>
      <c r="N6" s="51">
        <f>'[1]br ald c_age'!N3</f>
        <v>45564</v>
      </c>
      <c r="O6" s="51">
        <f>'[1]br ald c_age'!O3</f>
        <v>45214</v>
      </c>
      <c r="P6" s="51">
        <f>'[2]br ald c_age'!I3</f>
        <v>46209</v>
      </c>
      <c r="Q6" s="51">
        <f>'[2]br ald c_age'!J3</f>
        <v>45683</v>
      </c>
      <c r="R6" s="51">
        <f>'[2]br ald c_age'!K3</f>
        <v>45895</v>
      </c>
      <c r="S6" s="51">
        <f>'[2]br ald c_age'!L3</f>
        <v>45602</v>
      </c>
      <c r="T6" s="51">
        <f>'[2]br ald c_age'!M3</f>
        <v>45356</v>
      </c>
      <c r="U6" s="51">
        <f>'[2]br ald c_age'!N3</f>
        <v>44889</v>
      </c>
      <c r="V6" s="51">
        <f>'[2]br ald c_age'!O3</f>
        <v>45159</v>
      </c>
      <c r="W6" s="51">
        <f>'[2]br ald c_age'!P3</f>
        <v>43676</v>
      </c>
      <c r="X6" s="51">
        <f>'[2]br ald c_age'!Q3</f>
        <v>44782</v>
      </c>
      <c r="Y6" s="51">
        <f>'[2]br ald c_age'!R3</f>
        <v>45634</v>
      </c>
      <c r="Z6" s="51">
        <f>'[2]br ald c_age'!S3</f>
        <v>45158</v>
      </c>
      <c r="AA6" s="51">
        <f>'[2]br ald c_age'!T3</f>
        <v>45526</v>
      </c>
      <c r="AB6" s="51">
        <f>'[2]br ald c_age'!U3</f>
        <v>45119</v>
      </c>
      <c r="AC6" s="51">
        <f>'[2]br ald c_age'!V3</f>
        <v>43669</v>
      </c>
      <c r="AD6" s="51">
        <f>'[2]br ald c_age'!W3</f>
        <v>44610</v>
      </c>
      <c r="AE6" s="51">
        <f>'[2]br ald c_age'!X3</f>
        <v>44311</v>
      </c>
      <c r="AF6" s="51">
        <f>'[2]br ald c_age'!Y3</f>
        <v>43650</v>
      </c>
      <c r="AG6" s="51">
        <f>'[2]br ald c_age'!Z3</f>
        <v>42347</v>
      </c>
      <c r="AH6" s="51">
        <f>'[2]br ald c_age'!AA3</f>
        <v>27863</v>
      </c>
    </row>
    <row r="7" spans="1:34" x14ac:dyDescent="0.35">
      <c r="A7" s="60"/>
      <c r="B7" s="60"/>
      <c r="C7" s="6" t="s">
        <v>44</v>
      </c>
      <c r="D7" s="51">
        <f>'[1]br ald c_age'!D4</f>
        <v>308312</v>
      </c>
      <c r="E7" s="51">
        <f>'[1]br ald c_age'!E4</f>
        <v>302061</v>
      </c>
      <c r="F7" s="51">
        <f>'[1]br ald c_age'!F4</f>
        <v>307634</v>
      </c>
      <c r="G7" s="51">
        <f>'[1]br ald c_age'!G4</f>
        <v>301866</v>
      </c>
      <c r="H7" s="51">
        <f>'[1]br ald c_age'!H4</f>
        <v>303895</v>
      </c>
      <c r="I7" s="51">
        <f>'[1]br ald c_age'!I4</f>
        <v>304657</v>
      </c>
      <c r="J7" s="51">
        <f>'[1]br ald c_age'!J4</f>
        <v>300517</v>
      </c>
      <c r="K7" s="51">
        <f>'[1]br ald c_age'!K4</f>
        <v>299972</v>
      </c>
      <c r="L7" s="51">
        <f>'[1]br ald c_age'!L4</f>
        <v>301180</v>
      </c>
      <c r="M7" s="51">
        <f>'[1]br ald c_age'!M4</f>
        <v>304022</v>
      </c>
      <c r="N7" s="51">
        <f>'[1]br ald c_age'!N4</f>
        <v>304570</v>
      </c>
      <c r="O7" s="51">
        <f>'[1]br ald c_age'!O4</f>
        <v>301317</v>
      </c>
      <c r="P7" s="51">
        <f>'[2]br ald c_age'!I4</f>
        <v>300012</v>
      </c>
      <c r="Q7" s="51">
        <f>'[2]br ald c_age'!J4</f>
        <v>296204</v>
      </c>
      <c r="R7" s="51">
        <f>'[2]br ald c_age'!K4</f>
        <v>297175</v>
      </c>
      <c r="S7" s="51">
        <f>'[2]br ald c_age'!L4</f>
        <v>296038</v>
      </c>
      <c r="T7" s="51">
        <f>'[2]br ald c_age'!M4</f>
        <v>295210</v>
      </c>
      <c r="U7" s="51">
        <f>'[2]br ald c_age'!N4</f>
        <v>293297</v>
      </c>
      <c r="V7" s="51">
        <f>'[2]br ald c_age'!O4</f>
        <v>294887</v>
      </c>
      <c r="W7" s="51">
        <f>'[2]br ald c_age'!P4</f>
        <v>290516</v>
      </c>
      <c r="X7" s="51">
        <f>'[2]br ald c_age'!Q4</f>
        <v>292141</v>
      </c>
      <c r="Y7" s="51">
        <f>'[2]br ald c_age'!R4</f>
        <v>295888</v>
      </c>
      <c r="Z7" s="51">
        <f>'[2]br ald c_age'!S4</f>
        <v>294954</v>
      </c>
      <c r="AA7" s="51">
        <f>'[2]br ald c_age'!T4</f>
        <v>293315</v>
      </c>
      <c r="AB7" s="51">
        <f>'[2]br ald c_age'!U4</f>
        <v>293559</v>
      </c>
      <c r="AC7" s="51">
        <f>'[2]br ald c_age'!V4</f>
        <v>287262</v>
      </c>
      <c r="AD7" s="51">
        <f>'[2]br ald c_age'!W4</f>
        <v>289760</v>
      </c>
      <c r="AE7" s="51">
        <f>'[2]br ald c_age'!X4</f>
        <v>288789</v>
      </c>
      <c r="AF7" s="51">
        <f>'[2]br ald c_age'!Y4</f>
        <v>286518</v>
      </c>
      <c r="AG7" s="51">
        <f>'[2]br ald c_age'!Z4</f>
        <v>281167</v>
      </c>
      <c r="AH7" s="51">
        <f>'[2]br ald c_age'!AA4</f>
        <v>213160</v>
      </c>
    </row>
    <row r="8" spans="1:34" x14ac:dyDescent="0.35">
      <c r="A8" s="60"/>
      <c r="B8" s="63"/>
      <c r="C8" s="9" t="s">
        <v>53</v>
      </c>
      <c r="D8" s="52">
        <f t="shared" ref="D8:O8" si="0">SUM(D5:D7)</f>
        <v>356864</v>
      </c>
      <c r="E8" s="52">
        <f t="shared" si="0"/>
        <v>349008</v>
      </c>
      <c r="F8" s="52">
        <f t="shared" si="0"/>
        <v>356388</v>
      </c>
      <c r="G8" s="52">
        <f t="shared" si="0"/>
        <v>348767</v>
      </c>
      <c r="H8" s="52">
        <f t="shared" si="0"/>
        <v>351243</v>
      </c>
      <c r="I8" s="52">
        <f t="shared" si="0"/>
        <v>352469</v>
      </c>
      <c r="J8" s="52">
        <f t="shared" si="0"/>
        <v>347035</v>
      </c>
      <c r="K8" s="52">
        <f t="shared" si="0"/>
        <v>346022</v>
      </c>
      <c r="L8" s="52">
        <f t="shared" si="0"/>
        <v>348425</v>
      </c>
      <c r="M8" s="52">
        <f t="shared" si="0"/>
        <v>351809</v>
      </c>
      <c r="N8" s="52">
        <f t="shared" si="0"/>
        <v>352710</v>
      </c>
      <c r="O8" s="52">
        <f t="shared" si="0"/>
        <v>349089</v>
      </c>
      <c r="P8" s="20">
        <f t="shared" ref="P8:AH8" si="1">SUM(P5:P7)</f>
        <v>348811</v>
      </c>
      <c r="Q8" s="20">
        <f t="shared" si="1"/>
        <v>344445</v>
      </c>
      <c r="R8" s="20">
        <f t="shared" si="1"/>
        <v>345644</v>
      </c>
      <c r="S8" s="20">
        <f t="shared" si="1"/>
        <v>344183</v>
      </c>
      <c r="T8" s="20">
        <f t="shared" si="1"/>
        <v>343036</v>
      </c>
      <c r="U8" s="20">
        <f t="shared" si="1"/>
        <v>340661</v>
      </c>
      <c r="V8" s="20">
        <f t="shared" si="1"/>
        <v>342527</v>
      </c>
      <c r="W8" s="20">
        <f t="shared" si="1"/>
        <v>336417</v>
      </c>
      <c r="X8" s="20">
        <f t="shared" si="1"/>
        <v>339409</v>
      </c>
      <c r="Y8" s="20">
        <f t="shared" si="1"/>
        <v>344088</v>
      </c>
      <c r="Z8" s="20">
        <f t="shared" si="1"/>
        <v>342607</v>
      </c>
      <c r="AA8" s="20">
        <f t="shared" si="1"/>
        <v>341316</v>
      </c>
      <c r="AB8" s="20">
        <f t="shared" si="1"/>
        <v>341237</v>
      </c>
      <c r="AC8" s="20">
        <f t="shared" si="1"/>
        <v>333386</v>
      </c>
      <c r="AD8" s="20">
        <f t="shared" si="1"/>
        <v>336880</v>
      </c>
      <c r="AE8" s="20">
        <f t="shared" si="1"/>
        <v>335551</v>
      </c>
      <c r="AF8" s="20">
        <f t="shared" si="1"/>
        <v>332570</v>
      </c>
      <c r="AG8" s="20">
        <f t="shared" si="1"/>
        <v>325748</v>
      </c>
      <c r="AH8" s="20">
        <f t="shared" si="1"/>
        <v>242197</v>
      </c>
    </row>
    <row r="9" spans="1:34" x14ac:dyDescent="0.35">
      <c r="A9" s="60"/>
      <c r="B9" s="60" t="s">
        <v>45</v>
      </c>
      <c r="C9" s="6" t="s">
        <v>42</v>
      </c>
      <c r="D9" s="51">
        <f>'[1]br ald c_age'!D5</f>
        <v>49674</v>
      </c>
      <c r="E9" s="51">
        <f>'[1]br ald c_age'!E5</f>
        <v>48144</v>
      </c>
      <c r="F9" s="51">
        <f>'[1]br ald c_age'!F5</f>
        <v>51075</v>
      </c>
      <c r="G9" s="51">
        <f>'[1]br ald c_age'!G5</f>
        <v>44860</v>
      </c>
      <c r="H9" s="51">
        <f>'[1]br ald c_age'!H5</f>
        <v>43207</v>
      </c>
      <c r="I9" s="51">
        <f>'[1]br ald c_age'!I5</f>
        <v>45863</v>
      </c>
      <c r="J9" s="51">
        <f>'[1]br ald c_age'!J5</f>
        <v>42234</v>
      </c>
      <c r="K9" s="51">
        <f>'[1]br ald c_age'!K5</f>
        <v>38591</v>
      </c>
      <c r="L9" s="51">
        <f>'[1]br ald c_age'!L5</f>
        <v>46062</v>
      </c>
      <c r="M9" s="51">
        <f>'[1]br ald c_age'!M5</f>
        <v>48787</v>
      </c>
      <c r="N9" s="51">
        <f>'[1]br ald c_age'!N5</f>
        <v>48894</v>
      </c>
      <c r="O9" s="51">
        <f>'[1]br ald c_age'!O5</f>
        <v>48512</v>
      </c>
      <c r="P9" s="19">
        <f>'[2]br ald c_age'!I5</f>
        <v>50035</v>
      </c>
      <c r="Q9" s="19">
        <f>'[2]br ald c_age'!J5</f>
        <v>49420</v>
      </c>
      <c r="R9" s="19">
        <f>'[2]br ald c_age'!K5</f>
        <v>47635</v>
      </c>
      <c r="S9" s="19">
        <f>'[2]br ald c_age'!L5</f>
        <v>47387</v>
      </c>
      <c r="T9" s="19">
        <f>'[2]br ald c_age'!M5</f>
        <v>42999</v>
      </c>
      <c r="U9" s="19">
        <f>'[2]br ald c_age'!N5</f>
        <v>44950</v>
      </c>
      <c r="V9" s="19">
        <f>'[2]br ald c_age'!O5</f>
        <v>44890</v>
      </c>
      <c r="W9" s="19">
        <f>'[2]br ald c_age'!P5</f>
        <v>38055</v>
      </c>
      <c r="X9" s="19">
        <f>'[2]br ald c_age'!Q5</f>
        <v>45145</v>
      </c>
      <c r="Y9" s="19">
        <f>'[2]br ald c_age'!R5</f>
        <v>49548</v>
      </c>
      <c r="Z9" s="19">
        <f>'[2]br ald c_age'!S5</f>
        <v>44827</v>
      </c>
      <c r="AA9" s="19">
        <f>'[2]br ald c_age'!T5</f>
        <v>47651</v>
      </c>
      <c r="AB9" s="19">
        <f>'[2]br ald c_age'!U5</f>
        <v>51007</v>
      </c>
      <c r="AC9" s="19">
        <f>'[2]br ald c_age'!V5</f>
        <v>47198</v>
      </c>
      <c r="AD9" s="19">
        <f>'[2]br ald c_age'!W5</f>
        <v>46547</v>
      </c>
      <c r="AE9" s="19">
        <f>'[2]br ald c_age'!X5</f>
        <v>45555</v>
      </c>
      <c r="AF9" s="19">
        <f>'[2]br ald c_age'!Y5</f>
        <v>41587</v>
      </c>
      <c r="AG9" s="19">
        <f>'[2]br ald c_age'!Z5</f>
        <v>38800</v>
      </c>
      <c r="AH9" s="19">
        <f>'[2]br ald c_age'!AA5</f>
        <v>12367</v>
      </c>
    </row>
    <row r="10" spans="1:34" x14ac:dyDescent="0.35">
      <c r="A10" s="60"/>
      <c r="B10" s="60"/>
      <c r="C10" s="6" t="s">
        <v>43</v>
      </c>
      <c r="D10" s="51">
        <f>'[1]br ald c_age'!D6</f>
        <v>175221</v>
      </c>
      <c r="E10" s="51">
        <f>'[1]br ald c_age'!E6</f>
        <v>162498</v>
      </c>
      <c r="F10" s="51">
        <f>'[1]br ald c_age'!F6</f>
        <v>174214</v>
      </c>
      <c r="G10" s="51">
        <f>'[1]br ald c_age'!G6</f>
        <v>155510</v>
      </c>
      <c r="H10" s="51">
        <f>'[1]br ald c_age'!H6</f>
        <v>154869</v>
      </c>
      <c r="I10" s="51">
        <f>'[1]br ald c_age'!I6</f>
        <v>160912</v>
      </c>
      <c r="J10" s="51">
        <f>'[1]br ald c_age'!J6</f>
        <v>148044</v>
      </c>
      <c r="K10" s="51">
        <f>'[1]br ald c_age'!K6</f>
        <v>141204</v>
      </c>
      <c r="L10" s="51">
        <f>'[1]br ald c_age'!L6</f>
        <v>155227</v>
      </c>
      <c r="M10" s="51">
        <f>'[1]br ald c_age'!M6</f>
        <v>158422</v>
      </c>
      <c r="N10" s="51">
        <f>'[1]br ald c_age'!N6</f>
        <v>163477</v>
      </c>
      <c r="O10" s="51">
        <f>'[1]br ald c_age'!O6</f>
        <v>162134</v>
      </c>
      <c r="P10" s="19">
        <f>'[2]br ald c_age'!I6</f>
        <v>169635</v>
      </c>
      <c r="Q10" s="19">
        <f>'[2]br ald c_age'!J6</f>
        <v>166308</v>
      </c>
      <c r="R10" s="19">
        <f>'[2]br ald c_age'!K6</f>
        <v>165248</v>
      </c>
      <c r="S10" s="19">
        <f>'[2]br ald c_age'!L6</f>
        <v>159130</v>
      </c>
      <c r="T10" s="19">
        <f>'[2]br ald c_age'!M6</f>
        <v>154193</v>
      </c>
      <c r="U10" s="19">
        <f>'[2]br ald c_age'!N6</f>
        <v>153598</v>
      </c>
      <c r="V10" s="19">
        <f>'[2]br ald c_age'!O6</f>
        <v>152966</v>
      </c>
      <c r="W10" s="19">
        <f>'[2]br ald c_age'!P6</f>
        <v>136132</v>
      </c>
      <c r="X10" s="19">
        <f>'[2]br ald c_age'!Q6</f>
        <v>154604</v>
      </c>
      <c r="Y10" s="19">
        <f>'[2]br ald c_age'!R6</f>
        <v>159161</v>
      </c>
      <c r="Z10" s="19">
        <f>'[2]br ald c_age'!S6</f>
        <v>156343</v>
      </c>
      <c r="AA10" s="19">
        <f>'[2]br ald c_age'!T6</f>
        <v>160010</v>
      </c>
      <c r="AB10" s="19">
        <f>'[2]br ald c_age'!U6</f>
        <v>169388</v>
      </c>
      <c r="AC10" s="19">
        <f>'[2]br ald c_age'!V6</f>
        <v>159652</v>
      </c>
      <c r="AD10" s="19">
        <f>'[2]br ald c_age'!W6</f>
        <v>161691</v>
      </c>
      <c r="AE10" s="19">
        <f>'[2]br ald c_age'!X6</f>
        <v>154036</v>
      </c>
      <c r="AF10" s="19">
        <f>'[2]br ald c_age'!Y6</f>
        <v>146919</v>
      </c>
      <c r="AG10" s="19">
        <f>'[2]br ald c_age'!Z6</f>
        <v>140553</v>
      </c>
      <c r="AH10" s="19">
        <f>'[2]br ald c_age'!AA6</f>
        <v>76785</v>
      </c>
    </row>
    <row r="11" spans="1:34" x14ac:dyDescent="0.35">
      <c r="A11" s="60"/>
      <c r="B11" s="60"/>
      <c r="C11" s="6" t="s">
        <v>44</v>
      </c>
      <c r="D11" s="51">
        <f>'[1]br ald c_age'!D7</f>
        <v>193195</v>
      </c>
      <c r="E11" s="51">
        <f>'[1]br ald c_age'!E7</f>
        <v>183839</v>
      </c>
      <c r="F11" s="51">
        <f>'[1]br ald c_age'!F7</f>
        <v>192517</v>
      </c>
      <c r="G11" s="51">
        <f>'[1]br ald c_age'!G7</f>
        <v>182267</v>
      </c>
      <c r="H11" s="51">
        <f>'[1]br ald c_age'!H7</f>
        <v>184785</v>
      </c>
      <c r="I11" s="51">
        <f>'[1]br ald c_age'!I7</f>
        <v>186136</v>
      </c>
      <c r="J11" s="51">
        <f>'[1]br ald c_age'!J7</f>
        <v>177406</v>
      </c>
      <c r="K11" s="51">
        <f>'[1]br ald c_age'!K7</f>
        <v>174601</v>
      </c>
      <c r="L11" s="51">
        <f>'[1]br ald c_age'!L7</f>
        <v>179856</v>
      </c>
      <c r="M11" s="51">
        <f>'[1]br ald c_age'!M7</f>
        <v>186457</v>
      </c>
      <c r="N11" s="51">
        <f>'[1]br ald c_age'!N7</f>
        <v>193455</v>
      </c>
      <c r="O11" s="51">
        <f>'[1]br ald c_age'!O7</f>
        <v>184025</v>
      </c>
      <c r="P11" s="19">
        <f>'[2]br ald c_age'!I7</f>
        <v>179457</v>
      </c>
      <c r="Q11" s="19">
        <f>'[2]br ald c_age'!J7</f>
        <v>175698</v>
      </c>
      <c r="R11" s="19">
        <f>'[2]br ald c_age'!K7</f>
        <v>176958</v>
      </c>
      <c r="S11" s="19">
        <f>'[2]br ald c_age'!L7</f>
        <v>174381</v>
      </c>
      <c r="T11" s="19">
        <f>'[2]br ald c_age'!M7</f>
        <v>172902</v>
      </c>
      <c r="U11" s="19">
        <f>'[2]br ald c_age'!N7</f>
        <v>170843</v>
      </c>
      <c r="V11" s="19">
        <f>'[2]br ald c_age'!O7</f>
        <v>170881</v>
      </c>
      <c r="W11" s="19">
        <f>'[2]br ald c_age'!P7</f>
        <v>162291</v>
      </c>
      <c r="X11" s="19">
        <f>'[2]br ald c_age'!Q7</f>
        <v>169120</v>
      </c>
      <c r="Y11" s="19">
        <f>'[2]br ald c_age'!R7</f>
        <v>177398</v>
      </c>
      <c r="Z11" s="19">
        <f>'[2]br ald c_age'!S7</f>
        <v>181106</v>
      </c>
      <c r="AA11" s="19">
        <f>'[2]br ald c_age'!T7</f>
        <v>175242</v>
      </c>
      <c r="AB11" s="19">
        <f>'[2]br ald c_age'!U7</f>
        <v>175309</v>
      </c>
      <c r="AC11" s="19">
        <f>'[2]br ald c_age'!V7</f>
        <v>167563</v>
      </c>
      <c r="AD11" s="19">
        <f>'[2]br ald c_age'!W7</f>
        <v>172079</v>
      </c>
      <c r="AE11" s="19">
        <f>'[2]br ald c_age'!X7</f>
        <v>169076</v>
      </c>
      <c r="AF11" s="19">
        <f>'[2]br ald c_age'!Y7</f>
        <v>166055</v>
      </c>
      <c r="AG11" s="19">
        <f>'[2]br ald c_age'!Z7</f>
        <v>161488</v>
      </c>
      <c r="AH11" s="19">
        <f>'[2]br ald c_age'!AA7</f>
        <v>100507</v>
      </c>
    </row>
    <row r="12" spans="1:34" x14ac:dyDescent="0.35">
      <c r="A12" s="63"/>
      <c r="B12" s="63"/>
      <c r="C12" s="9" t="s">
        <v>53</v>
      </c>
      <c r="D12" s="52">
        <f t="shared" ref="D12" si="2">SUM(D9:D11)</f>
        <v>418090</v>
      </c>
      <c r="E12" s="52">
        <f t="shared" ref="E12:O12" si="3">SUM(E9:E11)</f>
        <v>394481</v>
      </c>
      <c r="F12" s="52">
        <f t="shared" si="3"/>
        <v>417806</v>
      </c>
      <c r="G12" s="52">
        <f t="shared" si="3"/>
        <v>382637</v>
      </c>
      <c r="H12" s="52">
        <f t="shared" si="3"/>
        <v>382861</v>
      </c>
      <c r="I12" s="52">
        <f t="shared" si="3"/>
        <v>392911</v>
      </c>
      <c r="J12" s="52">
        <f t="shared" si="3"/>
        <v>367684</v>
      </c>
      <c r="K12" s="52">
        <f t="shared" si="3"/>
        <v>354396</v>
      </c>
      <c r="L12" s="52">
        <f t="shared" si="3"/>
        <v>381145</v>
      </c>
      <c r="M12" s="52">
        <f t="shared" si="3"/>
        <v>393666</v>
      </c>
      <c r="N12" s="52">
        <f t="shared" si="3"/>
        <v>405826</v>
      </c>
      <c r="O12" s="52">
        <f t="shared" si="3"/>
        <v>394671</v>
      </c>
      <c r="P12" s="52">
        <f t="shared" ref="P12:AH12" si="4">SUM(P9:P11)</f>
        <v>399127</v>
      </c>
      <c r="Q12" s="52">
        <f t="shared" si="4"/>
        <v>391426</v>
      </c>
      <c r="R12" s="52">
        <f t="shared" si="4"/>
        <v>389841</v>
      </c>
      <c r="S12" s="52">
        <f t="shared" si="4"/>
        <v>380898</v>
      </c>
      <c r="T12" s="52">
        <f t="shared" si="4"/>
        <v>370094</v>
      </c>
      <c r="U12" s="52">
        <f t="shared" si="4"/>
        <v>369391</v>
      </c>
      <c r="V12" s="52">
        <f t="shared" si="4"/>
        <v>368737</v>
      </c>
      <c r="W12" s="52">
        <f t="shared" si="4"/>
        <v>336478</v>
      </c>
      <c r="X12" s="52">
        <f t="shared" si="4"/>
        <v>368869</v>
      </c>
      <c r="Y12" s="52">
        <f t="shared" si="4"/>
        <v>386107</v>
      </c>
      <c r="Z12" s="52">
        <f t="shared" si="4"/>
        <v>382276</v>
      </c>
      <c r="AA12" s="52">
        <f t="shared" si="4"/>
        <v>382903</v>
      </c>
      <c r="AB12" s="52">
        <f t="shared" si="4"/>
        <v>395704</v>
      </c>
      <c r="AC12" s="52">
        <f t="shared" si="4"/>
        <v>374413</v>
      </c>
      <c r="AD12" s="52">
        <f t="shared" si="4"/>
        <v>380317</v>
      </c>
      <c r="AE12" s="52">
        <f t="shared" si="4"/>
        <v>368667</v>
      </c>
      <c r="AF12" s="52">
        <f t="shared" si="4"/>
        <v>354561</v>
      </c>
      <c r="AG12" s="52">
        <f t="shared" si="4"/>
        <v>340841</v>
      </c>
      <c r="AH12" s="52">
        <f t="shared" si="4"/>
        <v>189659</v>
      </c>
    </row>
    <row r="13" spans="1:34" x14ac:dyDescent="0.35">
      <c r="A13" s="63"/>
      <c r="B13" s="60" t="s">
        <v>53</v>
      </c>
      <c r="C13" s="6" t="s">
        <v>42</v>
      </c>
      <c r="D13" s="51">
        <f t="shared" ref="D13:D16" si="5">D5+D9</f>
        <v>52172</v>
      </c>
      <c r="E13" s="51">
        <f t="shared" ref="E13:O13" si="6">E5+E9</f>
        <v>50568</v>
      </c>
      <c r="F13" s="51">
        <f t="shared" si="6"/>
        <v>53645</v>
      </c>
      <c r="G13" s="51">
        <f t="shared" si="6"/>
        <v>47287</v>
      </c>
      <c r="H13" s="51">
        <f t="shared" si="6"/>
        <v>45616</v>
      </c>
      <c r="I13" s="51">
        <f t="shared" si="6"/>
        <v>48367</v>
      </c>
      <c r="J13" s="51">
        <f t="shared" si="6"/>
        <v>44586</v>
      </c>
      <c r="K13" s="51">
        <f t="shared" si="6"/>
        <v>40784</v>
      </c>
      <c r="L13" s="51">
        <f t="shared" si="6"/>
        <v>48524</v>
      </c>
      <c r="M13" s="51">
        <f t="shared" si="6"/>
        <v>51313</v>
      </c>
      <c r="N13" s="51">
        <f t="shared" si="6"/>
        <v>51470</v>
      </c>
      <c r="O13" s="51">
        <f t="shared" si="6"/>
        <v>51070</v>
      </c>
      <c r="P13" s="51">
        <f t="shared" ref="P13:AH13" si="7">P5+P9</f>
        <v>52625</v>
      </c>
      <c r="Q13" s="51">
        <f t="shared" si="7"/>
        <v>51978</v>
      </c>
      <c r="R13" s="51">
        <f t="shared" si="7"/>
        <v>50209</v>
      </c>
      <c r="S13" s="51">
        <f t="shared" si="7"/>
        <v>49930</v>
      </c>
      <c r="T13" s="51">
        <f t="shared" si="7"/>
        <v>45469</v>
      </c>
      <c r="U13" s="51">
        <f t="shared" si="7"/>
        <v>47425</v>
      </c>
      <c r="V13" s="51">
        <f t="shared" si="7"/>
        <v>47371</v>
      </c>
      <c r="W13" s="51">
        <f t="shared" si="7"/>
        <v>40280</v>
      </c>
      <c r="X13" s="51">
        <f t="shared" si="7"/>
        <v>47631</v>
      </c>
      <c r="Y13" s="51">
        <f t="shared" si="7"/>
        <v>52114</v>
      </c>
      <c r="Z13" s="51">
        <f t="shared" si="7"/>
        <v>47322</v>
      </c>
      <c r="AA13" s="51">
        <f t="shared" si="7"/>
        <v>50126</v>
      </c>
      <c r="AB13" s="51">
        <f t="shared" si="7"/>
        <v>53566</v>
      </c>
      <c r="AC13" s="51">
        <f t="shared" si="7"/>
        <v>49653</v>
      </c>
      <c r="AD13" s="51">
        <f t="shared" si="7"/>
        <v>49057</v>
      </c>
      <c r="AE13" s="51">
        <f t="shared" si="7"/>
        <v>48006</v>
      </c>
      <c r="AF13" s="51">
        <f t="shared" si="7"/>
        <v>43989</v>
      </c>
      <c r="AG13" s="51">
        <f t="shared" si="7"/>
        <v>41034</v>
      </c>
      <c r="AH13" s="51">
        <f t="shared" si="7"/>
        <v>13541</v>
      </c>
    </row>
    <row r="14" spans="1:34" x14ac:dyDescent="0.35">
      <c r="A14" s="63"/>
      <c r="B14" s="60"/>
      <c r="C14" s="6" t="s">
        <v>43</v>
      </c>
      <c r="D14" s="51">
        <f t="shared" si="5"/>
        <v>221275</v>
      </c>
      <c r="E14" s="51">
        <f t="shared" ref="E14:O14" si="8">E6+E10</f>
        <v>207021</v>
      </c>
      <c r="F14" s="51">
        <f t="shared" si="8"/>
        <v>220398</v>
      </c>
      <c r="G14" s="51">
        <f t="shared" si="8"/>
        <v>199984</v>
      </c>
      <c r="H14" s="51">
        <f t="shared" si="8"/>
        <v>199808</v>
      </c>
      <c r="I14" s="51">
        <f t="shared" si="8"/>
        <v>206220</v>
      </c>
      <c r="J14" s="51">
        <f t="shared" si="8"/>
        <v>192210</v>
      </c>
      <c r="K14" s="51">
        <f t="shared" si="8"/>
        <v>185061</v>
      </c>
      <c r="L14" s="51">
        <f t="shared" si="8"/>
        <v>200010</v>
      </c>
      <c r="M14" s="51">
        <f t="shared" si="8"/>
        <v>203683</v>
      </c>
      <c r="N14" s="51">
        <f t="shared" si="8"/>
        <v>209041</v>
      </c>
      <c r="O14" s="51">
        <f t="shared" si="8"/>
        <v>207348</v>
      </c>
      <c r="P14" s="51">
        <f t="shared" ref="P14:AH14" si="9">P6+P10</f>
        <v>215844</v>
      </c>
      <c r="Q14" s="51">
        <f t="shared" si="9"/>
        <v>211991</v>
      </c>
      <c r="R14" s="51">
        <f t="shared" si="9"/>
        <v>211143</v>
      </c>
      <c r="S14" s="51">
        <f t="shared" si="9"/>
        <v>204732</v>
      </c>
      <c r="T14" s="51">
        <f t="shared" si="9"/>
        <v>199549</v>
      </c>
      <c r="U14" s="51">
        <f t="shared" si="9"/>
        <v>198487</v>
      </c>
      <c r="V14" s="51">
        <f t="shared" si="9"/>
        <v>198125</v>
      </c>
      <c r="W14" s="51">
        <f t="shared" si="9"/>
        <v>179808</v>
      </c>
      <c r="X14" s="51">
        <f t="shared" si="9"/>
        <v>199386</v>
      </c>
      <c r="Y14" s="51">
        <f t="shared" si="9"/>
        <v>204795</v>
      </c>
      <c r="Z14" s="51">
        <f t="shared" si="9"/>
        <v>201501</v>
      </c>
      <c r="AA14" s="51">
        <f t="shared" si="9"/>
        <v>205536</v>
      </c>
      <c r="AB14" s="51">
        <f t="shared" si="9"/>
        <v>214507</v>
      </c>
      <c r="AC14" s="51">
        <f t="shared" si="9"/>
        <v>203321</v>
      </c>
      <c r="AD14" s="51">
        <f t="shared" si="9"/>
        <v>206301</v>
      </c>
      <c r="AE14" s="51">
        <f t="shared" si="9"/>
        <v>198347</v>
      </c>
      <c r="AF14" s="51">
        <f t="shared" si="9"/>
        <v>190569</v>
      </c>
      <c r="AG14" s="51">
        <f t="shared" si="9"/>
        <v>182900</v>
      </c>
      <c r="AH14" s="51">
        <f t="shared" si="9"/>
        <v>104648</v>
      </c>
    </row>
    <row r="15" spans="1:34" x14ac:dyDescent="0.35">
      <c r="A15" s="63"/>
      <c r="B15" s="60"/>
      <c r="C15" s="6" t="s">
        <v>44</v>
      </c>
      <c r="D15" s="51">
        <f t="shared" si="5"/>
        <v>501507</v>
      </c>
      <c r="E15" s="51">
        <f t="shared" ref="E15:O15" si="10">E7+E11</f>
        <v>485900</v>
      </c>
      <c r="F15" s="51">
        <f t="shared" si="10"/>
        <v>500151</v>
      </c>
      <c r="G15" s="51">
        <f t="shared" si="10"/>
        <v>484133</v>
      </c>
      <c r="H15" s="51">
        <f t="shared" si="10"/>
        <v>488680</v>
      </c>
      <c r="I15" s="51">
        <f t="shared" si="10"/>
        <v>490793</v>
      </c>
      <c r="J15" s="51">
        <f t="shared" si="10"/>
        <v>477923</v>
      </c>
      <c r="K15" s="51">
        <f t="shared" si="10"/>
        <v>474573</v>
      </c>
      <c r="L15" s="51">
        <f t="shared" si="10"/>
        <v>481036</v>
      </c>
      <c r="M15" s="51">
        <f t="shared" si="10"/>
        <v>490479</v>
      </c>
      <c r="N15" s="51">
        <f t="shared" si="10"/>
        <v>498025</v>
      </c>
      <c r="O15" s="51">
        <f t="shared" si="10"/>
        <v>485342</v>
      </c>
      <c r="P15" s="51">
        <f t="shared" ref="P15:AH15" si="11">P7+P11</f>
        <v>479469</v>
      </c>
      <c r="Q15" s="51">
        <f t="shared" si="11"/>
        <v>471902</v>
      </c>
      <c r="R15" s="51">
        <f t="shared" si="11"/>
        <v>474133</v>
      </c>
      <c r="S15" s="51">
        <f t="shared" si="11"/>
        <v>470419</v>
      </c>
      <c r="T15" s="51">
        <f t="shared" si="11"/>
        <v>468112</v>
      </c>
      <c r="U15" s="51">
        <f t="shared" si="11"/>
        <v>464140</v>
      </c>
      <c r="V15" s="51">
        <f t="shared" si="11"/>
        <v>465768</v>
      </c>
      <c r="W15" s="51">
        <f t="shared" si="11"/>
        <v>452807</v>
      </c>
      <c r="X15" s="51">
        <f t="shared" si="11"/>
        <v>461261</v>
      </c>
      <c r="Y15" s="51">
        <f t="shared" si="11"/>
        <v>473286</v>
      </c>
      <c r="Z15" s="51">
        <f t="shared" si="11"/>
        <v>476060</v>
      </c>
      <c r="AA15" s="51">
        <f t="shared" si="11"/>
        <v>468557</v>
      </c>
      <c r="AB15" s="51">
        <f t="shared" si="11"/>
        <v>468868</v>
      </c>
      <c r="AC15" s="51">
        <f t="shared" si="11"/>
        <v>454825</v>
      </c>
      <c r="AD15" s="51">
        <f t="shared" si="11"/>
        <v>461839</v>
      </c>
      <c r="AE15" s="51">
        <f t="shared" si="11"/>
        <v>457865</v>
      </c>
      <c r="AF15" s="51">
        <f t="shared" si="11"/>
        <v>452573</v>
      </c>
      <c r="AG15" s="51">
        <f t="shared" si="11"/>
        <v>442655</v>
      </c>
      <c r="AH15" s="51">
        <f t="shared" si="11"/>
        <v>313667</v>
      </c>
    </row>
    <row r="16" spans="1:34" x14ac:dyDescent="0.35">
      <c r="A16" s="64"/>
      <c r="B16" s="64"/>
      <c r="C16" s="21" t="s">
        <v>53</v>
      </c>
      <c r="D16" s="53">
        <f t="shared" si="5"/>
        <v>774954</v>
      </c>
      <c r="E16" s="53">
        <f t="shared" ref="E16:O16" si="12">E8+E12</f>
        <v>743489</v>
      </c>
      <c r="F16" s="53">
        <f t="shared" si="12"/>
        <v>774194</v>
      </c>
      <c r="G16" s="53">
        <f t="shared" si="12"/>
        <v>731404</v>
      </c>
      <c r="H16" s="53">
        <f t="shared" si="12"/>
        <v>734104</v>
      </c>
      <c r="I16" s="53">
        <f t="shared" si="12"/>
        <v>745380</v>
      </c>
      <c r="J16" s="53">
        <f t="shared" si="12"/>
        <v>714719</v>
      </c>
      <c r="K16" s="53">
        <f t="shared" si="12"/>
        <v>700418</v>
      </c>
      <c r="L16" s="53">
        <f t="shared" si="12"/>
        <v>729570</v>
      </c>
      <c r="M16" s="53">
        <f t="shared" si="12"/>
        <v>745475</v>
      </c>
      <c r="N16" s="53">
        <f t="shared" si="12"/>
        <v>758536</v>
      </c>
      <c r="O16" s="53">
        <f t="shared" si="12"/>
        <v>743760</v>
      </c>
      <c r="P16" s="53">
        <f t="shared" ref="P16:AH16" si="13">P8+P12</f>
        <v>747938</v>
      </c>
      <c r="Q16" s="53">
        <f t="shared" si="13"/>
        <v>735871</v>
      </c>
      <c r="R16" s="53">
        <f t="shared" si="13"/>
        <v>735485</v>
      </c>
      <c r="S16" s="53">
        <f t="shared" si="13"/>
        <v>725081</v>
      </c>
      <c r="T16" s="53">
        <f t="shared" si="13"/>
        <v>713130</v>
      </c>
      <c r="U16" s="53">
        <f t="shared" si="13"/>
        <v>710052</v>
      </c>
      <c r="V16" s="53">
        <f t="shared" si="13"/>
        <v>711264</v>
      </c>
      <c r="W16" s="53">
        <f t="shared" si="13"/>
        <v>672895</v>
      </c>
      <c r="X16" s="53">
        <f t="shared" si="13"/>
        <v>708278</v>
      </c>
      <c r="Y16" s="53">
        <f t="shared" si="13"/>
        <v>730195</v>
      </c>
      <c r="Z16" s="53">
        <f t="shared" si="13"/>
        <v>724883</v>
      </c>
      <c r="AA16" s="53">
        <f t="shared" si="13"/>
        <v>724219</v>
      </c>
      <c r="AB16" s="53">
        <f t="shared" si="13"/>
        <v>736941</v>
      </c>
      <c r="AC16" s="53">
        <f t="shared" si="13"/>
        <v>707799</v>
      </c>
      <c r="AD16" s="53">
        <f t="shared" si="13"/>
        <v>717197</v>
      </c>
      <c r="AE16" s="53">
        <f t="shared" si="13"/>
        <v>704218</v>
      </c>
      <c r="AF16" s="53">
        <f t="shared" si="13"/>
        <v>687131</v>
      </c>
      <c r="AG16" s="53">
        <f t="shared" si="13"/>
        <v>666589</v>
      </c>
      <c r="AH16" s="53">
        <f t="shared" si="13"/>
        <v>431856</v>
      </c>
    </row>
    <row r="17" spans="1:34" x14ac:dyDescent="0.35">
      <c r="A17" s="60" t="s">
        <v>50</v>
      </c>
      <c r="B17" s="60" t="s">
        <v>41</v>
      </c>
      <c r="C17" s="6" t="s">
        <v>42</v>
      </c>
      <c r="D17" s="51">
        <f>'[1]br ald c_age'!D8</f>
        <v>9104</v>
      </c>
      <c r="E17" s="51">
        <f>'[1]br ald c_age'!E8</f>
        <v>8924</v>
      </c>
      <c r="F17" s="51">
        <f>'[1]br ald c_age'!F8</f>
        <v>9208</v>
      </c>
      <c r="G17" s="51">
        <f>'[1]br ald c_age'!G8</f>
        <v>8833</v>
      </c>
      <c r="H17" s="51">
        <f>'[1]br ald c_age'!H8</f>
        <v>8826</v>
      </c>
      <c r="I17" s="51">
        <f>'[1]br ald c_age'!I8</f>
        <v>9070</v>
      </c>
      <c r="J17" s="51">
        <f>'[1]br ald c_age'!J8</f>
        <v>8399</v>
      </c>
      <c r="K17" s="51">
        <f>'[1]br ald c_age'!K8</f>
        <v>7667</v>
      </c>
      <c r="L17" s="51">
        <f>'[1]br ald c_age'!L8</f>
        <v>9137</v>
      </c>
      <c r="M17" s="51">
        <f>'[1]br ald c_age'!M8</f>
        <v>9310</v>
      </c>
      <c r="N17" s="51">
        <f>'[1]br ald c_age'!N8</f>
        <v>9300</v>
      </c>
      <c r="O17" s="51">
        <f>'[1]br ald c_age'!O8</f>
        <v>9221</v>
      </c>
      <c r="P17" s="19">
        <f>'[2]br ald c_age'!I8</f>
        <v>9408</v>
      </c>
      <c r="Q17" s="19">
        <f>'[2]br ald c_age'!J8</f>
        <v>9295</v>
      </c>
      <c r="R17" s="19">
        <f>'[2]br ald c_age'!K8</f>
        <v>9258</v>
      </c>
      <c r="S17" s="19">
        <f>'[2]br ald c_age'!L8</f>
        <v>9312</v>
      </c>
      <c r="T17" s="19">
        <f>'[2]br ald c_age'!M8</f>
        <v>9026</v>
      </c>
      <c r="U17" s="19">
        <f>'[2]br ald c_age'!N8</f>
        <v>9200</v>
      </c>
      <c r="V17" s="19">
        <f>'[2]br ald c_age'!O8</f>
        <v>9041</v>
      </c>
      <c r="W17" s="19">
        <f>'[2]br ald c_age'!P8</f>
        <v>7976</v>
      </c>
      <c r="X17" s="19">
        <f>'[2]br ald c_age'!Q8</f>
        <v>9273</v>
      </c>
      <c r="Y17" s="19">
        <f>'[2]br ald c_age'!R8</f>
        <v>9530</v>
      </c>
      <c r="Z17" s="19">
        <f>'[2]br ald c_age'!S8</f>
        <v>9262</v>
      </c>
      <c r="AA17" s="19">
        <f>'[2]br ald c_age'!T8</f>
        <v>9374</v>
      </c>
      <c r="AB17" s="19">
        <f>'[2]br ald c_age'!U8</f>
        <v>9590</v>
      </c>
      <c r="AC17" s="19">
        <f>'[2]br ald c_age'!V8</f>
        <v>9300</v>
      </c>
      <c r="AD17" s="19">
        <f>'[2]br ald c_age'!W8</f>
        <v>9424</v>
      </c>
      <c r="AE17" s="19">
        <f>'[2]br ald c_age'!X8</f>
        <v>9325</v>
      </c>
      <c r="AF17" s="19">
        <f>'[2]br ald c_age'!Y8</f>
        <v>8995</v>
      </c>
      <c r="AG17" s="19">
        <f>'[2]br ald c_age'!Z8</f>
        <v>8485</v>
      </c>
      <c r="AH17" s="19">
        <f>'[2]br ald c_age'!AA8</f>
        <v>4039</v>
      </c>
    </row>
    <row r="18" spans="1:34" x14ac:dyDescent="0.35">
      <c r="A18" s="60"/>
      <c r="B18" s="60"/>
      <c r="C18" s="6" t="s">
        <v>43</v>
      </c>
      <c r="D18" s="51">
        <f>'[1]br ald c_age'!D9</f>
        <v>116160</v>
      </c>
      <c r="E18" s="51">
        <f>'[1]br ald c_age'!E9</f>
        <v>113558</v>
      </c>
      <c r="F18" s="51">
        <f>'[1]br ald c_age'!F9</f>
        <v>117707</v>
      </c>
      <c r="G18" s="51">
        <f>'[1]br ald c_age'!G9</f>
        <v>114259</v>
      </c>
      <c r="H18" s="51">
        <f>'[1]br ald c_age'!H9</f>
        <v>115438</v>
      </c>
      <c r="I18" s="51">
        <f>'[1]br ald c_age'!I9</f>
        <v>116959</v>
      </c>
      <c r="J18" s="51">
        <f>'[1]br ald c_age'!J9</f>
        <v>114265</v>
      </c>
      <c r="K18" s="51">
        <f>'[1]br ald c_age'!K9</f>
        <v>110916</v>
      </c>
      <c r="L18" s="51">
        <f>'[1]br ald c_age'!L9</f>
        <v>115342</v>
      </c>
      <c r="M18" s="51">
        <f>'[1]br ald c_age'!M9</f>
        <v>117434</v>
      </c>
      <c r="N18" s="51">
        <f>'[1]br ald c_age'!N9</f>
        <v>117391</v>
      </c>
      <c r="O18" s="51">
        <f>'[1]br ald c_age'!O9</f>
        <v>116701</v>
      </c>
      <c r="P18" s="19">
        <f>'[2]br ald c_age'!I9</f>
        <v>119183</v>
      </c>
      <c r="Q18" s="19">
        <f>'[2]br ald c_age'!J9</f>
        <v>118006</v>
      </c>
      <c r="R18" s="19">
        <f>'[2]br ald c_age'!K9</f>
        <v>118917</v>
      </c>
      <c r="S18" s="19">
        <f>'[2]br ald c_age'!L9</f>
        <v>118348</v>
      </c>
      <c r="T18" s="19">
        <f>'[2]br ald c_age'!M9</f>
        <v>117568</v>
      </c>
      <c r="U18" s="19">
        <f>'[2]br ald c_age'!N9</f>
        <v>117598</v>
      </c>
      <c r="V18" s="19">
        <f>'[2]br ald c_age'!O9</f>
        <v>118267</v>
      </c>
      <c r="W18" s="19">
        <f>'[2]br ald c_age'!P9</f>
        <v>112998</v>
      </c>
      <c r="X18" s="19">
        <f>'[2]br ald c_age'!Q9</f>
        <v>117616</v>
      </c>
      <c r="Y18" s="19">
        <f>'[2]br ald c_age'!R9</f>
        <v>120504</v>
      </c>
      <c r="Z18" s="19">
        <f>'[2]br ald c_age'!S9</f>
        <v>119285</v>
      </c>
      <c r="AA18" s="19">
        <f>'[2]br ald c_age'!T9</f>
        <v>119570</v>
      </c>
      <c r="AB18" s="19">
        <f>'[2]br ald c_age'!U9</f>
        <v>119775</v>
      </c>
      <c r="AC18" s="19">
        <f>'[2]br ald c_age'!V9</f>
        <v>117163</v>
      </c>
      <c r="AD18" s="19">
        <f>'[2]br ald c_age'!W9</f>
        <v>119429</v>
      </c>
      <c r="AE18" s="19">
        <f>'[2]br ald c_age'!X9</f>
        <v>118818</v>
      </c>
      <c r="AF18" s="19">
        <f>'[2]br ald c_age'!Y9</f>
        <v>117533</v>
      </c>
      <c r="AG18" s="19">
        <f>'[2]br ald c_age'!Z9</f>
        <v>114545</v>
      </c>
      <c r="AH18" s="19">
        <f>'[2]br ald c_age'!AA9</f>
        <v>71451</v>
      </c>
    </row>
    <row r="19" spans="1:34" x14ac:dyDescent="0.35">
      <c r="A19" s="60"/>
      <c r="B19" s="60"/>
      <c r="C19" s="6" t="s">
        <v>44</v>
      </c>
      <c r="D19" s="51">
        <f>'[1]br ald c_age'!D10</f>
        <v>172366</v>
      </c>
      <c r="E19" s="51">
        <f>'[1]br ald c_age'!E10</f>
        <v>169476</v>
      </c>
      <c r="F19" s="51">
        <f>'[1]br ald c_age'!F10</f>
        <v>174303</v>
      </c>
      <c r="G19" s="51">
        <f>'[1]br ald c_age'!G10</f>
        <v>171210</v>
      </c>
      <c r="H19" s="51">
        <f>'[1]br ald c_age'!H10</f>
        <v>173738</v>
      </c>
      <c r="I19" s="51">
        <f>'[1]br ald c_age'!I10</f>
        <v>174905</v>
      </c>
      <c r="J19" s="51">
        <f>'[1]br ald c_age'!J10</f>
        <v>171994</v>
      </c>
      <c r="K19" s="51">
        <f>'[1]br ald c_age'!K10</f>
        <v>170339</v>
      </c>
      <c r="L19" s="51">
        <f>'[1]br ald c_age'!L10</f>
        <v>173964</v>
      </c>
      <c r="M19" s="51">
        <f>'[1]br ald c_age'!M10</f>
        <v>177758</v>
      </c>
      <c r="N19" s="51">
        <f>'[1]br ald c_age'!N10</f>
        <v>178875</v>
      </c>
      <c r="O19" s="51">
        <f>'[1]br ald c_age'!O10</f>
        <v>178128</v>
      </c>
      <c r="P19" s="19">
        <f>'[2]br ald c_age'!I10</f>
        <v>177705</v>
      </c>
      <c r="Q19" s="19">
        <f>'[2]br ald c_age'!J10</f>
        <v>176396</v>
      </c>
      <c r="R19" s="19">
        <f>'[2]br ald c_age'!K10</f>
        <v>178306</v>
      </c>
      <c r="S19" s="19">
        <f>'[2]br ald c_age'!L10</f>
        <v>178988</v>
      </c>
      <c r="T19" s="19">
        <f>'[2]br ald c_age'!M10</f>
        <v>179456</v>
      </c>
      <c r="U19" s="19">
        <f>'[2]br ald c_age'!N10</f>
        <v>178543</v>
      </c>
      <c r="V19" s="19">
        <f>'[2]br ald c_age'!O10</f>
        <v>180048</v>
      </c>
      <c r="W19" s="19">
        <f>'[2]br ald c_age'!P10</f>
        <v>176241</v>
      </c>
      <c r="X19" s="19">
        <f>'[2]br ald c_age'!Q10</f>
        <v>180254</v>
      </c>
      <c r="Y19" s="19">
        <f>'[2]br ald c_age'!R10</f>
        <v>185079</v>
      </c>
      <c r="Z19" s="19">
        <f>'[2]br ald c_age'!S10</f>
        <v>185380</v>
      </c>
      <c r="AA19" s="19">
        <f>'[2]br ald c_age'!T10</f>
        <v>186080</v>
      </c>
      <c r="AB19" s="19">
        <f>'[2]br ald c_age'!U10</f>
        <v>188777</v>
      </c>
      <c r="AC19" s="19">
        <f>'[2]br ald c_age'!V10</f>
        <v>185986</v>
      </c>
      <c r="AD19" s="19">
        <f>'[2]br ald c_age'!W10</f>
        <v>188542</v>
      </c>
      <c r="AE19" s="19">
        <f>'[2]br ald c_age'!X10</f>
        <v>188988</v>
      </c>
      <c r="AF19" s="19">
        <f>'[2]br ald c_age'!Y10</f>
        <v>188655</v>
      </c>
      <c r="AG19" s="19">
        <f>'[2]br ald c_age'!Z10</f>
        <v>185609</v>
      </c>
      <c r="AH19" s="19">
        <f>'[2]br ald c_age'!AA10</f>
        <v>125951</v>
      </c>
    </row>
    <row r="20" spans="1:34" x14ac:dyDescent="0.35">
      <c r="A20" s="60"/>
      <c r="B20" s="63"/>
      <c r="C20" s="9" t="s">
        <v>53</v>
      </c>
      <c r="D20" s="52">
        <f t="shared" ref="D20" si="14">SUM(D17:D19)</f>
        <v>297630</v>
      </c>
      <c r="E20" s="52">
        <f t="shared" ref="E20:O20" si="15">SUM(E17:E19)</f>
        <v>291958</v>
      </c>
      <c r="F20" s="52">
        <f t="shared" si="15"/>
        <v>301218</v>
      </c>
      <c r="G20" s="52">
        <f t="shared" si="15"/>
        <v>294302</v>
      </c>
      <c r="H20" s="52">
        <f t="shared" si="15"/>
        <v>298002</v>
      </c>
      <c r="I20" s="52">
        <f t="shared" si="15"/>
        <v>300934</v>
      </c>
      <c r="J20" s="52">
        <f t="shared" si="15"/>
        <v>294658</v>
      </c>
      <c r="K20" s="52">
        <f t="shared" si="15"/>
        <v>288922</v>
      </c>
      <c r="L20" s="52">
        <f t="shared" si="15"/>
        <v>298443</v>
      </c>
      <c r="M20" s="52">
        <f t="shared" si="15"/>
        <v>304502</v>
      </c>
      <c r="N20" s="52">
        <f t="shared" si="15"/>
        <v>305566</v>
      </c>
      <c r="O20" s="52">
        <f t="shared" si="15"/>
        <v>304050</v>
      </c>
      <c r="P20" s="52">
        <f t="shared" ref="P20:AH20" si="16">SUM(P17:P19)</f>
        <v>306296</v>
      </c>
      <c r="Q20" s="52">
        <f t="shared" si="16"/>
        <v>303697</v>
      </c>
      <c r="R20" s="52">
        <f t="shared" si="16"/>
        <v>306481</v>
      </c>
      <c r="S20" s="52">
        <f t="shared" si="16"/>
        <v>306648</v>
      </c>
      <c r="T20" s="52">
        <f t="shared" si="16"/>
        <v>306050</v>
      </c>
      <c r="U20" s="52">
        <f t="shared" si="16"/>
        <v>305341</v>
      </c>
      <c r="V20" s="52">
        <f t="shared" si="16"/>
        <v>307356</v>
      </c>
      <c r="W20" s="52">
        <f t="shared" si="16"/>
        <v>297215</v>
      </c>
      <c r="X20" s="52">
        <f t="shared" si="16"/>
        <v>307143</v>
      </c>
      <c r="Y20" s="52">
        <f t="shared" si="16"/>
        <v>315113</v>
      </c>
      <c r="Z20" s="52">
        <f t="shared" si="16"/>
        <v>313927</v>
      </c>
      <c r="AA20" s="52">
        <f t="shared" si="16"/>
        <v>315024</v>
      </c>
      <c r="AB20" s="52">
        <f t="shared" si="16"/>
        <v>318142</v>
      </c>
      <c r="AC20" s="52">
        <f t="shared" si="16"/>
        <v>312449</v>
      </c>
      <c r="AD20" s="52">
        <f t="shared" si="16"/>
        <v>317395</v>
      </c>
      <c r="AE20" s="52">
        <f t="shared" si="16"/>
        <v>317131</v>
      </c>
      <c r="AF20" s="52">
        <f t="shared" si="16"/>
        <v>315183</v>
      </c>
      <c r="AG20" s="52">
        <f t="shared" si="16"/>
        <v>308639</v>
      </c>
      <c r="AH20" s="52">
        <f t="shared" si="16"/>
        <v>201441</v>
      </c>
    </row>
    <row r="21" spans="1:34" x14ac:dyDescent="0.35">
      <c r="A21" s="60"/>
      <c r="B21" s="60" t="s">
        <v>45</v>
      </c>
      <c r="C21" s="6" t="s">
        <v>42</v>
      </c>
      <c r="D21" s="51">
        <f>'[1]br ald c_age'!D11</f>
        <v>170780</v>
      </c>
      <c r="E21" s="51">
        <f>'[1]br ald c_age'!E11</f>
        <v>163086</v>
      </c>
      <c r="F21" s="51">
        <f>'[1]br ald c_age'!F11</f>
        <v>174385</v>
      </c>
      <c r="G21" s="51">
        <f>'[1]br ald c_age'!G11</f>
        <v>152366</v>
      </c>
      <c r="H21" s="51">
        <f>'[1]br ald c_age'!H11</f>
        <v>148961</v>
      </c>
      <c r="I21" s="51">
        <f>'[1]br ald c_age'!I11</f>
        <v>159995</v>
      </c>
      <c r="J21" s="51">
        <f>'[1]br ald c_age'!J11</f>
        <v>141055</v>
      </c>
      <c r="K21" s="51">
        <f>'[1]br ald c_age'!K11</f>
        <v>125813</v>
      </c>
      <c r="L21" s="51">
        <f>'[1]br ald c_age'!L11</f>
        <v>160296</v>
      </c>
      <c r="M21" s="51">
        <f>'[1]br ald c_age'!M11</f>
        <v>167808</v>
      </c>
      <c r="N21" s="51">
        <f>'[1]br ald c_age'!N11</f>
        <v>169098</v>
      </c>
      <c r="O21" s="51">
        <f>'[1]br ald c_age'!O11</f>
        <v>167834</v>
      </c>
      <c r="P21" s="19">
        <f>'[2]br ald c_age'!I11</f>
        <v>173314</v>
      </c>
      <c r="Q21" s="19">
        <f>'[2]br ald c_age'!J11</f>
        <v>169984</v>
      </c>
      <c r="R21" s="19">
        <f>'[2]br ald c_age'!K11</f>
        <v>164567</v>
      </c>
      <c r="S21" s="19">
        <f>'[2]br ald c_age'!L11</f>
        <v>160627</v>
      </c>
      <c r="T21" s="19">
        <f>'[2]br ald c_age'!M11</f>
        <v>149796</v>
      </c>
      <c r="U21" s="19">
        <f>'[2]br ald c_age'!N11</f>
        <v>157480</v>
      </c>
      <c r="V21" s="19">
        <f>'[2]br ald c_age'!O11</f>
        <v>151908</v>
      </c>
      <c r="W21" s="19">
        <f>'[2]br ald c_age'!P11</f>
        <v>126344</v>
      </c>
      <c r="X21" s="19">
        <f>'[2]br ald c_age'!Q11</f>
        <v>159673</v>
      </c>
      <c r="Y21" s="19">
        <f>'[2]br ald c_age'!R11</f>
        <v>171350</v>
      </c>
      <c r="Z21" s="19">
        <f>'[2]br ald c_age'!S11</f>
        <v>160890</v>
      </c>
      <c r="AA21" s="19">
        <f>'[2]br ald c_age'!T11</f>
        <v>169371</v>
      </c>
      <c r="AB21" s="19">
        <f>'[2]br ald c_age'!U11</f>
        <v>181100</v>
      </c>
      <c r="AC21" s="19">
        <f>'[2]br ald c_age'!V11</f>
        <v>166348</v>
      </c>
      <c r="AD21" s="19">
        <f>'[2]br ald c_age'!W11</f>
        <v>165495</v>
      </c>
      <c r="AE21" s="19">
        <f>'[2]br ald c_age'!X11</f>
        <v>158606</v>
      </c>
      <c r="AF21" s="19">
        <f>'[2]br ald c_age'!Y11</f>
        <v>149679</v>
      </c>
      <c r="AG21" s="19">
        <f>'[2]br ald c_age'!Z11</f>
        <v>140944</v>
      </c>
      <c r="AH21" s="19">
        <f>'[2]br ald c_age'!AA11</f>
        <v>43224</v>
      </c>
    </row>
    <row r="22" spans="1:34" x14ac:dyDescent="0.35">
      <c r="A22" s="60"/>
      <c r="B22" s="60"/>
      <c r="C22" s="6" t="s">
        <v>43</v>
      </c>
      <c r="D22" s="51">
        <f>'[1]br ald c_age'!D12</f>
        <v>441125</v>
      </c>
      <c r="E22" s="51">
        <f>'[1]br ald c_age'!E12</f>
        <v>417264</v>
      </c>
      <c r="F22" s="51">
        <f>'[1]br ald c_age'!F12</f>
        <v>443990</v>
      </c>
      <c r="G22" s="51">
        <f>'[1]br ald c_age'!G12</f>
        <v>405899</v>
      </c>
      <c r="H22" s="51">
        <f>'[1]br ald c_age'!H12</f>
        <v>405346</v>
      </c>
      <c r="I22" s="51">
        <f>'[1]br ald c_age'!I12</f>
        <v>425858</v>
      </c>
      <c r="J22" s="51">
        <f>'[1]br ald c_age'!J12</f>
        <v>396503</v>
      </c>
      <c r="K22" s="51">
        <f>'[1]br ald c_age'!K12</f>
        <v>372473</v>
      </c>
      <c r="L22" s="51">
        <f>'[1]br ald c_age'!L12</f>
        <v>416614</v>
      </c>
      <c r="M22" s="51">
        <f>'[1]br ald c_age'!M12</f>
        <v>425677</v>
      </c>
      <c r="N22" s="51">
        <f>'[1]br ald c_age'!N12</f>
        <v>425076</v>
      </c>
      <c r="O22" s="51">
        <f>'[1]br ald c_age'!O12</f>
        <v>418375</v>
      </c>
      <c r="P22" s="19">
        <f>'[2]br ald c_age'!I12</f>
        <v>437133</v>
      </c>
      <c r="Q22" s="19">
        <f>'[2]br ald c_age'!J12</f>
        <v>429707</v>
      </c>
      <c r="R22" s="19">
        <f>'[2]br ald c_age'!K12</f>
        <v>426340</v>
      </c>
      <c r="S22" s="19">
        <f>'[2]br ald c_age'!L12</f>
        <v>418437</v>
      </c>
      <c r="T22" s="19">
        <f>'[2]br ald c_age'!M12</f>
        <v>405501</v>
      </c>
      <c r="U22" s="19">
        <f>'[2]br ald c_age'!N12</f>
        <v>415311</v>
      </c>
      <c r="V22" s="19">
        <f>'[2]br ald c_age'!O12</f>
        <v>417398</v>
      </c>
      <c r="W22" s="19">
        <f>'[2]br ald c_age'!P12</f>
        <v>368406</v>
      </c>
      <c r="X22" s="19">
        <f>'[2]br ald c_age'!Q12</f>
        <v>415849</v>
      </c>
      <c r="Y22" s="19">
        <f>'[2]br ald c_age'!R12</f>
        <v>432324</v>
      </c>
      <c r="Z22" s="19">
        <f>'[2]br ald c_age'!S12</f>
        <v>419560</v>
      </c>
      <c r="AA22" s="19">
        <f>'[2]br ald c_age'!T12</f>
        <v>422104</v>
      </c>
      <c r="AB22" s="19">
        <f>'[2]br ald c_age'!U12</f>
        <v>450927</v>
      </c>
      <c r="AC22" s="19">
        <f>'[2]br ald c_age'!V12</f>
        <v>428606</v>
      </c>
      <c r="AD22" s="19">
        <f>'[2]br ald c_age'!W12</f>
        <v>436748</v>
      </c>
      <c r="AE22" s="19">
        <f>'[2]br ald c_age'!X12</f>
        <v>420984</v>
      </c>
      <c r="AF22" s="19">
        <f>'[2]br ald c_age'!Y12</f>
        <v>409791</v>
      </c>
      <c r="AG22" s="19">
        <f>'[2]br ald c_age'!Z12</f>
        <v>393182</v>
      </c>
      <c r="AH22" s="19">
        <f>'[2]br ald c_age'!AA12</f>
        <v>213835</v>
      </c>
    </row>
    <row r="23" spans="1:34" x14ac:dyDescent="0.35">
      <c r="A23" s="60"/>
      <c r="B23" s="60"/>
      <c r="C23" s="6" t="s">
        <v>44</v>
      </c>
      <c r="D23" s="51">
        <f>'[1]br ald c_age'!D13</f>
        <v>129455</v>
      </c>
      <c r="E23" s="51">
        <f>'[1]br ald c_age'!E13</f>
        <v>123169</v>
      </c>
      <c r="F23" s="51">
        <f>'[1]br ald c_age'!F13</f>
        <v>130070</v>
      </c>
      <c r="G23" s="51">
        <f>'[1]br ald c_age'!G13</f>
        <v>122734</v>
      </c>
      <c r="H23" s="51">
        <f>'[1]br ald c_age'!H13</f>
        <v>125909</v>
      </c>
      <c r="I23" s="51">
        <f>'[1]br ald c_age'!I13</f>
        <v>127754</v>
      </c>
      <c r="J23" s="51">
        <f>'[1]br ald c_age'!J13</f>
        <v>120915</v>
      </c>
      <c r="K23" s="51">
        <f>'[1]br ald c_age'!K13</f>
        <v>116686</v>
      </c>
      <c r="L23" s="51">
        <f>'[1]br ald c_age'!L13</f>
        <v>124080</v>
      </c>
      <c r="M23" s="51">
        <f>'[1]br ald c_age'!M13</f>
        <v>132592</v>
      </c>
      <c r="N23" s="51">
        <f>'[1]br ald c_age'!N13</f>
        <v>136355</v>
      </c>
      <c r="O23" s="51">
        <f>'[1]br ald c_age'!O13</f>
        <v>130516</v>
      </c>
      <c r="P23" s="19">
        <f>'[2]br ald c_age'!I13</f>
        <v>127931</v>
      </c>
      <c r="Q23" s="19">
        <f>'[2]br ald c_age'!J13</f>
        <v>125561</v>
      </c>
      <c r="R23" s="19">
        <f>'[2]br ald c_age'!K13</f>
        <v>127520</v>
      </c>
      <c r="S23" s="19">
        <f>'[2]br ald c_age'!L13</f>
        <v>126084</v>
      </c>
      <c r="T23" s="19">
        <f>'[2]br ald c_age'!M13</f>
        <v>125527</v>
      </c>
      <c r="U23" s="19">
        <f>'[2]br ald c_age'!N13</f>
        <v>124956</v>
      </c>
      <c r="V23" s="19">
        <f>'[2]br ald c_age'!O13</f>
        <v>124813</v>
      </c>
      <c r="W23" s="19">
        <f>'[2]br ald c_age'!P13</f>
        <v>116528</v>
      </c>
      <c r="X23" s="19">
        <f>'[2]br ald c_age'!Q13</f>
        <v>125329</v>
      </c>
      <c r="Y23" s="19">
        <f>'[2]br ald c_age'!R13</f>
        <v>135181</v>
      </c>
      <c r="Z23" s="19">
        <f>'[2]br ald c_age'!S13</f>
        <v>139347</v>
      </c>
      <c r="AA23" s="19">
        <f>'[2]br ald c_age'!T13</f>
        <v>135488</v>
      </c>
      <c r="AB23" s="19">
        <f>'[2]br ald c_age'!U13</f>
        <v>139030</v>
      </c>
      <c r="AC23" s="19">
        <f>'[2]br ald c_age'!V13</f>
        <v>133498</v>
      </c>
      <c r="AD23" s="19">
        <f>'[2]br ald c_age'!W13</f>
        <v>137795</v>
      </c>
      <c r="AE23" s="19">
        <f>'[2]br ald c_age'!X13</f>
        <v>136195</v>
      </c>
      <c r="AF23" s="19">
        <f>'[2]br ald c_age'!Y13</f>
        <v>134478</v>
      </c>
      <c r="AG23" s="19">
        <f>'[2]br ald c_age'!Z13</f>
        <v>131297</v>
      </c>
      <c r="AH23" s="19">
        <f>'[2]br ald c_age'!AA13</f>
        <v>71446</v>
      </c>
    </row>
    <row r="24" spans="1:34" x14ac:dyDescent="0.35">
      <c r="A24" s="63"/>
      <c r="B24" s="63"/>
      <c r="C24" s="9" t="s">
        <v>53</v>
      </c>
      <c r="D24" s="52">
        <f t="shared" ref="D24" si="17">SUM(D21:D23)</f>
        <v>741360</v>
      </c>
      <c r="E24" s="52">
        <f t="shared" ref="E24:O24" si="18">SUM(E21:E23)</f>
        <v>703519</v>
      </c>
      <c r="F24" s="52">
        <f t="shared" si="18"/>
        <v>748445</v>
      </c>
      <c r="G24" s="52">
        <f t="shared" si="18"/>
        <v>680999</v>
      </c>
      <c r="H24" s="52">
        <f t="shared" si="18"/>
        <v>680216</v>
      </c>
      <c r="I24" s="52">
        <f t="shared" si="18"/>
        <v>713607</v>
      </c>
      <c r="J24" s="52">
        <f t="shared" si="18"/>
        <v>658473</v>
      </c>
      <c r="K24" s="52">
        <f t="shared" si="18"/>
        <v>614972</v>
      </c>
      <c r="L24" s="52">
        <f t="shared" si="18"/>
        <v>700990</v>
      </c>
      <c r="M24" s="52">
        <f t="shared" si="18"/>
        <v>726077</v>
      </c>
      <c r="N24" s="52">
        <f t="shared" si="18"/>
        <v>730529</v>
      </c>
      <c r="O24" s="52">
        <f t="shared" si="18"/>
        <v>716725</v>
      </c>
      <c r="P24" s="52">
        <f t="shared" ref="P24:AH24" si="19">SUM(P21:P23)</f>
        <v>738378</v>
      </c>
      <c r="Q24" s="52">
        <f t="shared" si="19"/>
        <v>725252</v>
      </c>
      <c r="R24" s="52">
        <f t="shared" si="19"/>
        <v>718427</v>
      </c>
      <c r="S24" s="52">
        <f t="shared" si="19"/>
        <v>705148</v>
      </c>
      <c r="T24" s="52">
        <f t="shared" si="19"/>
        <v>680824</v>
      </c>
      <c r="U24" s="52">
        <f t="shared" si="19"/>
        <v>697747</v>
      </c>
      <c r="V24" s="52">
        <f t="shared" si="19"/>
        <v>694119</v>
      </c>
      <c r="W24" s="52">
        <f t="shared" si="19"/>
        <v>611278</v>
      </c>
      <c r="X24" s="52">
        <f t="shared" si="19"/>
        <v>700851</v>
      </c>
      <c r="Y24" s="52">
        <f t="shared" si="19"/>
        <v>738855</v>
      </c>
      <c r="Z24" s="52">
        <f t="shared" si="19"/>
        <v>719797</v>
      </c>
      <c r="AA24" s="52">
        <f t="shared" si="19"/>
        <v>726963</v>
      </c>
      <c r="AB24" s="52">
        <f t="shared" si="19"/>
        <v>771057</v>
      </c>
      <c r="AC24" s="52">
        <f t="shared" si="19"/>
        <v>728452</v>
      </c>
      <c r="AD24" s="52">
        <f t="shared" si="19"/>
        <v>740038</v>
      </c>
      <c r="AE24" s="52">
        <f t="shared" si="19"/>
        <v>715785</v>
      </c>
      <c r="AF24" s="52">
        <f t="shared" si="19"/>
        <v>693948</v>
      </c>
      <c r="AG24" s="52">
        <f t="shared" si="19"/>
        <v>665423</v>
      </c>
      <c r="AH24" s="52">
        <f t="shared" si="19"/>
        <v>328505</v>
      </c>
    </row>
    <row r="25" spans="1:34" x14ac:dyDescent="0.35">
      <c r="A25" s="63"/>
      <c r="B25" s="60" t="s">
        <v>53</v>
      </c>
      <c r="C25" s="6" t="s">
        <v>42</v>
      </c>
      <c r="D25" s="51">
        <f t="shared" ref="D25:D28" si="20">D17+D21</f>
        <v>179884</v>
      </c>
      <c r="E25" s="51">
        <f t="shared" ref="E25:O25" si="21">E17+E21</f>
        <v>172010</v>
      </c>
      <c r="F25" s="51">
        <f t="shared" si="21"/>
        <v>183593</v>
      </c>
      <c r="G25" s="51">
        <f t="shared" si="21"/>
        <v>161199</v>
      </c>
      <c r="H25" s="51">
        <f t="shared" si="21"/>
        <v>157787</v>
      </c>
      <c r="I25" s="51">
        <f t="shared" si="21"/>
        <v>169065</v>
      </c>
      <c r="J25" s="51">
        <f t="shared" si="21"/>
        <v>149454</v>
      </c>
      <c r="K25" s="51">
        <f t="shared" si="21"/>
        <v>133480</v>
      </c>
      <c r="L25" s="51">
        <f t="shared" si="21"/>
        <v>169433</v>
      </c>
      <c r="M25" s="51">
        <f t="shared" si="21"/>
        <v>177118</v>
      </c>
      <c r="N25" s="51">
        <f t="shared" si="21"/>
        <v>178398</v>
      </c>
      <c r="O25" s="51">
        <f t="shared" si="21"/>
        <v>177055</v>
      </c>
      <c r="P25" s="19">
        <f t="shared" ref="P25:AH25" si="22">P17+P21</f>
        <v>182722</v>
      </c>
      <c r="Q25" s="19">
        <f t="shared" si="22"/>
        <v>179279</v>
      </c>
      <c r="R25" s="19">
        <f t="shared" si="22"/>
        <v>173825</v>
      </c>
      <c r="S25" s="19">
        <f t="shared" si="22"/>
        <v>169939</v>
      </c>
      <c r="T25" s="19">
        <f t="shared" si="22"/>
        <v>158822</v>
      </c>
      <c r="U25" s="19">
        <f t="shared" si="22"/>
        <v>166680</v>
      </c>
      <c r="V25" s="19">
        <f t="shared" si="22"/>
        <v>160949</v>
      </c>
      <c r="W25" s="19">
        <f t="shared" si="22"/>
        <v>134320</v>
      </c>
      <c r="X25" s="19">
        <f t="shared" si="22"/>
        <v>168946</v>
      </c>
      <c r="Y25" s="19">
        <f t="shared" si="22"/>
        <v>180880</v>
      </c>
      <c r="Z25" s="19">
        <f t="shared" si="22"/>
        <v>170152</v>
      </c>
      <c r="AA25" s="19">
        <f t="shared" si="22"/>
        <v>178745</v>
      </c>
      <c r="AB25" s="19">
        <f t="shared" si="22"/>
        <v>190690</v>
      </c>
      <c r="AC25" s="19">
        <f t="shared" si="22"/>
        <v>175648</v>
      </c>
      <c r="AD25" s="19">
        <f t="shared" si="22"/>
        <v>174919</v>
      </c>
      <c r="AE25" s="19">
        <f t="shared" si="22"/>
        <v>167931</v>
      </c>
      <c r="AF25" s="19">
        <f t="shared" si="22"/>
        <v>158674</v>
      </c>
      <c r="AG25" s="19">
        <f t="shared" si="22"/>
        <v>149429</v>
      </c>
      <c r="AH25" s="19">
        <f t="shared" si="22"/>
        <v>47263</v>
      </c>
    </row>
    <row r="26" spans="1:34" x14ac:dyDescent="0.35">
      <c r="A26" s="63"/>
      <c r="B26" s="60"/>
      <c r="C26" s="6" t="s">
        <v>43</v>
      </c>
      <c r="D26" s="51">
        <f t="shared" si="20"/>
        <v>557285</v>
      </c>
      <c r="E26" s="51">
        <f t="shared" ref="E26:O26" si="23">E18+E22</f>
        <v>530822</v>
      </c>
      <c r="F26" s="51">
        <f t="shared" si="23"/>
        <v>561697</v>
      </c>
      <c r="G26" s="51">
        <f t="shared" si="23"/>
        <v>520158</v>
      </c>
      <c r="H26" s="51">
        <f t="shared" si="23"/>
        <v>520784</v>
      </c>
      <c r="I26" s="51">
        <f t="shared" si="23"/>
        <v>542817</v>
      </c>
      <c r="J26" s="51">
        <f t="shared" si="23"/>
        <v>510768</v>
      </c>
      <c r="K26" s="51">
        <f t="shared" si="23"/>
        <v>483389</v>
      </c>
      <c r="L26" s="51">
        <f t="shared" si="23"/>
        <v>531956</v>
      </c>
      <c r="M26" s="51">
        <f t="shared" si="23"/>
        <v>543111</v>
      </c>
      <c r="N26" s="51">
        <f t="shared" si="23"/>
        <v>542467</v>
      </c>
      <c r="O26" s="51">
        <f t="shared" si="23"/>
        <v>535076</v>
      </c>
      <c r="P26" s="19">
        <f t="shared" ref="P26:AH26" si="24">P18+P22</f>
        <v>556316</v>
      </c>
      <c r="Q26" s="19">
        <f t="shared" si="24"/>
        <v>547713</v>
      </c>
      <c r="R26" s="19">
        <f t="shared" si="24"/>
        <v>545257</v>
      </c>
      <c r="S26" s="19">
        <f t="shared" si="24"/>
        <v>536785</v>
      </c>
      <c r="T26" s="19">
        <f t="shared" si="24"/>
        <v>523069</v>
      </c>
      <c r="U26" s="19">
        <f t="shared" si="24"/>
        <v>532909</v>
      </c>
      <c r="V26" s="19">
        <f t="shared" si="24"/>
        <v>535665</v>
      </c>
      <c r="W26" s="19">
        <f t="shared" si="24"/>
        <v>481404</v>
      </c>
      <c r="X26" s="19">
        <f t="shared" si="24"/>
        <v>533465</v>
      </c>
      <c r="Y26" s="19">
        <f t="shared" si="24"/>
        <v>552828</v>
      </c>
      <c r="Z26" s="19">
        <f t="shared" si="24"/>
        <v>538845</v>
      </c>
      <c r="AA26" s="19">
        <f t="shared" si="24"/>
        <v>541674</v>
      </c>
      <c r="AB26" s="19">
        <f t="shared" si="24"/>
        <v>570702</v>
      </c>
      <c r="AC26" s="19">
        <f t="shared" si="24"/>
        <v>545769</v>
      </c>
      <c r="AD26" s="19">
        <f t="shared" si="24"/>
        <v>556177</v>
      </c>
      <c r="AE26" s="19">
        <f t="shared" si="24"/>
        <v>539802</v>
      </c>
      <c r="AF26" s="19">
        <f t="shared" si="24"/>
        <v>527324</v>
      </c>
      <c r="AG26" s="19">
        <f t="shared" si="24"/>
        <v>507727</v>
      </c>
      <c r="AH26" s="19">
        <f t="shared" si="24"/>
        <v>285286</v>
      </c>
    </row>
    <row r="27" spans="1:34" x14ac:dyDescent="0.35">
      <c r="A27" s="63"/>
      <c r="B27" s="60"/>
      <c r="C27" s="6" t="s">
        <v>44</v>
      </c>
      <c r="D27" s="51">
        <f t="shared" si="20"/>
        <v>301821</v>
      </c>
      <c r="E27" s="51">
        <f t="shared" ref="E27:O27" si="25">E19+E23</f>
        <v>292645</v>
      </c>
      <c r="F27" s="51">
        <f t="shared" si="25"/>
        <v>304373</v>
      </c>
      <c r="G27" s="51">
        <f t="shared" si="25"/>
        <v>293944</v>
      </c>
      <c r="H27" s="51">
        <f t="shared" si="25"/>
        <v>299647</v>
      </c>
      <c r="I27" s="51">
        <f t="shared" si="25"/>
        <v>302659</v>
      </c>
      <c r="J27" s="51">
        <f t="shared" si="25"/>
        <v>292909</v>
      </c>
      <c r="K27" s="51">
        <f t="shared" si="25"/>
        <v>287025</v>
      </c>
      <c r="L27" s="51">
        <f t="shared" si="25"/>
        <v>298044</v>
      </c>
      <c r="M27" s="51">
        <f t="shared" si="25"/>
        <v>310350</v>
      </c>
      <c r="N27" s="51">
        <f t="shared" si="25"/>
        <v>315230</v>
      </c>
      <c r="O27" s="51">
        <f t="shared" si="25"/>
        <v>308644</v>
      </c>
      <c r="P27" s="19">
        <f t="shared" ref="P27:AH27" si="26">P19+P23</f>
        <v>305636</v>
      </c>
      <c r="Q27" s="19">
        <f t="shared" si="26"/>
        <v>301957</v>
      </c>
      <c r="R27" s="19">
        <f t="shared" si="26"/>
        <v>305826</v>
      </c>
      <c r="S27" s="19">
        <f t="shared" si="26"/>
        <v>305072</v>
      </c>
      <c r="T27" s="19">
        <f t="shared" si="26"/>
        <v>304983</v>
      </c>
      <c r="U27" s="19">
        <f t="shared" si="26"/>
        <v>303499</v>
      </c>
      <c r="V27" s="19">
        <f t="shared" si="26"/>
        <v>304861</v>
      </c>
      <c r="W27" s="19">
        <f t="shared" si="26"/>
        <v>292769</v>
      </c>
      <c r="X27" s="19">
        <f t="shared" si="26"/>
        <v>305583</v>
      </c>
      <c r="Y27" s="19">
        <f t="shared" si="26"/>
        <v>320260</v>
      </c>
      <c r="Z27" s="19">
        <f t="shared" si="26"/>
        <v>324727</v>
      </c>
      <c r="AA27" s="19">
        <f t="shared" si="26"/>
        <v>321568</v>
      </c>
      <c r="AB27" s="19">
        <f t="shared" si="26"/>
        <v>327807</v>
      </c>
      <c r="AC27" s="19">
        <f t="shared" si="26"/>
        <v>319484</v>
      </c>
      <c r="AD27" s="19">
        <f t="shared" si="26"/>
        <v>326337</v>
      </c>
      <c r="AE27" s="19">
        <f t="shared" si="26"/>
        <v>325183</v>
      </c>
      <c r="AF27" s="19">
        <f t="shared" si="26"/>
        <v>323133</v>
      </c>
      <c r="AG27" s="19">
        <f t="shared" si="26"/>
        <v>316906</v>
      </c>
      <c r="AH27" s="19">
        <f t="shared" si="26"/>
        <v>197397</v>
      </c>
    </row>
    <row r="28" spans="1:34" x14ac:dyDescent="0.35">
      <c r="A28" s="64"/>
      <c r="B28" s="64"/>
      <c r="C28" s="21" t="s">
        <v>53</v>
      </c>
      <c r="D28" s="53">
        <f t="shared" si="20"/>
        <v>1038990</v>
      </c>
      <c r="E28" s="53">
        <f t="shared" ref="E28:O28" si="27">E20+E24</f>
        <v>995477</v>
      </c>
      <c r="F28" s="53">
        <f t="shared" si="27"/>
        <v>1049663</v>
      </c>
      <c r="G28" s="53">
        <f t="shared" si="27"/>
        <v>975301</v>
      </c>
      <c r="H28" s="53">
        <f t="shared" si="27"/>
        <v>978218</v>
      </c>
      <c r="I28" s="53">
        <f t="shared" si="27"/>
        <v>1014541</v>
      </c>
      <c r="J28" s="53">
        <f t="shared" si="27"/>
        <v>953131</v>
      </c>
      <c r="K28" s="53">
        <f t="shared" si="27"/>
        <v>903894</v>
      </c>
      <c r="L28" s="53">
        <f t="shared" si="27"/>
        <v>999433</v>
      </c>
      <c r="M28" s="53">
        <f t="shared" si="27"/>
        <v>1030579</v>
      </c>
      <c r="N28" s="53">
        <f t="shared" si="27"/>
        <v>1036095</v>
      </c>
      <c r="O28" s="53">
        <f t="shared" si="27"/>
        <v>1020775</v>
      </c>
      <c r="P28" s="53">
        <f t="shared" ref="P28:AH28" si="28">P20+P24</f>
        <v>1044674</v>
      </c>
      <c r="Q28" s="53">
        <f t="shared" si="28"/>
        <v>1028949</v>
      </c>
      <c r="R28" s="53">
        <f t="shared" si="28"/>
        <v>1024908</v>
      </c>
      <c r="S28" s="53">
        <f t="shared" si="28"/>
        <v>1011796</v>
      </c>
      <c r="T28" s="53">
        <f t="shared" si="28"/>
        <v>986874</v>
      </c>
      <c r="U28" s="53">
        <f t="shared" si="28"/>
        <v>1003088</v>
      </c>
      <c r="V28" s="53">
        <f t="shared" si="28"/>
        <v>1001475</v>
      </c>
      <c r="W28" s="53">
        <f t="shared" si="28"/>
        <v>908493</v>
      </c>
      <c r="X28" s="53">
        <f t="shared" si="28"/>
        <v>1007994</v>
      </c>
      <c r="Y28" s="53">
        <f t="shared" si="28"/>
        <v>1053968</v>
      </c>
      <c r="Z28" s="53">
        <f t="shared" si="28"/>
        <v>1033724</v>
      </c>
      <c r="AA28" s="53">
        <f t="shared" si="28"/>
        <v>1041987</v>
      </c>
      <c r="AB28" s="53">
        <f t="shared" si="28"/>
        <v>1089199</v>
      </c>
      <c r="AC28" s="53">
        <f t="shared" si="28"/>
        <v>1040901</v>
      </c>
      <c r="AD28" s="53">
        <f t="shared" si="28"/>
        <v>1057433</v>
      </c>
      <c r="AE28" s="53">
        <f t="shared" si="28"/>
        <v>1032916</v>
      </c>
      <c r="AF28" s="53">
        <f t="shared" si="28"/>
        <v>1009131</v>
      </c>
      <c r="AG28" s="53">
        <f t="shared" si="28"/>
        <v>974062</v>
      </c>
      <c r="AH28" s="53">
        <f t="shared" si="28"/>
        <v>529946</v>
      </c>
    </row>
    <row r="29" spans="1:34" x14ac:dyDescent="0.35">
      <c r="A29" s="59" t="s">
        <v>51</v>
      </c>
      <c r="B29" s="59" t="s">
        <v>41</v>
      </c>
      <c r="C29" s="15" t="s">
        <v>42</v>
      </c>
      <c r="D29" s="54">
        <f>'[1]ald c_age'!C2</f>
        <v>11544</v>
      </c>
      <c r="E29" s="54">
        <f>'[1]ald c_age'!D2</f>
        <v>11295</v>
      </c>
      <c r="F29" s="54">
        <f>'[1]ald c_age'!E2</f>
        <v>11722</v>
      </c>
      <c r="G29" s="54">
        <f>'[1]ald c_age'!F2</f>
        <v>11204</v>
      </c>
      <c r="H29" s="54">
        <f>'[1]ald c_age'!G2</f>
        <v>11177</v>
      </c>
      <c r="I29" s="54">
        <f>'[1]ald c_age'!H2</f>
        <v>11508</v>
      </c>
      <c r="J29" s="54">
        <f>'[1]ald c_age'!I2</f>
        <v>10700</v>
      </c>
      <c r="K29" s="54">
        <f>'[1]ald c_age'!J2</f>
        <v>9809</v>
      </c>
      <c r="L29" s="54">
        <f>'[1]ald c_age'!K2</f>
        <v>11542</v>
      </c>
      <c r="M29" s="54">
        <f>'[1]ald c_age'!L2</f>
        <v>11780</v>
      </c>
      <c r="N29" s="54">
        <f>'[1]ald c_age'!M2</f>
        <v>11817</v>
      </c>
      <c r="O29" s="54">
        <f>'[1]ald c_age'!N2</f>
        <v>11720</v>
      </c>
      <c r="P29" s="44">
        <f>'[2]ald c_age'!H2</f>
        <v>11919</v>
      </c>
      <c r="Q29" s="44">
        <f>'[2]ald c_age'!I2</f>
        <v>11796</v>
      </c>
      <c r="R29" s="44">
        <f>'[2]ald c_age'!J2</f>
        <v>11773</v>
      </c>
      <c r="S29" s="44">
        <f>'[2]ald c_age'!K2</f>
        <v>11800</v>
      </c>
      <c r="T29" s="44">
        <f>'[2]ald c_age'!L2</f>
        <v>11448</v>
      </c>
      <c r="U29" s="44">
        <f>'[2]ald c_age'!M2</f>
        <v>11616</v>
      </c>
      <c r="V29" s="44">
        <f>'[2]ald c_age'!N2</f>
        <v>11465</v>
      </c>
      <c r="W29" s="44">
        <f>'[2]ald c_age'!O2</f>
        <v>10149</v>
      </c>
      <c r="X29" s="44">
        <f>'[2]ald c_age'!P2</f>
        <v>11711</v>
      </c>
      <c r="Y29" s="44">
        <f>'[2]ald c_age'!Q2</f>
        <v>12041</v>
      </c>
      <c r="Z29" s="44">
        <f>'[2]ald c_age'!R2</f>
        <v>11696</v>
      </c>
      <c r="AA29" s="44">
        <f>'[2]ald c_age'!S2</f>
        <v>11788</v>
      </c>
      <c r="AB29" s="44">
        <f>'[2]ald c_age'!T2</f>
        <v>12072</v>
      </c>
      <c r="AC29" s="44">
        <f>'[2]ald c_age'!U2</f>
        <v>11690</v>
      </c>
      <c r="AD29" s="44">
        <f>'[2]ald c_age'!V2</f>
        <v>11874</v>
      </c>
      <c r="AE29" s="44">
        <f>'[2]ald c_age'!W2</f>
        <v>11719</v>
      </c>
      <c r="AF29" s="44">
        <f>'[2]ald c_age'!X2</f>
        <v>11340</v>
      </c>
      <c r="AG29" s="44">
        <f>'[2]ald c_age'!Y2</f>
        <v>10660</v>
      </c>
      <c r="AH29" s="44">
        <f>'[2]ald c_age'!Z2</f>
        <v>5196</v>
      </c>
    </row>
    <row r="30" spans="1:34" x14ac:dyDescent="0.35">
      <c r="A30" s="60"/>
      <c r="B30" s="60"/>
      <c r="C30" s="6" t="s">
        <v>43</v>
      </c>
      <c r="D30" s="54">
        <f>'[1]ald c_age'!C3</f>
        <v>161882</v>
      </c>
      <c r="E30" s="54">
        <f>'[1]ald c_age'!D3</f>
        <v>157786</v>
      </c>
      <c r="F30" s="54">
        <f>'[1]ald c_age'!E3</f>
        <v>163569</v>
      </c>
      <c r="G30" s="54">
        <f>'[1]ald c_age'!F3</f>
        <v>158438</v>
      </c>
      <c r="H30" s="54">
        <f>'[1]ald c_age'!G3</f>
        <v>160112</v>
      </c>
      <c r="I30" s="54">
        <f>'[1]ald c_age'!H3</f>
        <v>161983</v>
      </c>
      <c r="J30" s="54">
        <f>'[1]ald c_age'!I3</f>
        <v>158154</v>
      </c>
      <c r="K30" s="54">
        <f>'[1]ald c_age'!J3</f>
        <v>154517</v>
      </c>
      <c r="L30" s="54">
        <f>'[1]ald c_age'!K3</f>
        <v>159837</v>
      </c>
      <c r="M30" s="54">
        <f>'[1]ald c_age'!L3</f>
        <v>162404</v>
      </c>
      <c r="N30" s="54">
        <f>'[1]ald c_age'!M3</f>
        <v>162653</v>
      </c>
      <c r="O30" s="54">
        <f>'[1]ald c_age'!N3</f>
        <v>161610</v>
      </c>
      <c r="P30" s="44">
        <f>'[2]ald c_age'!H3</f>
        <v>165054</v>
      </c>
      <c r="Q30" s="44">
        <f>'[2]ald c_age'!I3</f>
        <v>163370</v>
      </c>
      <c r="R30" s="44">
        <f>'[2]ald c_age'!J3</f>
        <v>164477</v>
      </c>
      <c r="S30" s="44">
        <f>'[2]ald c_age'!K3</f>
        <v>163641</v>
      </c>
      <c r="T30" s="44">
        <f>'[2]ald c_age'!L3</f>
        <v>162645</v>
      </c>
      <c r="U30" s="44">
        <f>'[2]ald c_age'!M3</f>
        <v>162176</v>
      </c>
      <c r="V30" s="44">
        <f>'[2]ald c_age'!N3</f>
        <v>163154</v>
      </c>
      <c r="W30" s="44">
        <f>'[2]ald c_age'!O3</f>
        <v>156409</v>
      </c>
      <c r="X30" s="44">
        <f>'[2]ald c_age'!P3</f>
        <v>162101</v>
      </c>
      <c r="Y30" s="44">
        <f>'[2]ald c_age'!Q3</f>
        <v>165826</v>
      </c>
      <c r="Z30" s="44">
        <f>'[2]ald c_age'!R3</f>
        <v>164104</v>
      </c>
      <c r="AA30" s="44">
        <f>'[2]ald c_age'!S3</f>
        <v>164788</v>
      </c>
      <c r="AB30" s="44">
        <f>'[2]ald c_age'!T3</f>
        <v>164548</v>
      </c>
      <c r="AC30" s="44">
        <f>'[2]ald c_age'!U3</f>
        <v>160532</v>
      </c>
      <c r="AD30" s="44">
        <f>'[2]ald c_age'!V3</f>
        <v>163728</v>
      </c>
      <c r="AE30" s="44">
        <f>'[2]ald c_age'!W3</f>
        <v>162825</v>
      </c>
      <c r="AF30" s="44">
        <f>'[2]ald c_age'!X3</f>
        <v>160923</v>
      </c>
      <c r="AG30" s="44">
        <f>'[2]ald c_age'!Y3</f>
        <v>156669</v>
      </c>
      <c r="AH30" s="44">
        <f>'[2]ald c_age'!Z3</f>
        <v>99154</v>
      </c>
    </row>
    <row r="31" spans="1:34" x14ac:dyDescent="0.35">
      <c r="A31" s="60"/>
      <c r="B31" s="60"/>
      <c r="C31" s="6" t="s">
        <v>44</v>
      </c>
      <c r="D31" s="54">
        <f>'[1]ald c_age'!C4</f>
        <v>480557</v>
      </c>
      <c r="E31" s="54">
        <f>'[1]ald c_age'!D4</f>
        <v>471435</v>
      </c>
      <c r="F31" s="54">
        <f>'[1]ald c_age'!E4</f>
        <v>481844</v>
      </c>
      <c r="G31" s="54">
        <f>'[1]ald c_age'!F4</f>
        <v>472996</v>
      </c>
      <c r="H31" s="54">
        <f>'[1]ald c_age'!G4</f>
        <v>477525</v>
      </c>
      <c r="I31" s="54">
        <f>'[1]ald c_age'!H4</f>
        <v>479458</v>
      </c>
      <c r="J31" s="54">
        <f>'[1]ald c_age'!I4</f>
        <v>472417</v>
      </c>
      <c r="K31" s="54">
        <f>'[1]ald c_age'!J4</f>
        <v>470217</v>
      </c>
      <c r="L31" s="54">
        <f>'[1]ald c_age'!K4</f>
        <v>475050</v>
      </c>
      <c r="M31" s="54">
        <f>'[1]ald c_age'!L4</f>
        <v>481678</v>
      </c>
      <c r="N31" s="54">
        <f>'[1]ald c_age'!M4</f>
        <v>483319</v>
      </c>
      <c r="O31" s="54">
        <f>'[1]ald c_age'!N4</f>
        <v>479325</v>
      </c>
      <c r="P31" s="44">
        <f>'[2]ald c_age'!H4</f>
        <v>477588</v>
      </c>
      <c r="Q31" s="44">
        <f>'[2]ald c_age'!I4</f>
        <v>472489</v>
      </c>
      <c r="R31" s="44">
        <f>'[2]ald c_age'!J4</f>
        <v>475350</v>
      </c>
      <c r="S31" s="44">
        <f>'[2]ald c_age'!K4</f>
        <v>474927</v>
      </c>
      <c r="T31" s="44">
        <f>'[2]ald c_age'!L4</f>
        <v>474568</v>
      </c>
      <c r="U31" s="44">
        <f>'[2]ald c_age'!M4</f>
        <v>471729</v>
      </c>
      <c r="V31" s="44">
        <f>'[2]ald c_age'!N4</f>
        <v>474831</v>
      </c>
      <c r="W31" s="44">
        <f>'[2]ald c_age'!O4</f>
        <v>466676</v>
      </c>
      <c r="X31" s="44">
        <f>'[2]ald c_age'!P4</f>
        <v>472301</v>
      </c>
      <c r="Y31" s="44">
        <f>'[2]ald c_age'!Q4</f>
        <v>480861</v>
      </c>
      <c r="Z31" s="44">
        <f>'[2]ald c_age'!R4</f>
        <v>480226</v>
      </c>
      <c r="AA31" s="44">
        <f>'[2]ald c_age'!S4</f>
        <v>479281</v>
      </c>
      <c r="AB31" s="44">
        <f>'[2]ald c_age'!T4</f>
        <v>482222</v>
      </c>
      <c r="AC31" s="44">
        <f>'[2]ald c_age'!U4</f>
        <v>473150</v>
      </c>
      <c r="AD31" s="44">
        <f>'[2]ald c_age'!V4</f>
        <v>478196</v>
      </c>
      <c r="AE31" s="44">
        <f>'[2]ald c_age'!W4</f>
        <v>477683</v>
      </c>
      <c r="AF31" s="44">
        <f>'[2]ald c_age'!X4</f>
        <v>475093</v>
      </c>
      <c r="AG31" s="44">
        <f>'[2]ald c_age'!Y4</f>
        <v>466720</v>
      </c>
      <c r="AH31" s="44">
        <f>'[2]ald c_age'!Z4</f>
        <v>339076</v>
      </c>
    </row>
    <row r="32" spans="1:34" x14ac:dyDescent="0.35">
      <c r="A32" s="60"/>
      <c r="B32" s="63"/>
      <c r="C32" s="9" t="s">
        <v>53</v>
      </c>
      <c r="D32" s="55">
        <f t="shared" ref="D32" si="29">SUM(D29:D31)</f>
        <v>653983</v>
      </c>
      <c r="E32" s="55">
        <f t="shared" ref="E32:O32" si="30">SUM(E29:E31)</f>
        <v>640516</v>
      </c>
      <c r="F32" s="55">
        <f t="shared" si="30"/>
        <v>657135</v>
      </c>
      <c r="G32" s="55">
        <f t="shared" si="30"/>
        <v>642638</v>
      </c>
      <c r="H32" s="55">
        <f t="shared" si="30"/>
        <v>648814</v>
      </c>
      <c r="I32" s="55">
        <f t="shared" si="30"/>
        <v>652949</v>
      </c>
      <c r="J32" s="55">
        <f t="shared" si="30"/>
        <v>641271</v>
      </c>
      <c r="K32" s="55">
        <f t="shared" si="30"/>
        <v>634543</v>
      </c>
      <c r="L32" s="55">
        <f t="shared" si="30"/>
        <v>646429</v>
      </c>
      <c r="M32" s="55">
        <f t="shared" si="30"/>
        <v>655862</v>
      </c>
      <c r="N32" s="55">
        <f t="shared" si="30"/>
        <v>657789</v>
      </c>
      <c r="O32" s="55">
        <f t="shared" si="30"/>
        <v>652655</v>
      </c>
      <c r="P32" s="55">
        <f t="shared" ref="P32:AH32" si="31">SUM(P29:P31)</f>
        <v>654561</v>
      </c>
      <c r="Q32" s="55">
        <f t="shared" si="31"/>
        <v>647655</v>
      </c>
      <c r="R32" s="55">
        <f t="shared" si="31"/>
        <v>651600</v>
      </c>
      <c r="S32" s="55">
        <f t="shared" si="31"/>
        <v>650368</v>
      </c>
      <c r="T32" s="55">
        <f t="shared" si="31"/>
        <v>648661</v>
      </c>
      <c r="U32" s="55">
        <f t="shared" si="31"/>
        <v>645521</v>
      </c>
      <c r="V32" s="55">
        <f t="shared" si="31"/>
        <v>649450</v>
      </c>
      <c r="W32" s="55">
        <f t="shared" si="31"/>
        <v>633234</v>
      </c>
      <c r="X32" s="55">
        <f t="shared" si="31"/>
        <v>646113</v>
      </c>
      <c r="Y32" s="55">
        <f t="shared" si="31"/>
        <v>658728</v>
      </c>
      <c r="Z32" s="55">
        <f t="shared" si="31"/>
        <v>656026</v>
      </c>
      <c r="AA32" s="55">
        <f t="shared" si="31"/>
        <v>655857</v>
      </c>
      <c r="AB32" s="55">
        <f t="shared" si="31"/>
        <v>658842</v>
      </c>
      <c r="AC32" s="55">
        <f t="shared" si="31"/>
        <v>645372</v>
      </c>
      <c r="AD32" s="55">
        <f t="shared" si="31"/>
        <v>653798</v>
      </c>
      <c r="AE32" s="55">
        <f t="shared" si="31"/>
        <v>652227</v>
      </c>
      <c r="AF32" s="55">
        <f t="shared" si="31"/>
        <v>647356</v>
      </c>
      <c r="AG32" s="55">
        <f t="shared" si="31"/>
        <v>634049</v>
      </c>
      <c r="AH32" s="55">
        <f t="shared" si="31"/>
        <v>443426</v>
      </c>
    </row>
    <row r="33" spans="1:34" x14ac:dyDescent="0.35">
      <c r="A33" s="60"/>
      <c r="B33" s="60" t="s">
        <v>45</v>
      </c>
      <c r="C33" s="6" t="s">
        <v>42</v>
      </c>
      <c r="D33" s="54">
        <f>'[1]ald c_age'!C5</f>
        <v>219483</v>
      </c>
      <c r="E33" s="54">
        <f>'[1]ald c_age'!D5</f>
        <v>210415</v>
      </c>
      <c r="F33" s="54">
        <f>'[1]ald c_age'!E5</f>
        <v>224494</v>
      </c>
      <c r="G33" s="54">
        <f>'[1]ald c_age'!F5</f>
        <v>196520</v>
      </c>
      <c r="H33" s="54">
        <f>'[1]ald c_age'!G5</f>
        <v>191485</v>
      </c>
      <c r="I33" s="54">
        <f>'[1]ald c_age'!H5</f>
        <v>205103</v>
      </c>
      <c r="J33" s="54">
        <f>'[1]ald c_age'!I5</f>
        <v>182672</v>
      </c>
      <c r="K33" s="54">
        <f>'[1]ald c_age'!J5</f>
        <v>163884</v>
      </c>
      <c r="L33" s="54">
        <f>'[1]ald c_age'!K5</f>
        <v>205597</v>
      </c>
      <c r="M33" s="54">
        <f>'[1]ald c_age'!L5</f>
        <v>215694</v>
      </c>
      <c r="N33" s="54">
        <f>'[1]ald c_age'!M5</f>
        <v>216989</v>
      </c>
      <c r="O33" s="54">
        <f>'[1]ald c_age'!N5</f>
        <v>215315</v>
      </c>
      <c r="P33" s="44">
        <f>'[2]ald c_age'!H5</f>
        <v>222361</v>
      </c>
      <c r="Q33" s="44">
        <f>'[2]ald c_age'!I5</f>
        <v>218386</v>
      </c>
      <c r="R33" s="44">
        <f>'[2]ald c_age'!J5</f>
        <v>211324</v>
      </c>
      <c r="S33" s="44">
        <f>'[2]ald c_age'!K5</f>
        <v>207142</v>
      </c>
      <c r="T33" s="44">
        <f>'[2]ald c_age'!L5</f>
        <v>192048</v>
      </c>
      <c r="U33" s="44">
        <f>'[2]ald c_age'!M5</f>
        <v>201673</v>
      </c>
      <c r="V33" s="44">
        <f>'[2]ald c_age'!N5</f>
        <v>196015</v>
      </c>
      <c r="W33" s="44">
        <f>'[2]ald c_age'!O5</f>
        <v>163834</v>
      </c>
      <c r="X33" s="44">
        <f>'[2]ald c_age'!P5</f>
        <v>203991</v>
      </c>
      <c r="Y33" s="44">
        <f>'[2]ald c_age'!Q5</f>
        <v>219956</v>
      </c>
      <c r="Z33" s="44">
        <f>'[2]ald c_age'!R5</f>
        <v>204852</v>
      </c>
      <c r="AA33" s="44">
        <f>'[2]ald c_age'!S5</f>
        <v>216010</v>
      </c>
      <c r="AB33" s="44">
        <f>'[2]ald c_age'!T5</f>
        <v>230957</v>
      </c>
      <c r="AC33" s="44">
        <f>'[2]ald c_age'!U5</f>
        <v>212662</v>
      </c>
      <c r="AD33" s="44">
        <f>'[2]ald c_age'!V5</f>
        <v>211117</v>
      </c>
      <c r="AE33" s="44">
        <f>'[2]ald c_age'!W5</f>
        <v>203379</v>
      </c>
      <c r="AF33" s="44">
        <f>'[2]ald c_age'!X5</f>
        <v>190559</v>
      </c>
      <c r="AG33" s="44">
        <f>'[2]ald c_age'!Y5</f>
        <v>179173</v>
      </c>
      <c r="AH33" s="44">
        <f>'[2]ald c_age'!Z5</f>
        <v>55497</v>
      </c>
    </row>
    <row r="34" spans="1:34" x14ac:dyDescent="0.35">
      <c r="A34" s="60"/>
      <c r="B34" s="60"/>
      <c r="C34" s="6" t="s">
        <v>43</v>
      </c>
      <c r="D34" s="54">
        <f>'[1]ald c_age'!C6</f>
        <v>615331</v>
      </c>
      <c r="E34" s="54">
        <f>'[1]ald c_age'!D6</f>
        <v>578836</v>
      </c>
      <c r="F34" s="54">
        <f>'[1]ald c_age'!E6</f>
        <v>617234</v>
      </c>
      <c r="G34" s="54">
        <f>'[1]ald c_age'!F6</f>
        <v>560635</v>
      </c>
      <c r="H34" s="54">
        <f>'[1]ald c_age'!G6</f>
        <v>559405</v>
      </c>
      <c r="I34" s="54">
        <f>'[1]ald c_age'!H6</f>
        <v>585920</v>
      </c>
      <c r="J34" s="54">
        <f>'[1]ald c_age'!I6</f>
        <v>543811</v>
      </c>
      <c r="K34" s="54">
        <f>'[1]ald c_age'!J6</f>
        <v>512998</v>
      </c>
      <c r="L34" s="54">
        <f>'[1]ald c_age'!K6</f>
        <v>571047</v>
      </c>
      <c r="M34" s="54">
        <f>'[1]ald c_age'!L6</f>
        <v>583220</v>
      </c>
      <c r="N34" s="54">
        <f>'[1]ald c_age'!M6</f>
        <v>587600</v>
      </c>
      <c r="O34" s="54">
        <f>'[1]ald c_age'!N6</f>
        <v>579591</v>
      </c>
      <c r="P34" s="44">
        <f>'[2]ald c_age'!H6</f>
        <v>605634</v>
      </c>
      <c r="Q34" s="44">
        <f>'[2]ald c_age'!I6</f>
        <v>594920</v>
      </c>
      <c r="R34" s="44">
        <f>'[2]ald c_age'!J6</f>
        <v>590572</v>
      </c>
      <c r="S34" s="44">
        <f>'[2]ald c_age'!K6</f>
        <v>576667</v>
      </c>
      <c r="T34" s="44">
        <f>'[2]ald c_age'!L6</f>
        <v>558857</v>
      </c>
      <c r="U34" s="44">
        <f>'[2]ald c_age'!M6</f>
        <v>568054</v>
      </c>
      <c r="V34" s="44">
        <f>'[2]ald c_age'!N6</f>
        <v>569550</v>
      </c>
      <c r="W34" s="44">
        <f>'[2]ald c_age'!O6</f>
        <v>503829</v>
      </c>
      <c r="X34" s="44">
        <f>'[2]ald c_age'!P6</f>
        <v>569648</v>
      </c>
      <c r="Y34" s="44">
        <f>'[2]ald c_age'!Q6</f>
        <v>590629</v>
      </c>
      <c r="Z34" s="44">
        <f>'[2]ald c_age'!R6</f>
        <v>575080</v>
      </c>
      <c r="AA34" s="44">
        <f>'[2]ald c_age'!S6</f>
        <v>581236</v>
      </c>
      <c r="AB34" s="44">
        <f>'[2]ald c_age'!T6</f>
        <v>619214</v>
      </c>
      <c r="AC34" s="44">
        <f>'[2]ald c_age'!U6</f>
        <v>587246</v>
      </c>
      <c r="AD34" s="44">
        <f>'[2]ald c_age'!V6</f>
        <v>597459</v>
      </c>
      <c r="AE34" s="44">
        <f>'[2]ald c_age'!W6</f>
        <v>574140</v>
      </c>
      <c r="AF34" s="44">
        <f>'[2]ald c_age'!X6</f>
        <v>555978</v>
      </c>
      <c r="AG34" s="44">
        <f>'[2]ald c_age'!Y6</f>
        <v>533112</v>
      </c>
      <c r="AH34" s="44">
        <f>'[2]ald c_age'!Z6</f>
        <v>290202</v>
      </c>
    </row>
    <row r="35" spans="1:34" x14ac:dyDescent="0.35">
      <c r="A35" s="60"/>
      <c r="B35" s="60"/>
      <c r="C35" s="6" t="s">
        <v>44</v>
      </c>
      <c r="D35" s="54">
        <f>'[1]ald c_age'!C7</f>
        <v>322568</v>
      </c>
      <c r="E35" s="54">
        <f>'[1]ald c_age'!D7</f>
        <v>306931</v>
      </c>
      <c r="F35" s="54">
        <f>'[1]ald c_age'!E7</f>
        <v>322507</v>
      </c>
      <c r="G35" s="54">
        <f>'[1]ald c_age'!F7</f>
        <v>304926</v>
      </c>
      <c r="H35" s="54">
        <f>'[1]ald c_age'!G7</f>
        <v>310629</v>
      </c>
      <c r="I35" s="54">
        <f>'[1]ald c_age'!H7</f>
        <v>313824</v>
      </c>
      <c r="J35" s="54">
        <f>'[1]ald c_age'!I7</f>
        <v>298271</v>
      </c>
      <c r="K35" s="54">
        <f>'[1]ald c_age'!J7</f>
        <v>291244</v>
      </c>
      <c r="L35" s="54">
        <f>'[1]ald c_age'!K7</f>
        <v>303893</v>
      </c>
      <c r="M35" s="54">
        <f>'[1]ald c_age'!L7</f>
        <v>318988</v>
      </c>
      <c r="N35" s="54">
        <f>'[1]ald c_age'!M7</f>
        <v>329741</v>
      </c>
      <c r="O35" s="54">
        <f>'[1]ald c_age'!N7</f>
        <v>314479</v>
      </c>
      <c r="P35" s="44">
        <f>'[2]ald c_age'!H7</f>
        <v>307306</v>
      </c>
      <c r="Q35" s="44">
        <f>'[2]ald c_age'!I7</f>
        <v>301189</v>
      </c>
      <c r="R35" s="44">
        <f>'[2]ald c_age'!J7</f>
        <v>304396</v>
      </c>
      <c r="S35" s="44">
        <f>'[2]ald c_age'!K7</f>
        <v>300386</v>
      </c>
      <c r="T35" s="44">
        <f>'[2]ald c_age'!L7</f>
        <v>298358</v>
      </c>
      <c r="U35" s="44">
        <f>'[2]ald c_age'!M7</f>
        <v>295725</v>
      </c>
      <c r="V35" s="44">
        <f>'[2]ald c_age'!N7</f>
        <v>295625</v>
      </c>
      <c r="W35" s="44">
        <f>'[2]ald c_age'!O7</f>
        <v>278763</v>
      </c>
      <c r="X35" s="44">
        <f>'[2]ald c_age'!P7</f>
        <v>294388</v>
      </c>
      <c r="Y35" s="44">
        <f>'[2]ald c_age'!Q7</f>
        <v>312502</v>
      </c>
      <c r="Z35" s="44">
        <f>'[2]ald c_age'!R7</f>
        <v>320369</v>
      </c>
      <c r="AA35" s="44">
        <f>'[2]ald c_age'!S7</f>
        <v>310646</v>
      </c>
      <c r="AB35" s="44">
        <f>'[2]ald c_age'!T7</f>
        <v>314215</v>
      </c>
      <c r="AC35" s="44">
        <f>'[2]ald c_age'!U7</f>
        <v>300983</v>
      </c>
      <c r="AD35" s="44">
        <f>'[2]ald c_age'!V7</f>
        <v>309769</v>
      </c>
      <c r="AE35" s="44">
        <f>'[2]ald c_age'!W7</f>
        <v>305187</v>
      </c>
      <c r="AF35" s="44">
        <f>'[2]ald c_age'!X7</f>
        <v>300458</v>
      </c>
      <c r="AG35" s="44">
        <f>'[2]ald c_age'!Y7</f>
        <v>292719</v>
      </c>
      <c r="AH35" s="44">
        <f>'[2]ald c_age'!Z7</f>
        <v>171920</v>
      </c>
    </row>
    <row r="36" spans="1:34" x14ac:dyDescent="0.35">
      <c r="A36" s="63"/>
      <c r="B36" s="63"/>
      <c r="C36" s="9" t="s">
        <v>53</v>
      </c>
      <c r="D36" s="55">
        <f t="shared" ref="D36" si="32">SUM(D33:D35)</f>
        <v>1157382</v>
      </c>
      <c r="E36" s="55">
        <f t="shared" ref="E36:O36" si="33">SUM(E33:E35)</f>
        <v>1096182</v>
      </c>
      <c r="F36" s="55">
        <f t="shared" si="33"/>
        <v>1164235</v>
      </c>
      <c r="G36" s="55">
        <f t="shared" si="33"/>
        <v>1062081</v>
      </c>
      <c r="H36" s="55">
        <f t="shared" si="33"/>
        <v>1061519</v>
      </c>
      <c r="I36" s="55">
        <f t="shared" si="33"/>
        <v>1104847</v>
      </c>
      <c r="J36" s="55">
        <f t="shared" si="33"/>
        <v>1024754</v>
      </c>
      <c r="K36" s="55">
        <f t="shared" si="33"/>
        <v>968126</v>
      </c>
      <c r="L36" s="55">
        <f t="shared" si="33"/>
        <v>1080537</v>
      </c>
      <c r="M36" s="55">
        <f t="shared" si="33"/>
        <v>1117902</v>
      </c>
      <c r="N36" s="55">
        <f t="shared" si="33"/>
        <v>1134330</v>
      </c>
      <c r="O36" s="55">
        <f t="shared" si="33"/>
        <v>1109385</v>
      </c>
      <c r="P36" s="55">
        <f t="shared" ref="P36:AH36" si="34">SUM(P33:P35)</f>
        <v>1135301</v>
      </c>
      <c r="Q36" s="55">
        <f t="shared" si="34"/>
        <v>1114495</v>
      </c>
      <c r="R36" s="55">
        <f t="shared" si="34"/>
        <v>1106292</v>
      </c>
      <c r="S36" s="55">
        <f t="shared" si="34"/>
        <v>1084195</v>
      </c>
      <c r="T36" s="55">
        <f t="shared" si="34"/>
        <v>1049263</v>
      </c>
      <c r="U36" s="55">
        <f t="shared" si="34"/>
        <v>1065452</v>
      </c>
      <c r="V36" s="55">
        <f t="shared" si="34"/>
        <v>1061190</v>
      </c>
      <c r="W36" s="55">
        <f t="shared" si="34"/>
        <v>946426</v>
      </c>
      <c r="X36" s="55">
        <f t="shared" si="34"/>
        <v>1068027</v>
      </c>
      <c r="Y36" s="55">
        <f t="shared" si="34"/>
        <v>1123087</v>
      </c>
      <c r="Z36" s="55">
        <f t="shared" si="34"/>
        <v>1100301</v>
      </c>
      <c r="AA36" s="55">
        <f t="shared" si="34"/>
        <v>1107892</v>
      </c>
      <c r="AB36" s="55">
        <f t="shared" si="34"/>
        <v>1164386</v>
      </c>
      <c r="AC36" s="55">
        <f t="shared" si="34"/>
        <v>1100891</v>
      </c>
      <c r="AD36" s="55">
        <f t="shared" si="34"/>
        <v>1118345</v>
      </c>
      <c r="AE36" s="55">
        <f t="shared" si="34"/>
        <v>1082706</v>
      </c>
      <c r="AF36" s="55">
        <f t="shared" si="34"/>
        <v>1046995</v>
      </c>
      <c r="AG36" s="55">
        <f t="shared" si="34"/>
        <v>1005004</v>
      </c>
      <c r="AH36" s="55">
        <f t="shared" si="34"/>
        <v>517619</v>
      </c>
    </row>
    <row r="37" spans="1:34" x14ac:dyDescent="0.35">
      <c r="A37" s="63"/>
      <c r="B37" s="60" t="s">
        <v>53</v>
      </c>
      <c r="C37" s="6" t="s">
        <v>42</v>
      </c>
      <c r="D37" s="54">
        <f t="shared" ref="D37:D40" si="35">D29+D33</f>
        <v>231027</v>
      </c>
      <c r="E37" s="54">
        <f t="shared" ref="E37:O37" si="36">E29+E33</f>
        <v>221710</v>
      </c>
      <c r="F37" s="54">
        <f t="shared" si="36"/>
        <v>236216</v>
      </c>
      <c r="G37" s="54">
        <f t="shared" si="36"/>
        <v>207724</v>
      </c>
      <c r="H37" s="54">
        <f t="shared" si="36"/>
        <v>202662</v>
      </c>
      <c r="I37" s="54">
        <f t="shared" si="36"/>
        <v>216611</v>
      </c>
      <c r="J37" s="54">
        <f t="shared" si="36"/>
        <v>193372</v>
      </c>
      <c r="K37" s="54">
        <f t="shared" si="36"/>
        <v>173693</v>
      </c>
      <c r="L37" s="54">
        <f t="shared" si="36"/>
        <v>217139</v>
      </c>
      <c r="M37" s="54">
        <f t="shared" si="36"/>
        <v>227474</v>
      </c>
      <c r="N37" s="54">
        <f t="shared" si="36"/>
        <v>228806</v>
      </c>
      <c r="O37" s="54">
        <f t="shared" si="36"/>
        <v>227035</v>
      </c>
      <c r="P37" s="44">
        <f t="shared" ref="P37:AH37" si="37">P29+P33</f>
        <v>234280</v>
      </c>
      <c r="Q37" s="44">
        <f t="shared" si="37"/>
        <v>230182</v>
      </c>
      <c r="R37" s="44">
        <f t="shared" si="37"/>
        <v>223097</v>
      </c>
      <c r="S37" s="44">
        <f t="shared" si="37"/>
        <v>218942</v>
      </c>
      <c r="T37" s="44">
        <f t="shared" si="37"/>
        <v>203496</v>
      </c>
      <c r="U37" s="44">
        <f t="shared" si="37"/>
        <v>213289</v>
      </c>
      <c r="V37" s="44">
        <f t="shared" si="37"/>
        <v>207480</v>
      </c>
      <c r="W37" s="44">
        <f t="shared" si="37"/>
        <v>173983</v>
      </c>
      <c r="X37" s="44">
        <f t="shared" si="37"/>
        <v>215702</v>
      </c>
      <c r="Y37" s="44">
        <f t="shared" si="37"/>
        <v>231997</v>
      </c>
      <c r="Z37" s="44">
        <f t="shared" si="37"/>
        <v>216548</v>
      </c>
      <c r="AA37" s="44">
        <f t="shared" si="37"/>
        <v>227798</v>
      </c>
      <c r="AB37" s="44">
        <f t="shared" si="37"/>
        <v>243029</v>
      </c>
      <c r="AC37" s="44">
        <f t="shared" si="37"/>
        <v>224352</v>
      </c>
      <c r="AD37" s="44">
        <f t="shared" si="37"/>
        <v>222991</v>
      </c>
      <c r="AE37" s="44">
        <f t="shared" si="37"/>
        <v>215098</v>
      </c>
      <c r="AF37" s="44">
        <f t="shared" si="37"/>
        <v>201899</v>
      </c>
      <c r="AG37" s="44">
        <f t="shared" si="37"/>
        <v>189833</v>
      </c>
      <c r="AH37" s="44">
        <f t="shared" si="37"/>
        <v>60693</v>
      </c>
    </row>
    <row r="38" spans="1:34" x14ac:dyDescent="0.35">
      <c r="A38" s="63"/>
      <c r="B38" s="60"/>
      <c r="C38" s="6" t="s">
        <v>43</v>
      </c>
      <c r="D38" s="54">
        <f t="shared" si="35"/>
        <v>777213</v>
      </c>
      <c r="E38" s="54">
        <f t="shared" ref="E38:O38" si="38">E30+E34</f>
        <v>736622</v>
      </c>
      <c r="F38" s="54">
        <f t="shared" si="38"/>
        <v>780803</v>
      </c>
      <c r="G38" s="54">
        <f t="shared" si="38"/>
        <v>719073</v>
      </c>
      <c r="H38" s="54">
        <f t="shared" si="38"/>
        <v>719517</v>
      </c>
      <c r="I38" s="54">
        <f t="shared" si="38"/>
        <v>747903</v>
      </c>
      <c r="J38" s="54">
        <f t="shared" si="38"/>
        <v>701965</v>
      </c>
      <c r="K38" s="54">
        <f t="shared" si="38"/>
        <v>667515</v>
      </c>
      <c r="L38" s="54">
        <f t="shared" si="38"/>
        <v>730884</v>
      </c>
      <c r="M38" s="54">
        <f t="shared" si="38"/>
        <v>745624</v>
      </c>
      <c r="N38" s="54">
        <f t="shared" si="38"/>
        <v>750253</v>
      </c>
      <c r="O38" s="54">
        <f t="shared" si="38"/>
        <v>741201</v>
      </c>
      <c r="P38" s="44">
        <f t="shared" ref="P38:AH38" si="39">P30+P34</f>
        <v>770688</v>
      </c>
      <c r="Q38" s="44">
        <f t="shared" si="39"/>
        <v>758290</v>
      </c>
      <c r="R38" s="44">
        <f t="shared" si="39"/>
        <v>755049</v>
      </c>
      <c r="S38" s="44">
        <f t="shared" si="39"/>
        <v>740308</v>
      </c>
      <c r="T38" s="44">
        <f t="shared" si="39"/>
        <v>721502</v>
      </c>
      <c r="U38" s="44">
        <f t="shared" si="39"/>
        <v>730230</v>
      </c>
      <c r="V38" s="44">
        <f t="shared" si="39"/>
        <v>732704</v>
      </c>
      <c r="W38" s="44">
        <f t="shared" si="39"/>
        <v>660238</v>
      </c>
      <c r="X38" s="44">
        <f t="shared" si="39"/>
        <v>731749</v>
      </c>
      <c r="Y38" s="44">
        <f t="shared" si="39"/>
        <v>756455</v>
      </c>
      <c r="Z38" s="44">
        <f t="shared" si="39"/>
        <v>739184</v>
      </c>
      <c r="AA38" s="44">
        <f t="shared" si="39"/>
        <v>746024</v>
      </c>
      <c r="AB38" s="44">
        <f t="shared" si="39"/>
        <v>783762</v>
      </c>
      <c r="AC38" s="44">
        <f t="shared" si="39"/>
        <v>747778</v>
      </c>
      <c r="AD38" s="44">
        <f t="shared" si="39"/>
        <v>761187</v>
      </c>
      <c r="AE38" s="44">
        <f t="shared" si="39"/>
        <v>736965</v>
      </c>
      <c r="AF38" s="44">
        <f t="shared" si="39"/>
        <v>716901</v>
      </c>
      <c r="AG38" s="44">
        <f t="shared" si="39"/>
        <v>689781</v>
      </c>
      <c r="AH38" s="44">
        <f t="shared" si="39"/>
        <v>389356</v>
      </c>
    </row>
    <row r="39" spans="1:34" x14ac:dyDescent="0.35">
      <c r="A39" s="63"/>
      <c r="B39" s="60"/>
      <c r="C39" s="6" t="s">
        <v>44</v>
      </c>
      <c r="D39" s="54">
        <f t="shared" si="35"/>
        <v>803125</v>
      </c>
      <c r="E39" s="54">
        <f t="shared" ref="E39:O39" si="40">E31+E35</f>
        <v>778366</v>
      </c>
      <c r="F39" s="54">
        <f t="shared" si="40"/>
        <v>804351</v>
      </c>
      <c r="G39" s="54">
        <f t="shared" si="40"/>
        <v>777922</v>
      </c>
      <c r="H39" s="54">
        <f t="shared" si="40"/>
        <v>788154</v>
      </c>
      <c r="I39" s="54">
        <f t="shared" si="40"/>
        <v>793282</v>
      </c>
      <c r="J39" s="54">
        <f t="shared" si="40"/>
        <v>770688</v>
      </c>
      <c r="K39" s="54">
        <f t="shared" si="40"/>
        <v>761461</v>
      </c>
      <c r="L39" s="54">
        <f t="shared" si="40"/>
        <v>778943</v>
      </c>
      <c r="M39" s="54">
        <f t="shared" si="40"/>
        <v>800666</v>
      </c>
      <c r="N39" s="54">
        <f t="shared" si="40"/>
        <v>813060</v>
      </c>
      <c r="O39" s="54">
        <f t="shared" si="40"/>
        <v>793804</v>
      </c>
      <c r="P39" s="44">
        <f t="shared" ref="P39:AH39" si="41">P31+P35</f>
        <v>784894</v>
      </c>
      <c r="Q39" s="44">
        <f t="shared" si="41"/>
        <v>773678</v>
      </c>
      <c r="R39" s="44">
        <f t="shared" si="41"/>
        <v>779746</v>
      </c>
      <c r="S39" s="44">
        <f t="shared" si="41"/>
        <v>775313</v>
      </c>
      <c r="T39" s="44">
        <f t="shared" si="41"/>
        <v>772926</v>
      </c>
      <c r="U39" s="44">
        <f t="shared" si="41"/>
        <v>767454</v>
      </c>
      <c r="V39" s="44">
        <f t="shared" si="41"/>
        <v>770456</v>
      </c>
      <c r="W39" s="44">
        <f t="shared" si="41"/>
        <v>745439</v>
      </c>
      <c r="X39" s="44">
        <f t="shared" si="41"/>
        <v>766689</v>
      </c>
      <c r="Y39" s="44">
        <f t="shared" si="41"/>
        <v>793363</v>
      </c>
      <c r="Z39" s="44">
        <f t="shared" si="41"/>
        <v>800595</v>
      </c>
      <c r="AA39" s="44">
        <f t="shared" si="41"/>
        <v>789927</v>
      </c>
      <c r="AB39" s="44">
        <f t="shared" si="41"/>
        <v>796437</v>
      </c>
      <c r="AC39" s="44">
        <f t="shared" si="41"/>
        <v>774133</v>
      </c>
      <c r="AD39" s="44">
        <f t="shared" si="41"/>
        <v>787965</v>
      </c>
      <c r="AE39" s="44">
        <f t="shared" si="41"/>
        <v>782870</v>
      </c>
      <c r="AF39" s="44">
        <f t="shared" si="41"/>
        <v>775551</v>
      </c>
      <c r="AG39" s="44">
        <f t="shared" si="41"/>
        <v>759439</v>
      </c>
      <c r="AH39" s="44">
        <f t="shared" si="41"/>
        <v>510996</v>
      </c>
    </row>
    <row r="40" spans="1:34" x14ac:dyDescent="0.35">
      <c r="A40" s="64"/>
      <c r="B40" s="64"/>
      <c r="C40" s="21" t="s">
        <v>53</v>
      </c>
      <c r="D40" s="45">
        <f t="shared" si="35"/>
        <v>1811365</v>
      </c>
      <c r="E40" s="45">
        <f t="shared" ref="E40:O40" si="42">E32+E36</f>
        <v>1736698</v>
      </c>
      <c r="F40" s="45">
        <f t="shared" si="42"/>
        <v>1821370</v>
      </c>
      <c r="G40" s="45">
        <f t="shared" si="42"/>
        <v>1704719</v>
      </c>
      <c r="H40" s="45">
        <f t="shared" si="42"/>
        <v>1710333</v>
      </c>
      <c r="I40" s="45">
        <f t="shared" si="42"/>
        <v>1757796</v>
      </c>
      <c r="J40" s="45">
        <f t="shared" si="42"/>
        <v>1666025</v>
      </c>
      <c r="K40" s="45">
        <f t="shared" si="42"/>
        <v>1602669</v>
      </c>
      <c r="L40" s="45">
        <f t="shared" si="42"/>
        <v>1726966</v>
      </c>
      <c r="M40" s="45">
        <f t="shared" si="42"/>
        <v>1773764</v>
      </c>
      <c r="N40" s="45">
        <f t="shared" si="42"/>
        <v>1792119</v>
      </c>
      <c r="O40" s="45">
        <f t="shared" si="42"/>
        <v>1762040</v>
      </c>
      <c r="P40" s="45">
        <f t="shared" ref="P40:AH40" si="43">P32+P36</f>
        <v>1789862</v>
      </c>
      <c r="Q40" s="45">
        <f t="shared" si="43"/>
        <v>1762150</v>
      </c>
      <c r="R40" s="45">
        <f t="shared" si="43"/>
        <v>1757892</v>
      </c>
      <c r="S40" s="45">
        <f t="shared" si="43"/>
        <v>1734563</v>
      </c>
      <c r="T40" s="45">
        <f t="shared" si="43"/>
        <v>1697924</v>
      </c>
      <c r="U40" s="45">
        <f t="shared" si="43"/>
        <v>1710973</v>
      </c>
      <c r="V40" s="45">
        <f t="shared" si="43"/>
        <v>1710640</v>
      </c>
      <c r="W40" s="45">
        <f t="shared" si="43"/>
        <v>1579660</v>
      </c>
      <c r="X40" s="45">
        <f t="shared" si="43"/>
        <v>1714140</v>
      </c>
      <c r="Y40" s="45">
        <f t="shared" si="43"/>
        <v>1781815</v>
      </c>
      <c r="Z40" s="45">
        <f t="shared" si="43"/>
        <v>1756327</v>
      </c>
      <c r="AA40" s="45">
        <f t="shared" si="43"/>
        <v>1763749</v>
      </c>
      <c r="AB40" s="45">
        <f t="shared" si="43"/>
        <v>1823228</v>
      </c>
      <c r="AC40" s="45">
        <f t="shared" si="43"/>
        <v>1746263</v>
      </c>
      <c r="AD40" s="45">
        <f t="shared" si="43"/>
        <v>1772143</v>
      </c>
      <c r="AE40" s="45">
        <f t="shared" si="43"/>
        <v>1734933</v>
      </c>
      <c r="AF40" s="45">
        <f t="shared" si="43"/>
        <v>1694351</v>
      </c>
      <c r="AG40" s="45">
        <f t="shared" si="43"/>
        <v>1639053</v>
      </c>
      <c r="AH40" s="45">
        <f t="shared" si="43"/>
        <v>961045</v>
      </c>
    </row>
    <row r="41" spans="1:34" x14ac:dyDescent="0.35">
      <c r="A41" s="17" t="s">
        <v>54</v>
      </c>
      <c r="D41" s="46"/>
      <c r="E41" s="46"/>
      <c r="F41" s="46"/>
      <c r="G41" s="46"/>
      <c r="H41" s="46"/>
      <c r="I41" s="46"/>
      <c r="J41" s="46"/>
      <c r="K41" s="46"/>
      <c r="L41" s="46"/>
      <c r="M41" s="46"/>
      <c r="N41" s="46"/>
      <c r="O41" s="46"/>
      <c r="P41" s="46"/>
      <c r="Q41" s="46"/>
      <c r="R41" s="46"/>
      <c r="S41" s="46"/>
      <c r="T41" s="46"/>
      <c r="U41" s="46"/>
      <c r="V41" s="46"/>
      <c r="W41" s="46"/>
      <c r="X41" s="46"/>
      <c r="Y41" s="46"/>
      <c r="Z41" s="46"/>
      <c r="AA41" s="46"/>
      <c r="AB41" s="46"/>
      <c r="AC41" s="46"/>
      <c r="AD41" s="46"/>
      <c r="AE41" s="46"/>
      <c r="AF41" s="46"/>
      <c r="AG41" s="46"/>
      <c r="AH41" s="46"/>
    </row>
  </sheetData>
  <mergeCells count="12">
    <mergeCell ref="A29:A40"/>
    <mergeCell ref="B29:B32"/>
    <mergeCell ref="B33:B36"/>
    <mergeCell ref="B37:B40"/>
    <mergeCell ref="A5:A16"/>
    <mergeCell ref="B5:B8"/>
    <mergeCell ref="B9:B12"/>
    <mergeCell ref="B13:B16"/>
    <mergeCell ref="A17:A28"/>
    <mergeCell ref="B17:B20"/>
    <mergeCell ref="B21:B24"/>
    <mergeCell ref="B25:B28"/>
  </mergeCells>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1873A1-7335-41D6-8FAF-ADDE3955D2DB}">
  <sheetPr codeName="Feuil5">
    <tabColor theme="8" tint="-0.249977111117893"/>
  </sheetPr>
  <dimension ref="A1:AH41"/>
  <sheetViews>
    <sheetView showGridLines="0" zoomScaleNormal="100" workbookViewId="0">
      <pane xSplit="3" ySplit="4" topLeftCell="S5" activePane="bottomRight" state="frozen"/>
      <selection activeCell="AD14" sqref="AD14"/>
      <selection pane="topRight" activeCell="AD14" sqref="AD14"/>
      <selection pane="bottomLeft" activeCell="AD14" sqref="AD14"/>
      <selection pane="bottomRight" activeCell="AJ1" sqref="AJ1"/>
    </sheetView>
  </sheetViews>
  <sheetFormatPr baseColWidth="10" defaultColWidth="11.453125" defaultRowHeight="14.5" x14ac:dyDescent="0.35"/>
  <cols>
    <col min="1" max="1" width="20.54296875" style="6" bestFit="1" customWidth="1"/>
    <col min="2" max="2" width="23.81640625" style="6" customWidth="1"/>
    <col min="3" max="3" width="15.1796875" style="6" customWidth="1"/>
    <col min="4" max="21" width="11.453125" style="6"/>
    <col min="22" max="34" width="8.54296875" style="6" customWidth="1"/>
    <col min="35" max="16384" width="11.453125" style="6"/>
  </cols>
  <sheetData>
    <row r="1" spans="1:34" ht="18.5" x14ac:dyDescent="0.45">
      <c r="A1" s="10" t="s">
        <v>52</v>
      </c>
    </row>
    <row r="2" spans="1:34" s="12" customFormat="1" ht="18.5" x14ac:dyDescent="0.45">
      <c r="A2" s="11" t="s">
        <v>55</v>
      </c>
    </row>
    <row r="3" spans="1:34" ht="19" thickBot="1" x14ac:dyDescent="0.5">
      <c r="A3" s="11" t="s">
        <v>58</v>
      </c>
    </row>
    <row r="4" spans="1:34" s="7" customFormat="1" ht="39.75" customHeight="1" thickBot="1" x14ac:dyDescent="0.4">
      <c r="A4" s="8" t="s">
        <v>47</v>
      </c>
      <c r="B4" s="13" t="s">
        <v>46</v>
      </c>
      <c r="C4" s="8" t="s">
        <v>48</v>
      </c>
      <c r="D4" s="8">
        <v>44927</v>
      </c>
      <c r="E4" s="8">
        <f t="shared" ref="E4:O4" si="0">EOMONTH(D4,0)+1</f>
        <v>44958</v>
      </c>
      <c r="F4" s="8">
        <f t="shared" si="0"/>
        <v>44986</v>
      </c>
      <c r="G4" s="8">
        <f t="shared" si="0"/>
        <v>45017</v>
      </c>
      <c r="H4" s="8">
        <f t="shared" si="0"/>
        <v>45047</v>
      </c>
      <c r="I4" s="8">
        <f t="shared" si="0"/>
        <v>45078</v>
      </c>
      <c r="J4" s="8">
        <f t="shared" si="0"/>
        <v>45108</v>
      </c>
      <c r="K4" s="8">
        <f t="shared" si="0"/>
        <v>45139</v>
      </c>
      <c r="L4" s="8">
        <f t="shared" si="0"/>
        <v>45170</v>
      </c>
      <c r="M4" s="8">
        <f t="shared" si="0"/>
        <v>45200</v>
      </c>
      <c r="N4" s="8">
        <f t="shared" si="0"/>
        <v>45231</v>
      </c>
      <c r="O4" s="8">
        <f t="shared" si="0"/>
        <v>45261</v>
      </c>
      <c r="P4" s="8">
        <v>45292</v>
      </c>
      <c r="Q4" s="8">
        <f t="shared" ref="Q4:V4" si="1">EOMONTH(P4,0)+1</f>
        <v>45323</v>
      </c>
      <c r="R4" s="8">
        <f t="shared" si="1"/>
        <v>45352</v>
      </c>
      <c r="S4" s="8">
        <f t="shared" si="1"/>
        <v>45383</v>
      </c>
      <c r="T4" s="8">
        <f t="shared" si="1"/>
        <v>45413</v>
      </c>
      <c r="U4" s="8">
        <f t="shared" si="1"/>
        <v>45444</v>
      </c>
      <c r="V4" s="8">
        <f t="shared" si="1"/>
        <v>45474</v>
      </c>
      <c r="W4" s="8">
        <f t="shared" ref="W4" si="2">EOMONTH(V4,0)+1</f>
        <v>45505</v>
      </c>
      <c r="X4" s="8">
        <f t="shared" ref="X4" si="3">EOMONTH(W4,0)+1</f>
        <v>45536</v>
      </c>
      <c r="Y4" s="8">
        <f t="shared" ref="Y4" si="4">EOMONTH(X4,0)+1</f>
        <v>45566</v>
      </c>
      <c r="Z4" s="8">
        <f t="shared" ref="Z4" si="5">EOMONTH(Y4,0)+1</f>
        <v>45597</v>
      </c>
      <c r="AA4" s="8">
        <f t="shared" ref="AA4:AH4" si="6">EOMONTH(Z4,0)+1</f>
        <v>45627</v>
      </c>
      <c r="AB4" s="8">
        <f t="shared" si="6"/>
        <v>45658</v>
      </c>
      <c r="AC4" s="8">
        <f t="shared" si="6"/>
        <v>45689</v>
      </c>
      <c r="AD4" s="8">
        <f t="shared" si="6"/>
        <v>45717</v>
      </c>
      <c r="AE4" s="8">
        <f t="shared" si="6"/>
        <v>45748</v>
      </c>
      <c r="AF4" s="8">
        <f t="shared" si="6"/>
        <v>45778</v>
      </c>
      <c r="AG4" s="8">
        <f t="shared" si="6"/>
        <v>45809</v>
      </c>
      <c r="AH4" s="8">
        <f t="shared" si="6"/>
        <v>45839</v>
      </c>
    </row>
    <row r="5" spans="1:34" x14ac:dyDescent="0.35">
      <c r="A5" s="62" t="s">
        <v>49</v>
      </c>
      <c r="B5" s="62" t="s">
        <v>41</v>
      </c>
      <c r="C5" s="16" t="s">
        <v>42</v>
      </c>
      <c r="D5" s="18">
        <f>'[3]br ald c_age'!D2</f>
        <v>3952</v>
      </c>
      <c r="E5" s="18">
        <f>'[3]br ald c_age'!E2</f>
        <v>3947</v>
      </c>
      <c r="F5" s="18">
        <f>'[3]br ald c_age'!F2</f>
        <v>3961</v>
      </c>
      <c r="G5" s="18">
        <f>'[3]br ald c_age'!G2</f>
        <v>3948</v>
      </c>
      <c r="H5" s="18">
        <f>'[3]br ald c_age'!H2</f>
        <v>3945</v>
      </c>
      <c r="I5" s="18">
        <f>'[3]br ald c_age'!I2</f>
        <v>3952</v>
      </c>
      <c r="J5" s="18">
        <f>'[3]br ald c_age'!J2</f>
        <v>3927</v>
      </c>
      <c r="K5" s="18">
        <f>'[3]br ald c_age'!K2</f>
        <v>3925</v>
      </c>
      <c r="L5" s="18">
        <f>'[3]br ald c_age'!L2</f>
        <v>3907</v>
      </c>
      <c r="M5" s="18">
        <f>'[3]br ald c_age'!M2</f>
        <v>3921</v>
      </c>
      <c r="N5" s="18">
        <f>'[3]br ald c_age'!N2</f>
        <v>3919</v>
      </c>
      <c r="O5" s="18">
        <f>'[3]br ald c_age'!O2</f>
        <v>3904</v>
      </c>
      <c r="P5" s="18">
        <f>'[4]br ald c_age'!I2</f>
        <v>3923</v>
      </c>
      <c r="Q5" s="18">
        <f>'[4]br ald c_age'!J2</f>
        <v>3947</v>
      </c>
      <c r="R5" s="18">
        <f>'[4]br ald c_age'!K2</f>
        <v>3954</v>
      </c>
      <c r="S5" s="18">
        <f>'[4]br ald c_age'!L2</f>
        <v>3963</v>
      </c>
      <c r="T5" s="18">
        <f>'[4]br ald c_age'!M2</f>
        <v>3971</v>
      </c>
      <c r="U5" s="18">
        <f>'[4]br ald c_age'!N2</f>
        <v>3939</v>
      </c>
      <c r="V5" s="18">
        <f>'[4]br ald c_age'!O2</f>
        <v>3932</v>
      </c>
      <c r="W5" s="18">
        <f>'[4]br ald c_age'!P2</f>
        <v>3919</v>
      </c>
      <c r="X5" s="18">
        <f>'[4]br ald c_age'!Q2</f>
        <v>3909</v>
      </c>
      <c r="Y5" s="18">
        <f>'[4]br ald c_age'!R2</f>
        <v>3914</v>
      </c>
      <c r="Z5" s="18">
        <f>'[4]br ald c_age'!S2</f>
        <v>3910</v>
      </c>
      <c r="AA5" s="18">
        <f>'[4]br ald c_age'!T2</f>
        <v>3877</v>
      </c>
      <c r="AB5" s="18">
        <f>'[4]br ald c_age'!U2</f>
        <v>3853</v>
      </c>
      <c r="AC5" s="18">
        <f>'[4]br ald c_age'!V2</f>
        <v>3853</v>
      </c>
      <c r="AD5" s="18">
        <f>'[4]br ald c_age'!W2</f>
        <v>3852</v>
      </c>
      <c r="AE5" s="18">
        <f>'[4]br ald c_age'!X2</f>
        <v>3855</v>
      </c>
      <c r="AF5" s="18">
        <f>'[4]br ald c_age'!Y2</f>
        <v>3875</v>
      </c>
      <c r="AG5" s="18">
        <f>'[4]br ald c_age'!Z2</f>
        <v>3852</v>
      </c>
      <c r="AH5" s="18">
        <f>'[4]br ald c_age'!AA2</f>
        <v>3823</v>
      </c>
    </row>
    <row r="6" spans="1:34" x14ac:dyDescent="0.35">
      <c r="A6" s="60"/>
      <c r="B6" s="60"/>
      <c r="C6" s="6" t="s">
        <v>43</v>
      </c>
      <c r="D6" s="19">
        <f>'[3]br ald c_age'!D3</f>
        <v>54988</v>
      </c>
      <c r="E6" s="19">
        <f>'[3]br ald c_age'!E3</f>
        <v>54909</v>
      </c>
      <c r="F6" s="19">
        <f>'[3]br ald c_age'!F3</f>
        <v>54859</v>
      </c>
      <c r="G6" s="19">
        <f>'[3]br ald c_age'!G3</f>
        <v>54841</v>
      </c>
      <c r="H6" s="19">
        <f>'[3]br ald c_age'!H3</f>
        <v>54707</v>
      </c>
      <c r="I6" s="19">
        <f>'[3]br ald c_age'!I3</f>
        <v>54683</v>
      </c>
      <c r="J6" s="19">
        <f>'[3]br ald c_age'!J3</f>
        <v>54588</v>
      </c>
      <c r="K6" s="19">
        <f>'[3]br ald c_age'!K3</f>
        <v>54550</v>
      </c>
      <c r="L6" s="19">
        <f>'[3]br ald c_age'!L3</f>
        <v>54436</v>
      </c>
      <c r="M6" s="19">
        <f>'[3]br ald c_age'!M3</f>
        <v>54356</v>
      </c>
      <c r="N6" s="19">
        <f>'[3]br ald c_age'!N3</f>
        <v>54358</v>
      </c>
      <c r="O6" s="19">
        <f>'[3]br ald c_age'!O3</f>
        <v>54252</v>
      </c>
      <c r="P6" s="19">
        <f>'[4]br ald c_age'!I3</f>
        <v>54605</v>
      </c>
      <c r="Q6" s="19">
        <f>'[4]br ald c_age'!J3</f>
        <v>54995</v>
      </c>
      <c r="R6" s="19">
        <f>'[4]br ald c_age'!K3</f>
        <v>54888</v>
      </c>
      <c r="S6" s="19">
        <f>'[4]br ald c_age'!L3</f>
        <v>54901</v>
      </c>
      <c r="T6" s="19">
        <f>'[4]br ald c_age'!M3</f>
        <v>54781</v>
      </c>
      <c r="U6" s="19">
        <f>'[4]br ald c_age'!N3</f>
        <v>54676</v>
      </c>
      <c r="V6" s="19">
        <f>'[4]br ald c_age'!O3</f>
        <v>54653</v>
      </c>
      <c r="W6" s="19">
        <f>'[4]br ald c_age'!P3</f>
        <v>54462</v>
      </c>
      <c r="X6" s="19">
        <f>'[4]br ald c_age'!Q3</f>
        <v>54389</v>
      </c>
      <c r="Y6" s="19">
        <f>'[4]br ald c_age'!R3</f>
        <v>54396</v>
      </c>
      <c r="Z6" s="19">
        <f>'[4]br ald c_age'!S3</f>
        <v>54260</v>
      </c>
      <c r="AA6" s="19">
        <f>'[4]br ald c_age'!T3</f>
        <v>54303</v>
      </c>
      <c r="AB6" s="19">
        <f>'[4]br ald c_age'!U3</f>
        <v>53490</v>
      </c>
      <c r="AC6" s="19">
        <f>'[4]br ald c_age'!V3</f>
        <v>53411</v>
      </c>
      <c r="AD6" s="19">
        <f>'[4]br ald c_age'!W3</f>
        <v>53378</v>
      </c>
      <c r="AE6" s="19">
        <f>'[4]br ald c_age'!X3</f>
        <v>53337</v>
      </c>
      <c r="AF6" s="19">
        <f>'[4]br ald c_age'!Y3</f>
        <v>53232</v>
      </c>
      <c r="AG6" s="19">
        <f>'[4]br ald c_age'!Z3</f>
        <v>53120</v>
      </c>
      <c r="AH6" s="19">
        <f>'[4]br ald c_age'!AA3</f>
        <v>53032</v>
      </c>
    </row>
    <row r="7" spans="1:34" x14ac:dyDescent="0.35">
      <c r="A7" s="60"/>
      <c r="B7" s="60"/>
      <c r="C7" s="6" t="s">
        <v>44</v>
      </c>
      <c r="D7" s="19">
        <f>'[3]br ald c_age'!D4</f>
        <v>362552</v>
      </c>
      <c r="E7" s="19">
        <f>'[3]br ald c_age'!E4</f>
        <v>361192</v>
      </c>
      <c r="F7" s="19">
        <f>'[3]br ald c_age'!F4</f>
        <v>360197</v>
      </c>
      <c r="G7" s="19">
        <f>'[3]br ald c_age'!G4</f>
        <v>359007</v>
      </c>
      <c r="H7" s="19">
        <f>'[3]br ald c_age'!H4</f>
        <v>358393</v>
      </c>
      <c r="I7" s="19">
        <f>'[3]br ald c_age'!I4</f>
        <v>357889</v>
      </c>
      <c r="J7" s="19">
        <f>'[3]br ald c_age'!J4</f>
        <v>356849</v>
      </c>
      <c r="K7" s="19">
        <f>'[3]br ald c_age'!K4</f>
        <v>355913</v>
      </c>
      <c r="L7" s="19">
        <f>'[3]br ald c_age'!L4</f>
        <v>355127</v>
      </c>
      <c r="M7" s="19">
        <f>'[3]br ald c_age'!M4</f>
        <v>354382</v>
      </c>
      <c r="N7" s="19">
        <f>'[3]br ald c_age'!N4</f>
        <v>353388</v>
      </c>
      <c r="O7" s="19">
        <f>'[3]br ald c_age'!O4</f>
        <v>351481</v>
      </c>
      <c r="P7" s="19">
        <f>'[4]br ald c_age'!I4</f>
        <v>349855</v>
      </c>
      <c r="Q7" s="19">
        <f>'[4]br ald c_age'!J4</f>
        <v>348719</v>
      </c>
      <c r="R7" s="19">
        <f>'[4]br ald c_age'!K4</f>
        <v>347734</v>
      </c>
      <c r="S7" s="19">
        <f>'[4]br ald c_age'!L4</f>
        <v>347034</v>
      </c>
      <c r="T7" s="19">
        <f>'[4]br ald c_age'!M4</f>
        <v>346367</v>
      </c>
      <c r="U7" s="19">
        <f>'[4]br ald c_age'!N4</f>
        <v>345824</v>
      </c>
      <c r="V7" s="19">
        <f>'[4]br ald c_age'!O4</f>
        <v>345441</v>
      </c>
      <c r="W7" s="19">
        <f>'[4]br ald c_age'!P4</f>
        <v>344434</v>
      </c>
      <c r="X7" s="19">
        <f>'[4]br ald c_age'!Q4</f>
        <v>343886</v>
      </c>
      <c r="Y7" s="19">
        <f>'[4]br ald c_age'!R4</f>
        <v>343254</v>
      </c>
      <c r="Z7" s="19">
        <f>'[4]br ald c_age'!S4</f>
        <v>342188</v>
      </c>
      <c r="AA7" s="19">
        <f>'[4]br ald c_age'!T4</f>
        <v>340847</v>
      </c>
      <c r="AB7" s="19">
        <f>'[4]br ald c_age'!U4</f>
        <v>340262</v>
      </c>
      <c r="AC7" s="19">
        <f>'[4]br ald c_age'!V4</f>
        <v>339386</v>
      </c>
      <c r="AD7" s="19">
        <f>'[4]br ald c_age'!W4</f>
        <v>338790</v>
      </c>
      <c r="AE7" s="19">
        <f>'[4]br ald c_age'!X4</f>
        <v>338028</v>
      </c>
      <c r="AF7" s="19">
        <f>'[4]br ald c_age'!Y4</f>
        <v>337322</v>
      </c>
      <c r="AG7" s="19">
        <f>'[4]br ald c_age'!Z4</f>
        <v>336557</v>
      </c>
      <c r="AH7" s="19">
        <f>'[4]br ald c_age'!AA4</f>
        <v>335509</v>
      </c>
    </row>
    <row r="8" spans="1:34" x14ac:dyDescent="0.35">
      <c r="A8" s="60"/>
      <c r="B8" s="63"/>
      <c r="C8" s="9" t="s">
        <v>53</v>
      </c>
      <c r="D8" s="20">
        <f t="shared" ref="D8" si="7">SUM(D5:D7)</f>
        <v>421492</v>
      </c>
      <c r="E8" s="20">
        <f t="shared" ref="E8:O8" si="8">SUM(E5:E7)</f>
        <v>420048</v>
      </c>
      <c r="F8" s="20">
        <f t="shared" si="8"/>
        <v>419017</v>
      </c>
      <c r="G8" s="20">
        <f t="shared" si="8"/>
        <v>417796</v>
      </c>
      <c r="H8" s="20">
        <f t="shared" si="8"/>
        <v>417045</v>
      </c>
      <c r="I8" s="20">
        <f t="shared" si="8"/>
        <v>416524</v>
      </c>
      <c r="J8" s="20">
        <f t="shared" si="8"/>
        <v>415364</v>
      </c>
      <c r="K8" s="20">
        <f t="shared" si="8"/>
        <v>414388</v>
      </c>
      <c r="L8" s="20">
        <f t="shared" si="8"/>
        <v>413470</v>
      </c>
      <c r="M8" s="20">
        <f t="shared" si="8"/>
        <v>412659</v>
      </c>
      <c r="N8" s="20">
        <f t="shared" si="8"/>
        <v>411665</v>
      </c>
      <c r="O8" s="20">
        <f t="shared" si="8"/>
        <v>409637</v>
      </c>
      <c r="P8" s="20">
        <f t="shared" ref="P8" si="9">SUM(P5:P7)</f>
        <v>408383</v>
      </c>
      <c r="Q8" s="20">
        <f t="shared" ref="Q8:AH8" si="10">SUM(Q5:Q7)</f>
        <v>407661</v>
      </c>
      <c r="R8" s="20">
        <f t="shared" si="10"/>
        <v>406576</v>
      </c>
      <c r="S8" s="20">
        <f t="shared" si="10"/>
        <v>405898</v>
      </c>
      <c r="T8" s="20">
        <f t="shared" si="10"/>
        <v>405119</v>
      </c>
      <c r="U8" s="20">
        <f t="shared" si="10"/>
        <v>404439</v>
      </c>
      <c r="V8" s="20">
        <f t="shared" si="10"/>
        <v>404026</v>
      </c>
      <c r="W8" s="20">
        <f t="shared" si="10"/>
        <v>402815</v>
      </c>
      <c r="X8" s="20">
        <f t="shared" si="10"/>
        <v>402184</v>
      </c>
      <c r="Y8" s="20">
        <f t="shared" si="10"/>
        <v>401564</v>
      </c>
      <c r="Z8" s="20">
        <f t="shared" si="10"/>
        <v>400358</v>
      </c>
      <c r="AA8" s="20">
        <f t="shared" si="10"/>
        <v>399027</v>
      </c>
      <c r="AB8" s="20">
        <f t="shared" si="10"/>
        <v>397605</v>
      </c>
      <c r="AC8" s="20">
        <f t="shared" si="10"/>
        <v>396650</v>
      </c>
      <c r="AD8" s="20">
        <f t="shared" si="10"/>
        <v>396020</v>
      </c>
      <c r="AE8" s="20">
        <f t="shared" si="10"/>
        <v>395220</v>
      </c>
      <c r="AF8" s="20">
        <f t="shared" si="10"/>
        <v>394429</v>
      </c>
      <c r="AG8" s="20">
        <f t="shared" si="10"/>
        <v>393529</v>
      </c>
      <c r="AH8" s="20">
        <f t="shared" si="10"/>
        <v>392364</v>
      </c>
    </row>
    <row r="9" spans="1:34" x14ac:dyDescent="0.35">
      <c r="A9" s="60"/>
      <c r="B9" s="60" t="s">
        <v>45</v>
      </c>
      <c r="C9" s="6" t="s">
        <v>42</v>
      </c>
      <c r="D9" s="19">
        <f>'[3]br ald c_age'!D5</f>
        <v>133935</v>
      </c>
      <c r="E9" s="19">
        <f>'[3]br ald c_age'!E5</f>
        <v>132481</v>
      </c>
      <c r="F9" s="19">
        <f>'[3]br ald c_age'!F5</f>
        <v>131129</v>
      </c>
      <c r="G9" s="19">
        <f>'[3]br ald c_age'!G5</f>
        <v>130188</v>
      </c>
      <c r="H9" s="19">
        <f>'[3]br ald c_age'!H5</f>
        <v>129827</v>
      </c>
      <c r="I9" s="19">
        <f>'[3]br ald c_age'!I5</f>
        <v>129311</v>
      </c>
      <c r="J9" s="19">
        <f>'[3]br ald c_age'!J5</f>
        <v>128699</v>
      </c>
      <c r="K9" s="19">
        <f>'[3]br ald c_age'!K5</f>
        <v>128239</v>
      </c>
      <c r="L9" s="19">
        <f>'[3]br ald c_age'!L5</f>
        <v>127726</v>
      </c>
      <c r="M9" s="19">
        <f>'[3]br ald c_age'!M5</f>
        <v>127227</v>
      </c>
      <c r="N9" s="19">
        <f>'[3]br ald c_age'!N5</f>
        <v>126794</v>
      </c>
      <c r="O9" s="19">
        <f>'[3]br ald c_age'!O5</f>
        <v>125779</v>
      </c>
      <c r="P9" s="19">
        <f>'[4]br ald c_age'!I5</f>
        <v>125823</v>
      </c>
      <c r="Q9" s="19">
        <f>'[4]br ald c_age'!J5</f>
        <v>125928</v>
      </c>
      <c r="R9" s="19">
        <f>'[4]br ald c_age'!K5</f>
        <v>125553</v>
      </c>
      <c r="S9" s="19">
        <f>'[4]br ald c_age'!L5</f>
        <v>125561</v>
      </c>
      <c r="T9" s="19">
        <f>'[4]br ald c_age'!M5</f>
        <v>125452</v>
      </c>
      <c r="U9" s="19">
        <f>'[4]br ald c_age'!N5</f>
        <v>125316</v>
      </c>
      <c r="V9" s="19">
        <f>'[4]br ald c_age'!O5</f>
        <v>125125</v>
      </c>
      <c r="W9" s="19">
        <f>'[4]br ald c_age'!P5</f>
        <v>124922</v>
      </c>
      <c r="X9" s="19">
        <f>'[4]br ald c_age'!Q5</f>
        <v>124822</v>
      </c>
      <c r="Y9" s="19">
        <f>'[4]br ald c_age'!R5</f>
        <v>124751</v>
      </c>
      <c r="Z9" s="19">
        <f>'[4]br ald c_age'!S5</f>
        <v>124349</v>
      </c>
      <c r="AA9" s="19">
        <f>'[4]br ald c_age'!T5</f>
        <v>124039</v>
      </c>
      <c r="AB9" s="19">
        <f>'[4]br ald c_age'!U5</f>
        <v>123916</v>
      </c>
      <c r="AC9" s="19">
        <f>'[4]br ald c_age'!V5</f>
        <v>123517</v>
      </c>
      <c r="AD9" s="19">
        <f>'[4]br ald c_age'!W5</f>
        <v>123203</v>
      </c>
      <c r="AE9" s="19">
        <f>'[4]br ald c_age'!X5</f>
        <v>122882</v>
      </c>
      <c r="AF9" s="19">
        <f>'[4]br ald c_age'!Y5</f>
        <v>122663</v>
      </c>
      <c r="AG9" s="19">
        <f>'[4]br ald c_age'!Z5</f>
        <v>122193</v>
      </c>
      <c r="AH9" s="19">
        <f>'[4]br ald c_age'!AA5</f>
        <v>120480</v>
      </c>
    </row>
    <row r="10" spans="1:34" x14ac:dyDescent="0.35">
      <c r="A10" s="60"/>
      <c r="B10" s="60"/>
      <c r="C10" s="6" t="s">
        <v>43</v>
      </c>
      <c r="D10" s="19">
        <f>'[3]br ald c_age'!D6</f>
        <v>353123</v>
      </c>
      <c r="E10" s="19">
        <f>'[3]br ald c_age'!E6</f>
        <v>349310</v>
      </c>
      <c r="F10" s="19">
        <f>'[3]br ald c_age'!F6</f>
        <v>347736</v>
      </c>
      <c r="G10" s="19">
        <f>'[3]br ald c_age'!G6</f>
        <v>345678</v>
      </c>
      <c r="H10" s="19">
        <f>'[3]br ald c_age'!H6</f>
        <v>344566</v>
      </c>
      <c r="I10" s="19">
        <f>'[3]br ald c_age'!I6</f>
        <v>343713</v>
      </c>
      <c r="J10" s="19">
        <f>'[3]br ald c_age'!J6</f>
        <v>342176</v>
      </c>
      <c r="K10" s="19">
        <f>'[3]br ald c_age'!K6</f>
        <v>341186</v>
      </c>
      <c r="L10" s="19">
        <f>'[3]br ald c_age'!L6</f>
        <v>339989</v>
      </c>
      <c r="M10" s="19">
        <f>'[3]br ald c_age'!M6</f>
        <v>339007</v>
      </c>
      <c r="N10" s="19">
        <f>'[3]br ald c_age'!N6</f>
        <v>338212</v>
      </c>
      <c r="O10" s="19">
        <f>'[3]br ald c_age'!O6</f>
        <v>336594</v>
      </c>
      <c r="P10" s="19">
        <f>'[4]br ald c_age'!I6</f>
        <v>336403</v>
      </c>
      <c r="Q10" s="19">
        <f>'[4]br ald c_age'!J6</f>
        <v>336649</v>
      </c>
      <c r="R10" s="19">
        <f>'[4]br ald c_age'!K6</f>
        <v>335484</v>
      </c>
      <c r="S10" s="19">
        <f>'[4]br ald c_age'!L6</f>
        <v>334973</v>
      </c>
      <c r="T10" s="19">
        <f>'[4]br ald c_age'!M6</f>
        <v>334424</v>
      </c>
      <c r="U10" s="19">
        <f>'[4]br ald c_age'!N6</f>
        <v>333295</v>
      </c>
      <c r="V10" s="19">
        <f>'[4]br ald c_age'!O6</f>
        <v>332974</v>
      </c>
      <c r="W10" s="19">
        <f>'[4]br ald c_age'!P6</f>
        <v>332252</v>
      </c>
      <c r="X10" s="19">
        <f>'[4]br ald c_age'!Q6</f>
        <v>331788</v>
      </c>
      <c r="Y10" s="19">
        <f>'[4]br ald c_age'!R6</f>
        <v>331257</v>
      </c>
      <c r="Z10" s="19">
        <f>'[4]br ald c_age'!S6</f>
        <v>330276</v>
      </c>
      <c r="AA10" s="19">
        <f>'[4]br ald c_age'!T6</f>
        <v>329387</v>
      </c>
      <c r="AB10" s="19">
        <f>'[4]br ald c_age'!U6</f>
        <v>328460</v>
      </c>
      <c r="AC10" s="19">
        <f>'[4]br ald c_age'!V6</f>
        <v>327589</v>
      </c>
      <c r="AD10" s="19">
        <f>'[4]br ald c_age'!W6</f>
        <v>326703</v>
      </c>
      <c r="AE10" s="19">
        <f>'[4]br ald c_age'!X6</f>
        <v>325778</v>
      </c>
      <c r="AF10" s="19">
        <f>'[4]br ald c_age'!Y6</f>
        <v>324644</v>
      </c>
      <c r="AG10" s="19">
        <f>'[4]br ald c_age'!Z6</f>
        <v>323488</v>
      </c>
      <c r="AH10" s="19">
        <f>'[4]br ald c_age'!AA6</f>
        <v>320383</v>
      </c>
    </row>
    <row r="11" spans="1:34" x14ac:dyDescent="0.35">
      <c r="A11" s="60"/>
      <c r="B11" s="60"/>
      <c r="C11" s="6" t="s">
        <v>44</v>
      </c>
      <c r="D11" s="19">
        <f>'[3]br ald c_age'!D7</f>
        <v>249696</v>
      </c>
      <c r="E11" s="19">
        <f>'[3]br ald c_age'!E7</f>
        <v>248153</v>
      </c>
      <c r="F11" s="19">
        <f>'[3]br ald c_age'!F7</f>
        <v>246615</v>
      </c>
      <c r="G11" s="19">
        <f>'[3]br ald c_age'!G7</f>
        <v>245381</v>
      </c>
      <c r="H11" s="19">
        <f>'[3]br ald c_age'!H7</f>
        <v>244213</v>
      </c>
      <c r="I11" s="19">
        <f>'[3]br ald c_age'!I7</f>
        <v>243003</v>
      </c>
      <c r="J11" s="19">
        <f>'[3]br ald c_age'!J7</f>
        <v>241845</v>
      </c>
      <c r="K11" s="19">
        <f>'[3]br ald c_age'!K7</f>
        <v>240864</v>
      </c>
      <c r="L11" s="19">
        <f>'[3]br ald c_age'!L7</f>
        <v>239671</v>
      </c>
      <c r="M11" s="19">
        <f>'[3]br ald c_age'!M7</f>
        <v>238480</v>
      </c>
      <c r="N11" s="19">
        <f>'[3]br ald c_age'!N7</f>
        <v>237342</v>
      </c>
      <c r="O11" s="19">
        <f>'[3]br ald c_age'!O7</f>
        <v>236020</v>
      </c>
      <c r="P11" s="19">
        <f>'[4]br ald c_age'!I7</f>
        <v>234071</v>
      </c>
      <c r="Q11" s="19">
        <f>'[4]br ald c_age'!J7</f>
        <v>232369</v>
      </c>
      <c r="R11" s="19">
        <f>'[4]br ald c_age'!K7</f>
        <v>231152</v>
      </c>
      <c r="S11" s="19">
        <f>'[4]br ald c_age'!L7</f>
        <v>230109</v>
      </c>
      <c r="T11" s="19">
        <f>'[4]br ald c_age'!M7</f>
        <v>229242</v>
      </c>
      <c r="U11" s="19">
        <f>'[4]br ald c_age'!N7</f>
        <v>228086</v>
      </c>
      <c r="V11" s="19">
        <f>'[4]br ald c_age'!O7</f>
        <v>227174</v>
      </c>
      <c r="W11" s="19">
        <f>'[4]br ald c_age'!P7</f>
        <v>226546</v>
      </c>
      <c r="X11" s="19">
        <f>'[4]br ald c_age'!Q7</f>
        <v>225948</v>
      </c>
      <c r="Y11" s="19">
        <f>'[4]br ald c_age'!R7</f>
        <v>224975</v>
      </c>
      <c r="Z11" s="19">
        <f>'[4]br ald c_age'!S7</f>
        <v>224441</v>
      </c>
      <c r="AA11" s="19">
        <f>'[4]br ald c_age'!T7</f>
        <v>223505</v>
      </c>
      <c r="AB11" s="19">
        <f>'[4]br ald c_age'!U7</f>
        <v>223888</v>
      </c>
      <c r="AC11" s="19">
        <f>'[4]br ald c_age'!V7</f>
        <v>223198</v>
      </c>
      <c r="AD11" s="19">
        <f>'[4]br ald c_age'!W7</f>
        <v>222361</v>
      </c>
      <c r="AE11" s="19">
        <f>'[4]br ald c_age'!X7</f>
        <v>221570</v>
      </c>
      <c r="AF11" s="19">
        <f>'[4]br ald c_age'!Y7</f>
        <v>220990</v>
      </c>
      <c r="AG11" s="19">
        <f>'[4]br ald c_age'!Z7</f>
        <v>220348</v>
      </c>
      <c r="AH11" s="19">
        <f>'[4]br ald c_age'!AA7</f>
        <v>219187</v>
      </c>
    </row>
    <row r="12" spans="1:34" x14ac:dyDescent="0.35">
      <c r="A12" s="63"/>
      <c r="B12" s="63"/>
      <c r="C12" s="9" t="s">
        <v>53</v>
      </c>
      <c r="D12" s="20">
        <f t="shared" ref="D12" si="11">SUM(D9:D11)</f>
        <v>736754</v>
      </c>
      <c r="E12" s="20">
        <f t="shared" ref="E12:O12" si="12">SUM(E9:E11)</f>
        <v>729944</v>
      </c>
      <c r="F12" s="20">
        <f t="shared" si="12"/>
        <v>725480</v>
      </c>
      <c r="G12" s="20">
        <f t="shared" si="12"/>
        <v>721247</v>
      </c>
      <c r="H12" s="20">
        <f t="shared" si="12"/>
        <v>718606</v>
      </c>
      <c r="I12" s="20">
        <f t="shared" si="12"/>
        <v>716027</v>
      </c>
      <c r="J12" s="20">
        <f t="shared" si="12"/>
        <v>712720</v>
      </c>
      <c r="K12" s="20">
        <f t="shared" si="12"/>
        <v>710289</v>
      </c>
      <c r="L12" s="20">
        <f t="shared" si="12"/>
        <v>707386</v>
      </c>
      <c r="M12" s="20">
        <f t="shared" si="12"/>
        <v>704714</v>
      </c>
      <c r="N12" s="20">
        <f t="shared" si="12"/>
        <v>702348</v>
      </c>
      <c r="O12" s="20">
        <f t="shared" si="12"/>
        <v>698393</v>
      </c>
      <c r="P12" s="20">
        <f t="shared" ref="P12" si="13">SUM(P9:P11)</f>
        <v>696297</v>
      </c>
      <c r="Q12" s="20">
        <f t="shared" ref="Q12:AH12" si="14">SUM(Q9:Q11)</f>
        <v>694946</v>
      </c>
      <c r="R12" s="20">
        <f t="shared" si="14"/>
        <v>692189</v>
      </c>
      <c r="S12" s="20">
        <f t="shared" si="14"/>
        <v>690643</v>
      </c>
      <c r="T12" s="20">
        <f t="shared" si="14"/>
        <v>689118</v>
      </c>
      <c r="U12" s="20">
        <f t="shared" si="14"/>
        <v>686697</v>
      </c>
      <c r="V12" s="20">
        <f t="shared" si="14"/>
        <v>685273</v>
      </c>
      <c r="W12" s="20">
        <f t="shared" si="14"/>
        <v>683720</v>
      </c>
      <c r="X12" s="20">
        <f t="shared" si="14"/>
        <v>682558</v>
      </c>
      <c r="Y12" s="20">
        <f t="shared" si="14"/>
        <v>680983</v>
      </c>
      <c r="Z12" s="20">
        <f t="shared" si="14"/>
        <v>679066</v>
      </c>
      <c r="AA12" s="20">
        <f t="shared" si="14"/>
        <v>676931</v>
      </c>
      <c r="AB12" s="20">
        <f t="shared" si="14"/>
        <v>676264</v>
      </c>
      <c r="AC12" s="20">
        <f t="shared" si="14"/>
        <v>674304</v>
      </c>
      <c r="AD12" s="20">
        <f t="shared" si="14"/>
        <v>672267</v>
      </c>
      <c r="AE12" s="20">
        <f t="shared" si="14"/>
        <v>670230</v>
      </c>
      <c r="AF12" s="20">
        <f t="shared" si="14"/>
        <v>668297</v>
      </c>
      <c r="AG12" s="20">
        <f t="shared" si="14"/>
        <v>666029</v>
      </c>
      <c r="AH12" s="20">
        <f t="shared" si="14"/>
        <v>660050</v>
      </c>
    </row>
    <row r="13" spans="1:34" x14ac:dyDescent="0.35">
      <c r="A13" s="63"/>
      <c r="B13" s="60" t="s">
        <v>53</v>
      </c>
      <c r="C13" s="6" t="s">
        <v>42</v>
      </c>
      <c r="D13" s="19">
        <f t="shared" ref="D13" si="15">D5+D9</f>
        <v>137887</v>
      </c>
      <c r="E13" s="19">
        <f t="shared" ref="E13:O13" si="16">E5+E9</f>
        <v>136428</v>
      </c>
      <c r="F13" s="19">
        <f t="shared" si="16"/>
        <v>135090</v>
      </c>
      <c r="G13" s="19">
        <f t="shared" si="16"/>
        <v>134136</v>
      </c>
      <c r="H13" s="19">
        <f t="shared" si="16"/>
        <v>133772</v>
      </c>
      <c r="I13" s="19">
        <f t="shared" si="16"/>
        <v>133263</v>
      </c>
      <c r="J13" s="19">
        <f t="shared" si="16"/>
        <v>132626</v>
      </c>
      <c r="K13" s="19">
        <f t="shared" si="16"/>
        <v>132164</v>
      </c>
      <c r="L13" s="19">
        <f t="shared" si="16"/>
        <v>131633</v>
      </c>
      <c r="M13" s="19">
        <f t="shared" si="16"/>
        <v>131148</v>
      </c>
      <c r="N13" s="19">
        <f t="shared" si="16"/>
        <v>130713</v>
      </c>
      <c r="O13" s="19">
        <f t="shared" si="16"/>
        <v>129683</v>
      </c>
      <c r="P13" s="19">
        <f t="shared" ref="P13" si="17">P5+P9</f>
        <v>129746</v>
      </c>
      <c r="Q13" s="19">
        <f t="shared" ref="Q13:AH13" si="18">Q5+Q9</f>
        <v>129875</v>
      </c>
      <c r="R13" s="19">
        <f t="shared" si="18"/>
        <v>129507</v>
      </c>
      <c r="S13" s="19">
        <f t="shared" si="18"/>
        <v>129524</v>
      </c>
      <c r="T13" s="19">
        <f t="shared" si="18"/>
        <v>129423</v>
      </c>
      <c r="U13" s="19">
        <f t="shared" si="18"/>
        <v>129255</v>
      </c>
      <c r="V13" s="19">
        <f t="shared" si="18"/>
        <v>129057</v>
      </c>
      <c r="W13" s="19">
        <f t="shared" si="18"/>
        <v>128841</v>
      </c>
      <c r="X13" s="19">
        <f t="shared" si="18"/>
        <v>128731</v>
      </c>
      <c r="Y13" s="19">
        <f t="shared" si="18"/>
        <v>128665</v>
      </c>
      <c r="Z13" s="19">
        <f t="shared" si="18"/>
        <v>128259</v>
      </c>
      <c r="AA13" s="19">
        <f t="shared" si="18"/>
        <v>127916</v>
      </c>
      <c r="AB13" s="19">
        <f t="shared" si="18"/>
        <v>127769</v>
      </c>
      <c r="AC13" s="19">
        <f t="shared" si="18"/>
        <v>127370</v>
      </c>
      <c r="AD13" s="19">
        <f t="shared" si="18"/>
        <v>127055</v>
      </c>
      <c r="AE13" s="19">
        <f t="shared" si="18"/>
        <v>126737</v>
      </c>
      <c r="AF13" s="19">
        <f t="shared" si="18"/>
        <v>126538</v>
      </c>
      <c r="AG13" s="19">
        <f t="shared" si="18"/>
        <v>126045</v>
      </c>
      <c r="AH13" s="19">
        <f t="shared" si="18"/>
        <v>124303</v>
      </c>
    </row>
    <row r="14" spans="1:34" x14ac:dyDescent="0.35">
      <c r="A14" s="63"/>
      <c r="B14" s="60"/>
      <c r="C14" s="6" t="s">
        <v>43</v>
      </c>
      <c r="D14" s="19">
        <f t="shared" ref="D14" si="19">D6+D10</f>
        <v>408111</v>
      </c>
      <c r="E14" s="19">
        <f t="shared" ref="E14:O14" si="20">E6+E10</f>
        <v>404219</v>
      </c>
      <c r="F14" s="19">
        <f t="shared" si="20"/>
        <v>402595</v>
      </c>
      <c r="G14" s="19">
        <f t="shared" si="20"/>
        <v>400519</v>
      </c>
      <c r="H14" s="19">
        <f t="shared" si="20"/>
        <v>399273</v>
      </c>
      <c r="I14" s="19">
        <f t="shared" si="20"/>
        <v>398396</v>
      </c>
      <c r="J14" s="19">
        <f t="shared" si="20"/>
        <v>396764</v>
      </c>
      <c r="K14" s="19">
        <f t="shared" si="20"/>
        <v>395736</v>
      </c>
      <c r="L14" s="19">
        <f t="shared" si="20"/>
        <v>394425</v>
      </c>
      <c r="M14" s="19">
        <f t="shared" si="20"/>
        <v>393363</v>
      </c>
      <c r="N14" s="19">
        <f t="shared" si="20"/>
        <v>392570</v>
      </c>
      <c r="O14" s="19">
        <f t="shared" si="20"/>
        <v>390846</v>
      </c>
      <c r="P14" s="19">
        <f t="shared" ref="P14" si="21">P6+P10</f>
        <v>391008</v>
      </c>
      <c r="Q14" s="19">
        <f t="shared" ref="Q14:AH14" si="22">Q6+Q10</f>
        <v>391644</v>
      </c>
      <c r="R14" s="19">
        <f t="shared" si="22"/>
        <v>390372</v>
      </c>
      <c r="S14" s="19">
        <f t="shared" si="22"/>
        <v>389874</v>
      </c>
      <c r="T14" s="19">
        <f t="shared" si="22"/>
        <v>389205</v>
      </c>
      <c r="U14" s="19">
        <f t="shared" si="22"/>
        <v>387971</v>
      </c>
      <c r="V14" s="19">
        <f t="shared" si="22"/>
        <v>387627</v>
      </c>
      <c r="W14" s="19">
        <f t="shared" si="22"/>
        <v>386714</v>
      </c>
      <c r="X14" s="19">
        <f t="shared" si="22"/>
        <v>386177</v>
      </c>
      <c r="Y14" s="19">
        <f t="shared" si="22"/>
        <v>385653</v>
      </c>
      <c r="Z14" s="19">
        <f t="shared" si="22"/>
        <v>384536</v>
      </c>
      <c r="AA14" s="19">
        <f t="shared" si="22"/>
        <v>383690</v>
      </c>
      <c r="AB14" s="19">
        <f t="shared" si="22"/>
        <v>381950</v>
      </c>
      <c r="AC14" s="19">
        <f t="shared" si="22"/>
        <v>381000</v>
      </c>
      <c r="AD14" s="19">
        <f t="shared" si="22"/>
        <v>380081</v>
      </c>
      <c r="AE14" s="19">
        <f t="shared" si="22"/>
        <v>379115</v>
      </c>
      <c r="AF14" s="19">
        <f t="shared" si="22"/>
        <v>377876</v>
      </c>
      <c r="AG14" s="19">
        <f t="shared" si="22"/>
        <v>376608</v>
      </c>
      <c r="AH14" s="19">
        <f t="shared" si="22"/>
        <v>373415</v>
      </c>
    </row>
    <row r="15" spans="1:34" x14ac:dyDescent="0.35">
      <c r="A15" s="63"/>
      <c r="B15" s="60"/>
      <c r="C15" s="6" t="s">
        <v>44</v>
      </c>
      <c r="D15" s="19">
        <f t="shared" ref="D15" si="23">D7+D11</f>
        <v>612248</v>
      </c>
      <c r="E15" s="19">
        <f t="shared" ref="E15:O15" si="24">E7+E11</f>
        <v>609345</v>
      </c>
      <c r="F15" s="19">
        <f t="shared" si="24"/>
        <v>606812</v>
      </c>
      <c r="G15" s="19">
        <f t="shared" si="24"/>
        <v>604388</v>
      </c>
      <c r="H15" s="19">
        <f t="shared" si="24"/>
        <v>602606</v>
      </c>
      <c r="I15" s="19">
        <f t="shared" si="24"/>
        <v>600892</v>
      </c>
      <c r="J15" s="19">
        <f t="shared" si="24"/>
        <v>598694</v>
      </c>
      <c r="K15" s="19">
        <f t="shared" si="24"/>
        <v>596777</v>
      </c>
      <c r="L15" s="19">
        <f t="shared" si="24"/>
        <v>594798</v>
      </c>
      <c r="M15" s="19">
        <f t="shared" si="24"/>
        <v>592862</v>
      </c>
      <c r="N15" s="19">
        <f t="shared" si="24"/>
        <v>590730</v>
      </c>
      <c r="O15" s="19">
        <f t="shared" si="24"/>
        <v>587501</v>
      </c>
      <c r="P15" s="19">
        <f t="shared" ref="P15" si="25">P7+P11</f>
        <v>583926</v>
      </c>
      <c r="Q15" s="19">
        <f t="shared" ref="Q15:AH15" si="26">Q7+Q11</f>
        <v>581088</v>
      </c>
      <c r="R15" s="19">
        <f t="shared" si="26"/>
        <v>578886</v>
      </c>
      <c r="S15" s="19">
        <f t="shared" si="26"/>
        <v>577143</v>
      </c>
      <c r="T15" s="19">
        <f t="shared" si="26"/>
        <v>575609</v>
      </c>
      <c r="U15" s="19">
        <f t="shared" si="26"/>
        <v>573910</v>
      </c>
      <c r="V15" s="19">
        <f t="shared" si="26"/>
        <v>572615</v>
      </c>
      <c r="W15" s="19">
        <f t="shared" si="26"/>
        <v>570980</v>
      </c>
      <c r="X15" s="19">
        <f t="shared" si="26"/>
        <v>569834</v>
      </c>
      <c r="Y15" s="19">
        <f t="shared" si="26"/>
        <v>568229</v>
      </c>
      <c r="Z15" s="19">
        <f t="shared" si="26"/>
        <v>566629</v>
      </c>
      <c r="AA15" s="19">
        <f t="shared" si="26"/>
        <v>564352</v>
      </c>
      <c r="AB15" s="19">
        <f t="shared" si="26"/>
        <v>564150</v>
      </c>
      <c r="AC15" s="19">
        <f t="shared" si="26"/>
        <v>562584</v>
      </c>
      <c r="AD15" s="19">
        <f t="shared" si="26"/>
        <v>561151</v>
      </c>
      <c r="AE15" s="19">
        <f t="shared" si="26"/>
        <v>559598</v>
      </c>
      <c r="AF15" s="19">
        <f t="shared" si="26"/>
        <v>558312</v>
      </c>
      <c r="AG15" s="19">
        <f t="shared" si="26"/>
        <v>556905</v>
      </c>
      <c r="AH15" s="19">
        <f t="shared" si="26"/>
        <v>554696</v>
      </c>
    </row>
    <row r="16" spans="1:34" x14ac:dyDescent="0.35">
      <c r="A16" s="64"/>
      <c r="B16" s="64"/>
      <c r="C16" s="21" t="s">
        <v>53</v>
      </c>
      <c r="D16" s="22">
        <f t="shared" ref="D16" si="27">D8+D12</f>
        <v>1158246</v>
      </c>
      <c r="E16" s="22">
        <f t="shared" ref="E16:O16" si="28">E8+E12</f>
        <v>1149992</v>
      </c>
      <c r="F16" s="22">
        <f t="shared" si="28"/>
        <v>1144497</v>
      </c>
      <c r="G16" s="22">
        <f t="shared" si="28"/>
        <v>1139043</v>
      </c>
      <c r="H16" s="22">
        <f t="shared" si="28"/>
        <v>1135651</v>
      </c>
      <c r="I16" s="22">
        <f t="shared" si="28"/>
        <v>1132551</v>
      </c>
      <c r="J16" s="22">
        <f t="shared" si="28"/>
        <v>1128084</v>
      </c>
      <c r="K16" s="22">
        <f t="shared" si="28"/>
        <v>1124677</v>
      </c>
      <c r="L16" s="22">
        <f t="shared" si="28"/>
        <v>1120856</v>
      </c>
      <c r="M16" s="22">
        <f t="shared" si="28"/>
        <v>1117373</v>
      </c>
      <c r="N16" s="22">
        <f t="shared" si="28"/>
        <v>1114013</v>
      </c>
      <c r="O16" s="22">
        <f t="shared" si="28"/>
        <v>1108030</v>
      </c>
      <c r="P16" s="22">
        <f t="shared" ref="P16" si="29">P8+P12</f>
        <v>1104680</v>
      </c>
      <c r="Q16" s="22">
        <f t="shared" ref="Q16:AH16" si="30">Q8+Q12</f>
        <v>1102607</v>
      </c>
      <c r="R16" s="22">
        <f t="shared" si="30"/>
        <v>1098765</v>
      </c>
      <c r="S16" s="22">
        <f t="shared" si="30"/>
        <v>1096541</v>
      </c>
      <c r="T16" s="22">
        <f t="shared" si="30"/>
        <v>1094237</v>
      </c>
      <c r="U16" s="22">
        <f t="shared" si="30"/>
        <v>1091136</v>
      </c>
      <c r="V16" s="22">
        <f t="shared" si="30"/>
        <v>1089299</v>
      </c>
      <c r="W16" s="22">
        <f t="shared" si="30"/>
        <v>1086535</v>
      </c>
      <c r="X16" s="22">
        <f t="shared" si="30"/>
        <v>1084742</v>
      </c>
      <c r="Y16" s="22">
        <f t="shared" si="30"/>
        <v>1082547</v>
      </c>
      <c r="Z16" s="22">
        <f t="shared" si="30"/>
        <v>1079424</v>
      </c>
      <c r="AA16" s="22">
        <f t="shared" si="30"/>
        <v>1075958</v>
      </c>
      <c r="AB16" s="22">
        <f t="shared" si="30"/>
        <v>1073869</v>
      </c>
      <c r="AC16" s="22">
        <f t="shared" si="30"/>
        <v>1070954</v>
      </c>
      <c r="AD16" s="22">
        <f t="shared" si="30"/>
        <v>1068287</v>
      </c>
      <c r="AE16" s="22">
        <f t="shared" si="30"/>
        <v>1065450</v>
      </c>
      <c r="AF16" s="22">
        <f t="shared" si="30"/>
        <v>1062726</v>
      </c>
      <c r="AG16" s="22">
        <f t="shared" si="30"/>
        <v>1059558</v>
      </c>
      <c r="AH16" s="22">
        <f t="shared" si="30"/>
        <v>1052414</v>
      </c>
    </row>
    <row r="17" spans="1:34" x14ac:dyDescent="0.35">
      <c r="A17" s="60" t="s">
        <v>50</v>
      </c>
      <c r="B17" s="60" t="s">
        <v>41</v>
      </c>
      <c r="C17" s="6" t="s">
        <v>42</v>
      </c>
      <c r="D17" s="19">
        <f>'[3]br ald c_age'!D8</f>
        <v>14241</v>
      </c>
      <c r="E17" s="19">
        <f>'[3]br ald c_age'!E8</f>
        <v>14251</v>
      </c>
      <c r="F17" s="19">
        <f>'[3]br ald c_age'!F8</f>
        <v>14209</v>
      </c>
      <c r="G17" s="19">
        <f>'[3]br ald c_age'!G8</f>
        <v>14215</v>
      </c>
      <c r="H17" s="19">
        <f>'[3]br ald c_age'!H8</f>
        <v>14193</v>
      </c>
      <c r="I17" s="19">
        <f>'[3]br ald c_age'!I8</f>
        <v>14176</v>
      </c>
      <c r="J17" s="19">
        <f>'[3]br ald c_age'!J8</f>
        <v>14158</v>
      </c>
      <c r="K17" s="19">
        <f>'[3]br ald c_age'!K8</f>
        <v>14127</v>
      </c>
      <c r="L17" s="19">
        <f>'[3]br ald c_age'!L8</f>
        <v>14164</v>
      </c>
      <c r="M17" s="19">
        <f>'[3]br ald c_age'!M8</f>
        <v>14156</v>
      </c>
      <c r="N17" s="19">
        <f>'[3]br ald c_age'!N8</f>
        <v>14175</v>
      </c>
      <c r="O17" s="19">
        <f>'[3]br ald c_age'!O8</f>
        <v>14149</v>
      </c>
      <c r="P17" s="19">
        <f>'[4]br ald c_age'!I8</f>
        <v>14256</v>
      </c>
      <c r="Q17" s="19">
        <f>'[4]br ald c_age'!J8</f>
        <v>14287</v>
      </c>
      <c r="R17" s="19">
        <f>'[4]br ald c_age'!K8</f>
        <v>14306</v>
      </c>
      <c r="S17" s="19">
        <f>'[4]br ald c_age'!L8</f>
        <v>14352</v>
      </c>
      <c r="T17" s="19">
        <f>'[4]br ald c_age'!M8</f>
        <v>14379</v>
      </c>
      <c r="U17" s="19">
        <f>'[4]br ald c_age'!N8</f>
        <v>14336</v>
      </c>
      <c r="V17" s="19">
        <f>'[4]br ald c_age'!O8</f>
        <v>14340</v>
      </c>
      <c r="W17" s="19">
        <f>'[4]br ald c_age'!P8</f>
        <v>14346</v>
      </c>
      <c r="X17" s="19">
        <f>'[4]br ald c_age'!Q8</f>
        <v>14375</v>
      </c>
      <c r="Y17" s="19">
        <f>'[4]br ald c_age'!R8</f>
        <v>14398</v>
      </c>
      <c r="Z17" s="19">
        <f>'[4]br ald c_age'!S8</f>
        <v>14369</v>
      </c>
      <c r="AA17" s="19">
        <f>'[4]br ald c_age'!T8</f>
        <v>14390</v>
      </c>
      <c r="AB17" s="19">
        <f>'[4]br ald c_age'!U8</f>
        <v>14350</v>
      </c>
      <c r="AC17" s="19">
        <f>'[4]br ald c_age'!V8</f>
        <v>14372</v>
      </c>
      <c r="AD17" s="19">
        <f>'[4]br ald c_age'!W8</f>
        <v>14420</v>
      </c>
      <c r="AE17" s="19">
        <f>'[4]br ald c_age'!X8</f>
        <v>14451</v>
      </c>
      <c r="AF17" s="19">
        <f>'[4]br ald c_age'!Y8</f>
        <v>14421</v>
      </c>
      <c r="AG17" s="19">
        <f>'[4]br ald c_age'!Z8</f>
        <v>14370</v>
      </c>
      <c r="AH17" s="19">
        <f>'[4]br ald c_age'!AA8</f>
        <v>14277</v>
      </c>
    </row>
    <row r="18" spans="1:34" x14ac:dyDescent="0.35">
      <c r="A18" s="60"/>
      <c r="B18" s="60"/>
      <c r="C18" s="6" t="s">
        <v>43</v>
      </c>
      <c r="D18" s="19">
        <f>'[3]br ald c_age'!D9</f>
        <v>146473</v>
      </c>
      <c r="E18" s="19">
        <f>'[3]br ald c_age'!E9</f>
        <v>146631</v>
      </c>
      <c r="F18" s="19">
        <f>'[3]br ald c_age'!F9</f>
        <v>146966</v>
      </c>
      <c r="G18" s="19">
        <f>'[3]br ald c_age'!G9</f>
        <v>146943</v>
      </c>
      <c r="H18" s="19">
        <f>'[3]br ald c_age'!H9</f>
        <v>146977</v>
      </c>
      <c r="I18" s="19">
        <f>'[3]br ald c_age'!I9</f>
        <v>147236</v>
      </c>
      <c r="J18" s="19">
        <f>'[3]br ald c_age'!J9</f>
        <v>147168</v>
      </c>
      <c r="K18" s="19">
        <f>'[3]br ald c_age'!K9</f>
        <v>146955</v>
      </c>
      <c r="L18" s="19">
        <f>'[3]br ald c_age'!L9</f>
        <v>146960</v>
      </c>
      <c r="M18" s="19">
        <f>'[3]br ald c_age'!M9</f>
        <v>147153</v>
      </c>
      <c r="N18" s="19">
        <f>'[3]br ald c_age'!N9</f>
        <v>147165</v>
      </c>
      <c r="O18" s="19">
        <f>'[3]br ald c_age'!O9</f>
        <v>146991</v>
      </c>
      <c r="P18" s="19">
        <f>'[4]br ald c_age'!I9</f>
        <v>147724</v>
      </c>
      <c r="Q18" s="19">
        <f>'[4]br ald c_age'!J9</f>
        <v>148660</v>
      </c>
      <c r="R18" s="19">
        <f>'[4]br ald c_age'!K9</f>
        <v>148419</v>
      </c>
      <c r="S18" s="19">
        <f>'[4]br ald c_age'!L9</f>
        <v>148420</v>
      </c>
      <c r="T18" s="19">
        <f>'[4]br ald c_age'!M9</f>
        <v>148305</v>
      </c>
      <c r="U18" s="19">
        <f>'[4]br ald c_age'!N9</f>
        <v>148218</v>
      </c>
      <c r="V18" s="19">
        <f>'[4]br ald c_age'!O9</f>
        <v>148341</v>
      </c>
      <c r="W18" s="19">
        <f>'[4]br ald c_age'!P9</f>
        <v>148137</v>
      </c>
      <c r="X18" s="19">
        <f>'[4]br ald c_age'!Q9</f>
        <v>148280</v>
      </c>
      <c r="Y18" s="19">
        <f>'[4]br ald c_age'!R9</f>
        <v>148497</v>
      </c>
      <c r="Z18" s="19">
        <f>'[4]br ald c_age'!S9</f>
        <v>148699</v>
      </c>
      <c r="AA18" s="19">
        <f>'[4]br ald c_age'!T9</f>
        <v>148825</v>
      </c>
      <c r="AB18" s="19">
        <f>'[4]br ald c_age'!U9</f>
        <v>147514</v>
      </c>
      <c r="AC18" s="19">
        <f>'[4]br ald c_age'!V9</f>
        <v>147584</v>
      </c>
      <c r="AD18" s="19">
        <f>'[4]br ald c_age'!W9</f>
        <v>147901</v>
      </c>
      <c r="AE18" s="19">
        <f>'[4]br ald c_age'!X9</f>
        <v>148049</v>
      </c>
      <c r="AF18" s="19">
        <f>'[4]br ald c_age'!Y9</f>
        <v>147877</v>
      </c>
      <c r="AG18" s="19">
        <f>'[4]br ald c_age'!Z9</f>
        <v>147848</v>
      </c>
      <c r="AH18" s="19">
        <f>'[4]br ald c_age'!AA9</f>
        <v>147728</v>
      </c>
    </row>
    <row r="19" spans="1:34" x14ac:dyDescent="0.35">
      <c r="A19" s="60"/>
      <c r="B19" s="60"/>
      <c r="C19" s="6" t="s">
        <v>44</v>
      </c>
      <c r="D19" s="19">
        <f>'[3]br ald c_age'!D10</f>
        <v>199136</v>
      </c>
      <c r="E19" s="19">
        <f>'[3]br ald c_age'!E10</f>
        <v>199716</v>
      </c>
      <c r="F19" s="19">
        <f>'[3]br ald c_age'!F10</f>
        <v>200486</v>
      </c>
      <c r="G19" s="19">
        <f>'[3]br ald c_age'!G10</f>
        <v>201034</v>
      </c>
      <c r="H19" s="19">
        <f>'[3]br ald c_age'!H10</f>
        <v>201839</v>
      </c>
      <c r="I19" s="19">
        <f>'[3]br ald c_age'!I10</f>
        <v>202636</v>
      </c>
      <c r="J19" s="19">
        <f>'[3]br ald c_age'!J10</f>
        <v>203101</v>
      </c>
      <c r="K19" s="19">
        <f>'[3]br ald c_age'!K10</f>
        <v>203483</v>
      </c>
      <c r="L19" s="19">
        <f>'[3]br ald c_age'!L10</f>
        <v>204024</v>
      </c>
      <c r="M19" s="19">
        <f>'[3]br ald c_age'!M10</f>
        <v>204695</v>
      </c>
      <c r="N19" s="19">
        <f>'[3]br ald c_age'!N10</f>
        <v>205272</v>
      </c>
      <c r="O19" s="19">
        <f>'[3]br ald c_age'!O10</f>
        <v>205364</v>
      </c>
      <c r="P19" s="19">
        <f>'[4]br ald c_age'!I10</f>
        <v>205220</v>
      </c>
      <c r="Q19" s="19">
        <f>'[4]br ald c_age'!J10</f>
        <v>205349</v>
      </c>
      <c r="R19" s="19">
        <f>'[4]br ald c_age'!K10</f>
        <v>206237</v>
      </c>
      <c r="S19" s="19">
        <f>'[4]br ald c_age'!L10</f>
        <v>207077</v>
      </c>
      <c r="T19" s="19">
        <f>'[4]br ald c_age'!M10</f>
        <v>207914</v>
      </c>
      <c r="U19" s="19">
        <f>'[4]br ald c_age'!N10</f>
        <v>208648</v>
      </c>
      <c r="V19" s="19">
        <f>'[4]br ald c_age'!O10</f>
        <v>209563</v>
      </c>
      <c r="W19" s="19">
        <f>'[4]br ald c_age'!P10</f>
        <v>210131</v>
      </c>
      <c r="X19" s="19">
        <f>'[4]br ald c_age'!Q10</f>
        <v>210821</v>
      </c>
      <c r="Y19" s="19">
        <f>'[4]br ald c_age'!R10</f>
        <v>211576</v>
      </c>
      <c r="Z19" s="19">
        <f>'[4]br ald c_age'!S10</f>
        <v>212060</v>
      </c>
      <c r="AA19" s="19">
        <f>'[4]br ald c_age'!T10</f>
        <v>212596</v>
      </c>
      <c r="AB19" s="19">
        <f>'[4]br ald c_age'!U10</f>
        <v>214921</v>
      </c>
      <c r="AC19" s="19">
        <f>'[4]br ald c_age'!V10</f>
        <v>215660</v>
      </c>
      <c r="AD19" s="19">
        <f>'[4]br ald c_age'!W10</f>
        <v>216470</v>
      </c>
      <c r="AE19" s="19">
        <f>'[4]br ald c_age'!X10</f>
        <v>217194</v>
      </c>
      <c r="AF19" s="19">
        <f>'[4]br ald c_age'!Y10</f>
        <v>217932</v>
      </c>
      <c r="AG19" s="19">
        <f>'[4]br ald c_age'!Z10</f>
        <v>218628</v>
      </c>
      <c r="AH19" s="19">
        <f>'[4]br ald c_age'!AA10</f>
        <v>218962</v>
      </c>
    </row>
    <row r="20" spans="1:34" x14ac:dyDescent="0.35">
      <c r="A20" s="60"/>
      <c r="B20" s="63"/>
      <c r="C20" s="9" t="s">
        <v>53</v>
      </c>
      <c r="D20" s="20">
        <f t="shared" ref="D20" si="31">SUM(D17:D19)</f>
        <v>359850</v>
      </c>
      <c r="E20" s="20">
        <f t="shared" ref="E20:O20" si="32">SUM(E17:E19)</f>
        <v>360598</v>
      </c>
      <c r="F20" s="20">
        <f t="shared" si="32"/>
        <v>361661</v>
      </c>
      <c r="G20" s="20">
        <f t="shared" si="32"/>
        <v>362192</v>
      </c>
      <c r="H20" s="20">
        <f t="shared" si="32"/>
        <v>363009</v>
      </c>
      <c r="I20" s="20">
        <f t="shared" si="32"/>
        <v>364048</v>
      </c>
      <c r="J20" s="20">
        <f t="shared" si="32"/>
        <v>364427</v>
      </c>
      <c r="K20" s="20">
        <f t="shared" si="32"/>
        <v>364565</v>
      </c>
      <c r="L20" s="20">
        <f t="shared" si="32"/>
        <v>365148</v>
      </c>
      <c r="M20" s="20">
        <f t="shared" si="32"/>
        <v>366004</v>
      </c>
      <c r="N20" s="20">
        <f t="shared" si="32"/>
        <v>366612</v>
      </c>
      <c r="O20" s="20">
        <f t="shared" si="32"/>
        <v>366504</v>
      </c>
      <c r="P20" s="20">
        <f t="shared" ref="P20" si="33">SUM(P17:P19)</f>
        <v>367200</v>
      </c>
      <c r="Q20" s="20">
        <f t="shared" ref="Q20:AH20" si="34">SUM(Q17:Q19)</f>
        <v>368296</v>
      </c>
      <c r="R20" s="20">
        <f t="shared" si="34"/>
        <v>368962</v>
      </c>
      <c r="S20" s="20">
        <f t="shared" si="34"/>
        <v>369849</v>
      </c>
      <c r="T20" s="20">
        <f t="shared" si="34"/>
        <v>370598</v>
      </c>
      <c r="U20" s="20">
        <f t="shared" si="34"/>
        <v>371202</v>
      </c>
      <c r="V20" s="20">
        <f t="shared" si="34"/>
        <v>372244</v>
      </c>
      <c r="W20" s="20">
        <f t="shared" si="34"/>
        <v>372614</v>
      </c>
      <c r="X20" s="20">
        <f t="shared" si="34"/>
        <v>373476</v>
      </c>
      <c r="Y20" s="20">
        <f t="shared" si="34"/>
        <v>374471</v>
      </c>
      <c r="Z20" s="20">
        <f t="shared" si="34"/>
        <v>375128</v>
      </c>
      <c r="AA20" s="20">
        <f t="shared" si="34"/>
        <v>375811</v>
      </c>
      <c r="AB20" s="20">
        <f t="shared" si="34"/>
        <v>376785</v>
      </c>
      <c r="AC20" s="20">
        <f t="shared" si="34"/>
        <v>377616</v>
      </c>
      <c r="AD20" s="20">
        <f t="shared" si="34"/>
        <v>378791</v>
      </c>
      <c r="AE20" s="20">
        <f t="shared" si="34"/>
        <v>379694</v>
      </c>
      <c r="AF20" s="20">
        <f t="shared" si="34"/>
        <v>380230</v>
      </c>
      <c r="AG20" s="20">
        <f t="shared" si="34"/>
        <v>380846</v>
      </c>
      <c r="AH20" s="20">
        <f t="shared" si="34"/>
        <v>380967</v>
      </c>
    </row>
    <row r="21" spans="1:34" x14ac:dyDescent="0.35">
      <c r="A21" s="60"/>
      <c r="B21" s="60" t="s">
        <v>45</v>
      </c>
      <c r="C21" s="6" t="s">
        <v>42</v>
      </c>
      <c r="D21" s="19">
        <f>'[3]br ald c_age'!D11</f>
        <v>453130</v>
      </c>
      <c r="E21" s="19">
        <f>'[3]br ald c_age'!E11</f>
        <v>449307</v>
      </c>
      <c r="F21" s="19">
        <f>'[3]br ald c_age'!F11</f>
        <v>445055</v>
      </c>
      <c r="G21" s="19">
        <f>'[3]br ald c_age'!G11</f>
        <v>441088</v>
      </c>
      <c r="H21" s="19">
        <f>'[3]br ald c_age'!H11</f>
        <v>438839</v>
      </c>
      <c r="I21" s="19">
        <f>'[3]br ald c_age'!I11</f>
        <v>436626</v>
      </c>
      <c r="J21" s="19">
        <f>'[3]br ald c_age'!J11</f>
        <v>433743</v>
      </c>
      <c r="K21" s="19">
        <f>'[3]br ald c_age'!K11</f>
        <v>433053</v>
      </c>
      <c r="L21" s="19">
        <f>'[3]br ald c_age'!L11</f>
        <v>431009</v>
      </c>
      <c r="M21" s="19">
        <f>'[3]br ald c_age'!M11</f>
        <v>429643</v>
      </c>
      <c r="N21" s="19">
        <f>'[3]br ald c_age'!N11</f>
        <v>428999</v>
      </c>
      <c r="O21" s="19">
        <f>'[3]br ald c_age'!O11</f>
        <v>425873</v>
      </c>
      <c r="P21" s="19">
        <f>'[4]br ald c_age'!I11</f>
        <v>426813</v>
      </c>
      <c r="Q21" s="19">
        <f>'[4]br ald c_age'!J11</f>
        <v>427347</v>
      </c>
      <c r="R21" s="19">
        <f>'[4]br ald c_age'!K11</f>
        <v>425733</v>
      </c>
      <c r="S21" s="19">
        <f>'[4]br ald c_age'!L11</f>
        <v>425653</v>
      </c>
      <c r="T21" s="19">
        <f>'[4]br ald c_age'!M11</f>
        <v>425087</v>
      </c>
      <c r="U21" s="19">
        <f>'[4]br ald c_age'!N11</f>
        <v>423446</v>
      </c>
      <c r="V21" s="19">
        <f>'[4]br ald c_age'!O11</f>
        <v>423387</v>
      </c>
      <c r="W21" s="19">
        <f>'[4]br ald c_age'!P11</f>
        <v>422921</v>
      </c>
      <c r="X21" s="19">
        <f>'[4]br ald c_age'!Q11</f>
        <v>423129</v>
      </c>
      <c r="Y21" s="19">
        <f>'[4]br ald c_age'!R11</f>
        <v>423903</v>
      </c>
      <c r="Z21" s="19">
        <f>'[4]br ald c_age'!S11</f>
        <v>424609</v>
      </c>
      <c r="AA21" s="19">
        <f>'[4]br ald c_age'!T11</f>
        <v>425029</v>
      </c>
      <c r="AB21" s="19">
        <f>'[4]br ald c_age'!U11</f>
        <v>425930</v>
      </c>
      <c r="AC21" s="19">
        <f>'[4]br ald c_age'!V11</f>
        <v>425067</v>
      </c>
      <c r="AD21" s="19">
        <f>'[4]br ald c_age'!W11</f>
        <v>424206</v>
      </c>
      <c r="AE21" s="19">
        <f>'[4]br ald c_age'!X11</f>
        <v>423262</v>
      </c>
      <c r="AF21" s="19">
        <f>'[4]br ald c_age'!Y11</f>
        <v>422182</v>
      </c>
      <c r="AG21" s="19">
        <f>'[4]br ald c_age'!Z11</f>
        <v>419760</v>
      </c>
      <c r="AH21" s="19">
        <f>'[4]br ald c_age'!AA11</f>
        <v>414178</v>
      </c>
    </row>
    <row r="22" spans="1:34" x14ac:dyDescent="0.35">
      <c r="A22" s="60"/>
      <c r="B22" s="60"/>
      <c r="C22" s="6" t="s">
        <v>43</v>
      </c>
      <c r="D22" s="19">
        <f>'[3]br ald c_age'!D12</f>
        <v>955194</v>
      </c>
      <c r="E22" s="19">
        <f>'[3]br ald c_age'!E12</f>
        <v>944881</v>
      </c>
      <c r="F22" s="19">
        <f>'[3]br ald c_age'!F12</f>
        <v>938934</v>
      </c>
      <c r="G22" s="19">
        <f>'[3]br ald c_age'!G12</f>
        <v>932609</v>
      </c>
      <c r="H22" s="19">
        <f>'[3]br ald c_age'!H12</f>
        <v>929168</v>
      </c>
      <c r="I22" s="19">
        <f>'[3]br ald c_age'!I12</f>
        <v>926769</v>
      </c>
      <c r="J22" s="19">
        <f>'[3]br ald c_age'!J12</f>
        <v>920895</v>
      </c>
      <c r="K22" s="19">
        <f>'[3]br ald c_age'!K12</f>
        <v>919141</v>
      </c>
      <c r="L22" s="19">
        <f>'[3]br ald c_age'!L12</f>
        <v>917034</v>
      </c>
      <c r="M22" s="19">
        <f>'[3]br ald c_age'!M12</f>
        <v>914426</v>
      </c>
      <c r="N22" s="19">
        <f>'[3]br ald c_age'!N12</f>
        <v>913724</v>
      </c>
      <c r="O22" s="19">
        <f>'[3]br ald c_age'!O12</f>
        <v>909266</v>
      </c>
      <c r="P22" s="19">
        <f>'[4]br ald c_age'!I12</f>
        <v>908797</v>
      </c>
      <c r="Q22" s="19">
        <f>'[4]br ald c_age'!J12</f>
        <v>909095</v>
      </c>
      <c r="R22" s="19">
        <f>'[4]br ald c_age'!K12</f>
        <v>905475</v>
      </c>
      <c r="S22" s="19">
        <f>'[4]br ald c_age'!L12</f>
        <v>904709</v>
      </c>
      <c r="T22" s="19">
        <f>'[4]br ald c_age'!M12</f>
        <v>902974</v>
      </c>
      <c r="U22" s="19">
        <f>'[4]br ald c_age'!N12</f>
        <v>900351</v>
      </c>
      <c r="V22" s="19">
        <f>'[4]br ald c_age'!O12</f>
        <v>901018</v>
      </c>
      <c r="W22" s="19">
        <f>'[4]br ald c_age'!P12</f>
        <v>900232</v>
      </c>
      <c r="X22" s="19">
        <f>'[4]br ald c_age'!Q12</f>
        <v>899086</v>
      </c>
      <c r="Y22" s="19">
        <f>'[4]br ald c_age'!R12</f>
        <v>899105</v>
      </c>
      <c r="Z22" s="19">
        <f>'[4]br ald c_age'!S12</f>
        <v>899166</v>
      </c>
      <c r="AA22" s="19">
        <f>'[4]br ald c_age'!T12</f>
        <v>898488</v>
      </c>
      <c r="AB22" s="19">
        <f>'[4]br ald c_age'!U12</f>
        <v>899882</v>
      </c>
      <c r="AC22" s="19">
        <f>'[4]br ald c_age'!V12</f>
        <v>899537</v>
      </c>
      <c r="AD22" s="19">
        <f>'[4]br ald c_age'!W12</f>
        <v>899391</v>
      </c>
      <c r="AE22" s="19">
        <f>'[4]br ald c_age'!X12</f>
        <v>898762</v>
      </c>
      <c r="AF22" s="19">
        <f>'[4]br ald c_age'!Y12</f>
        <v>898384</v>
      </c>
      <c r="AG22" s="19">
        <f>'[4]br ald c_age'!Z12</f>
        <v>895702</v>
      </c>
      <c r="AH22" s="19">
        <f>'[4]br ald c_age'!AA12</f>
        <v>886294</v>
      </c>
    </row>
    <row r="23" spans="1:34" x14ac:dyDescent="0.35">
      <c r="A23" s="60"/>
      <c r="B23" s="60"/>
      <c r="C23" s="6" t="s">
        <v>44</v>
      </c>
      <c r="D23" s="19">
        <f>'[3]br ald c_age'!D13</f>
        <v>172597</v>
      </c>
      <c r="E23" s="19">
        <f>'[3]br ald c_age'!E13</f>
        <v>172426</v>
      </c>
      <c r="F23" s="19">
        <f>'[3]br ald c_age'!F13</f>
        <v>172351</v>
      </c>
      <c r="G23" s="19">
        <f>'[3]br ald c_age'!G13</f>
        <v>172419</v>
      </c>
      <c r="H23" s="19">
        <f>'[3]br ald c_age'!H13</f>
        <v>172582</v>
      </c>
      <c r="I23" s="19">
        <f>'[3]br ald c_age'!I13</f>
        <v>172714</v>
      </c>
      <c r="J23" s="19">
        <f>'[3]br ald c_age'!J13</f>
        <v>172855</v>
      </c>
      <c r="K23" s="19">
        <f>'[3]br ald c_age'!K13</f>
        <v>173073</v>
      </c>
      <c r="L23" s="19">
        <f>'[3]br ald c_age'!L13</f>
        <v>173412</v>
      </c>
      <c r="M23" s="19">
        <f>'[3]br ald c_age'!M13</f>
        <v>173574</v>
      </c>
      <c r="N23" s="19">
        <f>'[3]br ald c_age'!N13</f>
        <v>173736</v>
      </c>
      <c r="O23" s="19">
        <f>'[3]br ald c_age'!O13</f>
        <v>173972</v>
      </c>
      <c r="P23" s="19">
        <f>'[4]br ald c_age'!I13</f>
        <v>173111</v>
      </c>
      <c r="Q23" s="19">
        <f>'[4]br ald c_age'!J13</f>
        <v>172551</v>
      </c>
      <c r="R23" s="19">
        <f>'[4]br ald c_age'!K13</f>
        <v>172715</v>
      </c>
      <c r="S23" s="19">
        <f>'[4]br ald c_age'!L13</f>
        <v>172940</v>
      </c>
      <c r="T23" s="19">
        <f>'[4]br ald c_age'!M13</f>
        <v>173164</v>
      </c>
      <c r="U23" s="19">
        <f>'[4]br ald c_age'!N13</f>
        <v>173278</v>
      </c>
      <c r="V23" s="19">
        <f>'[4]br ald c_age'!O13</f>
        <v>173581</v>
      </c>
      <c r="W23" s="19">
        <f>'[4]br ald c_age'!P13</f>
        <v>173967</v>
      </c>
      <c r="X23" s="19">
        <f>'[4]br ald c_age'!Q13</f>
        <v>174506</v>
      </c>
      <c r="Y23" s="19">
        <f>'[4]br ald c_age'!R13</f>
        <v>174977</v>
      </c>
      <c r="Z23" s="19">
        <f>'[4]br ald c_age'!S13</f>
        <v>176442</v>
      </c>
      <c r="AA23" s="19">
        <f>'[4]br ald c_age'!T13</f>
        <v>177181</v>
      </c>
      <c r="AB23" s="19">
        <f>'[4]br ald c_age'!U13</f>
        <v>179859</v>
      </c>
      <c r="AC23" s="19">
        <f>'[4]br ald c_age'!V13</f>
        <v>180621</v>
      </c>
      <c r="AD23" s="19">
        <f>'[4]br ald c_age'!W13</f>
        <v>181266</v>
      </c>
      <c r="AE23" s="19">
        <f>'[4]br ald c_age'!X13</f>
        <v>181725</v>
      </c>
      <c r="AF23" s="19">
        <f>'[4]br ald c_age'!Y13</f>
        <v>182272</v>
      </c>
      <c r="AG23" s="19">
        <f>'[4]br ald c_age'!Z13</f>
        <v>182659</v>
      </c>
      <c r="AH23" s="19">
        <f>'[4]br ald c_age'!AA13</f>
        <v>182262</v>
      </c>
    </row>
    <row r="24" spans="1:34" x14ac:dyDescent="0.35">
      <c r="A24" s="63"/>
      <c r="B24" s="63"/>
      <c r="C24" s="9" t="s">
        <v>53</v>
      </c>
      <c r="D24" s="20">
        <f t="shared" ref="D24" si="35">SUM(D21:D23)</f>
        <v>1580921</v>
      </c>
      <c r="E24" s="20">
        <f t="shared" ref="E24:O24" si="36">SUM(E21:E23)</f>
        <v>1566614</v>
      </c>
      <c r="F24" s="20">
        <f t="shared" si="36"/>
        <v>1556340</v>
      </c>
      <c r="G24" s="20">
        <f t="shared" si="36"/>
        <v>1546116</v>
      </c>
      <c r="H24" s="20">
        <f t="shared" si="36"/>
        <v>1540589</v>
      </c>
      <c r="I24" s="20">
        <f t="shared" si="36"/>
        <v>1536109</v>
      </c>
      <c r="J24" s="20">
        <f t="shared" si="36"/>
        <v>1527493</v>
      </c>
      <c r="K24" s="20">
        <f t="shared" si="36"/>
        <v>1525267</v>
      </c>
      <c r="L24" s="20">
        <f t="shared" si="36"/>
        <v>1521455</v>
      </c>
      <c r="M24" s="20">
        <f t="shared" si="36"/>
        <v>1517643</v>
      </c>
      <c r="N24" s="20">
        <f t="shared" si="36"/>
        <v>1516459</v>
      </c>
      <c r="O24" s="20">
        <f t="shared" si="36"/>
        <v>1509111</v>
      </c>
      <c r="P24" s="20">
        <f t="shared" ref="P24" si="37">SUM(P21:P23)</f>
        <v>1508721</v>
      </c>
      <c r="Q24" s="20">
        <f t="shared" ref="Q24:AH24" si="38">SUM(Q21:Q23)</f>
        <v>1508993</v>
      </c>
      <c r="R24" s="20">
        <f t="shared" si="38"/>
        <v>1503923</v>
      </c>
      <c r="S24" s="20">
        <f t="shared" si="38"/>
        <v>1503302</v>
      </c>
      <c r="T24" s="20">
        <f t="shared" si="38"/>
        <v>1501225</v>
      </c>
      <c r="U24" s="20">
        <f t="shared" si="38"/>
        <v>1497075</v>
      </c>
      <c r="V24" s="20">
        <f t="shared" si="38"/>
        <v>1497986</v>
      </c>
      <c r="W24" s="20">
        <f t="shared" si="38"/>
        <v>1497120</v>
      </c>
      <c r="X24" s="20">
        <f t="shared" si="38"/>
        <v>1496721</v>
      </c>
      <c r="Y24" s="20">
        <f t="shared" si="38"/>
        <v>1497985</v>
      </c>
      <c r="Z24" s="20">
        <f t="shared" si="38"/>
        <v>1500217</v>
      </c>
      <c r="AA24" s="20">
        <f t="shared" si="38"/>
        <v>1500698</v>
      </c>
      <c r="AB24" s="20">
        <f t="shared" si="38"/>
        <v>1505671</v>
      </c>
      <c r="AC24" s="20">
        <f t="shared" si="38"/>
        <v>1505225</v>
      </c>
      <c r="AD24" s="20">
        <f t="shared" si="38"/>
        <v>1504863</v>
      </c>
      <c r="AE24" s="20">
        <f t="shared" si="38"/>
        <v>1503749</v>
      </c>
      <c r="AF24" s="20">
        <f t="shared" si="38"/>
        <v>1502838</v>
      </c>
      <c r="AG24" s="20">
        <f t="shared" si="38"/>
        <v>1498121</v>
      </c>
      <c r="AH24" s="20">
        <f t="shared" si="38"/>
        <v>1482734</v>
      </c>
    </row>
    <row r="25" spans="1:34" x14ac:dyDescent="0.35">
      <c r="A25" s="63"/>
      <c r="B25" s="60" t="s">
        <v>53</v>
      </c>
      <c r="C25" s="6" t="s">
        <v>42</v>
      </c>
      <c r="D25" s="19">
        <f t="shared" ref="D25" si="39">D17+D21</f>
        <v>467371</v>
      </c>
      <c r="E25" s="19">
        <f t="shared" ref="E25:O25" si="40">E17+E21</f>
        <v>463558</v>
      </c>
      <c r="F25" s="19">
        <f t="shared" si="40"/>
        <v>459264</v>
      </c>
      <c r="G25" s="19">
        <f t="shared" si="40"/>
        <v>455303</v>
      </c>
      <c r="H25" s="19">
        <f t="shared" si="40"/>
        <v>453032</v>
      </c>
      <c r="I25" s="19">
        <f t="shared" si="40"/>
        <v>450802</v>
      </c>
      <c r="J25" s="19">
        <f t="shared" si="40"/>
        <v>447901</v>
      </c>
      <c r="K25" s="19">
        <f t="shared" si="40"/>
        <v>447180</v>
      </c>
      <c r="L25" s="19">
        <f t="shared" si="40"/>
        <v>445173</v>
      </c>
      <c r="M25" s="19">
        <f t="shared" si="40"/>
        <v>443799</v>
      </c>
      <c r="N25" s="19">
        <f t="shared" si="40"/>
        <v>443174</v>
      </c>
      <c r="O25" s="19">
        <f t="shared" si="40"/>
        <v>440022</v>
      </c>
      <c r="P25" s="19">
        <f t="shared" ref="P25" si="41">P17+P21</f>
        <v>441069</v>
      </c>
      <c r="Q25" s="19">
        <f t="shared" ref="Q25:AH25" si="42">Q17+Q21</f>
        <v>441634</v>
      </c>
      <c r="R25" s="19">
        <f t="shared" si="42"/>
        <v>440039</v>
      </c>
      <c r="S25" s="19">
        <f t="shared" si="42"/>
        <v>440005</v>
      </c>
      <c r="T25" s="19">
        <f t="shared" si="42"/>
        <v>439466</v>
      </c>
      <c r="U25" s="19">
        <f t="shared" si="42"/>
        <v>437782</v>
      </c>
      <c r="V25" s="19">
        <f t="shared" si="42"/>
        <v>437727</v>
      </c>
      <c r="W25" s="19">
        <f t="shared" si="42"/>
        <v>437267</v>
      </c>
      <c r="X25" s="19">
        <f t="shared" si="42"/>
        <v>437504</v>
      </c>
      <c r="Y25" s="19">
        <f t="shared" si="42"/>
        <v>438301</v>
      </c>
      <c r="Z25" s="19">
        <f t="shared" si="42"/>
        <v>438978</v>
      </c>
      <c r="AA25" s="19">
        <f t="shared" si="42"/>
        <v>439419</v>
      </c>
      <c r="AB25" s="19">
        <f t="shared" si="42"/>
        <v>440280</v>
      </c>
      <c r="AC25" s="19">
        <f t="shared" si="42"/>
        <v>439439</v>
      </c>
      <c r="AD25" s="19">
        <f t="shared" si="42"/>
        <v>438626</v>
      </c>
      <c r="AE25" s="19">
        <f t="shared" si="42"/>
        <v>437713</v>
      </c>
      <c r="AF25" s="19">
        <f t="shared" si="42"/>
        <v>436603</v>
      </c>
      <c r="AG25" s="19">
        <f t="shared" si="42"/>
        <v>434130</v>
      </c>
      <c r="AH25" s="19">
        <f t="shared" si="42"/>
        <v>428455</v>
      </c>
    </row>
    <row r="26" spans="1:34" x14ac:dyDescent="0.35">
      <c r="A26" s="63"/>
      <c r="B26" s="60"/>
      <c r="C26" s="6" t="s">
        <v>43</v>
      </c>
      <c r="D26" s="19">
        <f t="shared" ref="D26" si="43">D18+D22</f>
        <v>1101667</v>
      </c>
      <c r="E26" s="19">
        <f t="shared" ref="E26:O26" si="44">E18+E22</f>
        <v>1091512</v>
      </c>
      <c r="F26" s="19">
        <f t="shared" si="44"/>
        <v>1085900</v>
      </c>
      <c r="G26" s="19">
        <f t="shared" si="44"/>
        <v>1079552</v>
      </c>
      <c r="H26" s="19">
        <f t="shared" si="44"/>
        <v>1076145</v>
      </c>
      <c r="I26" s="19">
        <f t="shared" si="44"/>
        <v>1074005</v>
      </c>
      <c r="J26" s="19">
        <f t="shared" si="44"/>
        <v>1068063</v>
      </c>
      <c r="K26" s="19">
        <f t="shared" si="44"/>
        <v>1066096</v>
      </c>
      <c r="L26" s="19">
        <f t="shared" si="44"/>
        <v>1063994</v>
      </c>
      <c r="M26" s="19">
        <f t="shared" si="44"/>
        <v>1061579</v>
      </c>
      <c r="N26" s="19">
        <f t="shared" si="44"/>
        <v>1060889</v>
      </c>
      <c r="O26" s="19">
        <f t="shared" si="44"/>
        <v>1056257</v>
      </c>
      <c r="P26" s="19">
        <f t="shared" ref="P26" si="45">P18+P22</f>
        <v>1056521</v>
      </c>
      <c r="Q26" s="19">
        <f t="shared" ref="Q26:AH26" si="46">Q18+Q22</f>
        <v>1057755</v>
      </c>
      <c r="R26" s="19">
        <f t="shared" si="46"/>
        <v>1053894</v>
      </c>
      <c r="S26" s="19">
        <f t="shared" si="46"/>
        <v>1053129</v>
      </c>
      <c r="T26" s="19">
        <f t="shared" si="46"/>
        <v>1051279</v>
      </c>
      <c r="U26" s="19">
        <f t="shared" si="46"/>
        <v>1048569</v>
      </c>
      <c r="V26" s="19">
        <f t="shared" si="46"/>
        <v>1049359</v>
      </c>
      <c r="W26" s="19">
        <f t="shared" si="46"/>
        <v>1048369</v>
      </c>
      <c r="X26" s="19">
        <f t="shared" si="46"/>
        <v>1047366</v>
      </c>
      <c r="Y26" s="19">
        <f t="shared" si="46"/>
        <v>1047602</v>
      </c>
      <c r="Z26" s="19">
        <f t="shared" si="46"/>
        <v>1047865</v>
      </c>
      <c r="AA26" s="19">
        <f t="shared" si="46"/>
        <v>1047313</v>
      </c>
      <c r="AB26" s="19">
        <f t="shared" si="46"/>
        <v>1047396</v>
      </c>
      <c r="AC26" s="19">
        <f t="shared" si="46"/>
        <v>1047121</v>
      </c>
      <c r="AD26" s="19">
        <f t="shared" si="46"/>
        <v>1047292</v>
      </c>
      <c r="AE26" s="19">
        <f t="shared" si="46"/>
        <v>1046811</v>
      </c>
      <c r="AF26" s="19">
        <f t="shared" si="46"/>
        <v>1046261</v>
      </c>
      <c r="AG26" s="19">
        <f t="shared" si="46"/>
        <v>1043550</v>
      </c>
      <c r="AH26" s="19">
        <f t="shared" si="46"/>
        <v>1034022</v>
      </c>
    </row>
    <row r="27" spans="1:34" x14ac:dyDescent="0.35">
      <c r="A27" s="63"/>
      <c r="B27" s="60"/>
      <c r="C27" s="6" t="s">
        <v>44</v>
      </c>
      <c r="D27" s="19">
        <f t="shared" ref="D27" si="47">D19+D23</f>
        <v>371733</v>
      </c>
      <c r="E27" s="19">
        <f t="shared" ref="E27:O27" si="48">E19+E23</f>
        <v>372142</v>
      </c>
      <c r="F27" s="19">
        <f t="shared" si="48"/>
        <v>372837</v>
      </c>
      <c r="G27" s="19">
        <f t="shared" si="48"/>
        <v>373453</v>
      </c>
      <c r="H27" s="19">
        <f t="shared" si="48"/>
        <v>374421</v>
      </c>
      <c r="I27" s="19">
        <f t="shared" si="48"/>
        <v>375350</v>
      </c>
      <c r="J27" s="19">
        <f t="shared" si="48"/>
        <v>375956</v>
      </c>
      <c r="K27" s="19">
        <f t="shared" si="48"/>
        <v>376556</v>
      </c>
      <c r="L27" s="19">
        <f t="shared" si="48"/>
        <v>377436</v>
      </c>
      <c r="M27" s="19">
        <f t="shared" si="48"/>
        <v>378269</v>
      </c>
      <c r="N27" s="19">
        <f t="shared" si="48"/>
        <v>379008</v>
      </c>
      <c r="O27" s="19">
        <f t="shared" si="48"/>
        <v>379336</v>
      </c>
      <c r="P27" s="19">
        <f t="shared" ref="P27" si="49">P19+P23</f>
        <v>378331</v>
      </c>
      <c r="Q27" s="19">
        <f t="shared" ref="Q27:AH27" si="50">Q19+Q23</f>
        <v>377900</v>
      </c>
      <c r="R27" s="19">
        <f t="shared" si="50"/>
        <v>378952</v>
      </c>
      <c r="S27" s="19">
        <f t="shared" si="50"/>
        <v>380017</v>
      </c>
      <c r="T27" s="19">
        <f t="shared" si="50"/>
        <v>381078</v>
      </c>
      <c r="U27" s="19">
        <f t="shared" si="50"/>
        <v>381926</v>
      </c>
      <c r="V27" s="19">
        <f t="shared" si="50"/>
        <v>383144</v>
      </c>
      <c r="W27" s="19">
        <f t="shared" si="50"/>
        <v>384098</v>
      </c>
      <c r="X27" s="19">
        <f t="shared" si="50"/>
        <v>385327</v>
      </c>
      <c r="Y27" s="19">
        <f t="shared" si="50"/>
        <v>386553</v>
      </c>
      <c r="Z27" s="19">
        <f t="shared" si="50"/>
        <v>388502</v>
      </c>
      <c r="AA27" s="19">
        <f t="shared" si="50"/>
        <v>389777</v>
      </c>
      <c r="AB27" s="19">
        <f t="shared" si="50"/>
        <v>394780</v>
      </c>
      <c r="AC27" s="19">
        <f t="shared" si="50"/>
        <v>396281</v>
      </c>
      <c r="AD27" s="19">
        <f t="shared" si="50"/>
        <v>397736</v>
      </c>
      <c r="AE27" s="19">
        <f t="shared" si="50"/>
        <v>398919</v>
      </c>
      <c r="AF27" s="19">
        <f t="shared" si="50"/>
        <v>400204</v>
      </c>
      <c r="AG27" s="19">
        <f t="shared" si="50"/>
        <v>401287</v>
      </c>
      <c r="AH27" s="19">
        <f t="shared" si="50"/>
        <v>401224</v>
      </c>
    </row>
    <row r="28" spans="1:34" x14ac:dyDescent="0.35">
      <c r="A28" s="64"/>
      <c r="B28" s="64"/>
      <c r="C28" s="21" t="s">
        <v>53</v>
      </c>
      <c r="D28" s="22">
        <f t="shared" ref="D28" si="51">D20+D24</f>
        <v>1940771</v>
      </c>
      <c r="E28" s="22">
        <f t="shared" ref="E28:O28" si="52">E20+E24</f>
        <v>1927212</v>
      </c>
      <c r="F28" s="22">
        <f t="shared" si="52"/>
        <v>1918001</v>
      </c>
      <c r="G28" s="22">
        <f t="shared" si="52"/>
        <v>1908308</v>
      </c>
      <c r="H28" s="22">
        <f t="shared" si="52"/>
        <v>1903598</v>
      </c>
      <c r="I28" s="22">
        <f t="shared" si="52"/>
        <v>1900157</v>
      </c>
      <c r="J28" s="22">
        <f t="shared" si="52"/>
        <v>1891920</v>
      </c>
      <c r="K28" s="22">
        <f t="shared" si="52"/>
        <v>1889832</v>
      </c>
      <c r="L28" s="22">
        <f t="shared" si="52"/>
        <v>1886603</v>
      </c>
      <c r="M28" s="22">
        <f t="shared" si="52"/>
        <v>1883647</v>
      </c>
      <c r="N28" s="22">
        <f t="shared" si="52"/>
        <v>1883071</v>
      </c>
      <c r="O28" s="22">
        <f t="shared" si="52"/>
        <v>1875615</v>
      </c>
      <c r="P28" s="22">
        <f t="shared" ref="P28" si="53">P20+P24</f>
        <v>1875921</v>
      </c>
      <c r="Q28" s="22">
        <f t="shared" ref="Q28:AH28" si="54">Q20+Q24</f>
        <v>1877289</v>
      </c>
      <c r="R28" s="22">
        <f t="shared" si="54"/>
        <v>1872885</v>
      </c>
      <c r="S28" s="22">
        <f t="shared" si="54"/>
        <v>1873151</v>
      </c>
      <c r="T28" s="22">
        <f t="shared" si="54"/>
        <v>1871823</v>
      </c>
      <c r="U28" s="22">
        <f t="shared" si="54"/>
        <v>1868277</v>
      </c>
      <c r="V28" s="22">
        <f t="shared" si="54"/>
        <v>1870230</v>
      </c>
      <c r="W28" s="22">
        <f t="shared" si="54"/>
        <v>1869734</v>
      </c>
      <c r="X28" s="22">
        <f t="shared" si="54"/>
        <v>1870197</v>
      </c>
      <c r="Y28" s="22">
        <f t="shared" si="54"/>
        <v>1872456</v>
      </c>
      <c r="Z28" s="22">
        <f t="shared" si="54"/>
        <v>1875345</v>
      </c>
      <c r="AA28" s="22">
        <f t="shared" si="54"/>
        <v>1876509</v>
      </c>
      <c r="AB28" s="22">
        <f t="shared" si="54"/>
        <v>1882456</v>
      </c>
      <c r="AC28" s="22">
        <f t="shared" si="54"/>
        <v>1882841</v>
      </c>
      <c r="AD28" s="22">
        <f t="shared" si="54"/>
        <v>1883654</v>
      </c>
      <c r="AE28" s="22">
        <f t="shared" si="54"/>
        <v>1883443</v>
      </c>
      <c r="AF28" s="22">
        <f t="shared" si="54"/>
        <v>1883068</v>
      </c>
      <c r="AG28" s="22">
        <f t="shared" si="54"/>
        <v>1878967</v>
      </c>
      <c r="AH28" s="22">
        <f t="shared" si="54"/>
        <v>1863701</v>
      </c>
    </row>
    <row r="29" spans="1:34" x14ac:dyDescent="0.35">
      <c r="A29" s="59" t="s">
        <v>51</v>
      </c>
      <c r="B29" s="59" t="s">
        <v>41</v>
      </c>
      <c r="C29" s="15" t="s">
        <v>42</v>
      </c>
      <c r="D29" s="19">
        <f>'[3]ald c_age'!C2</f>
        <v>17827</v>
      </c>
      <c r="E29" s="19">
        <f>'[3]ald c_age'!D2</f>
        <v>17831</v>
      </c>
      <c r="F29" s="19">
        <f>'[3]ald c_age'!E2</f>
        <v>17799</v>
      </c>
      <c r="G29" s="19">
        <f>'[3]ald c_age'!F2</f>
        <v>17784</v>
      </c>
      <c r="H29" s="19">
        <f>'[3]ald c_age'!G2</f>
        <v>17759</v>
      </c>
      <c r="I29" s="19">
        <f>'[3]ald c_age'!H2</f>
        <v>17741</v>
      </c>
      <c r="J29" s="19">
        <f>'[3]ald c_age'!I2</f>
        <v>17704</v>
      </c>
      <c r="K29" s="19">
        <f>'[3]ald c_age'!J2</f>
        <v>17682</v>
      </c>
      <c r="L29" s="19">
        <f>'[3]ald c_age'!K2</f>
        <v>17705</v>
      </c>
      <c r="M29" s="19">
        <f>'[3]ald c_age'!L2</f>
        <v>17711</v>
      </c>
      <c r="N29" s="19">
        <f>'[3]ald c_age'!M2</f>
        <v>17732</v>
      </c>
      <c r="O29" s="19">
        <f>'[3]ald c_age'!N2</f>
        <v>17694</v>
      </c>
      <c r="P29" s="19">
        <f>'[4]ald c_age'!H2</f>
        <v>17811</v>
      </c>
      <c r="Q29" s="19">
        <f>'[4]ald c_age'!I2</f>
        <v>17879</v>
      </c>
      <c r="R29" s="19">
        <f>'[4]ald c_age'!J2</f>
        <v>17902</v>
      </c>
      <c r="S29" s="19">
        <f>'[4]ald c_age'!K2</f>
        <v>17958</v>
      </c>
      <c r="T29" s="19">
        <f>'[4]ald c_age'!L2</f>
        <v>17998</v>
      </c>
      <c r="U29" s="19">
        <f>'[4]ald c_age'!M2</f>
        <v>17943</v>
      </c>
      <c r="V29" s="19">
        <f>'[4]ald c_age'!N2</f>
        <v>17940</v>
      </c>
      <c r="W29" s="19">
        <f>'[4]ald c_age'!O2</f>
        <v>17936</v>
      </c>
      <c r="X29" s="19">
        <f>'[4]ald c_age'!P2</f>
        <v>17951</v>
      </c>
      <c r="Y29" s="19">
        <f>'[4]ald c_age'!Q2</f>
        <v>17973</v>
      </c>
      <c r="Z29" s="19">
        <f>'[4]ald c_age'!R2</f>
        <v>17932</v>
      </c>
      <c r="AA29" s="19">
        <f>'[4]ald c_age'!S2</f>
        <v>17921</v>
      </c>
      <c r="AB29" s="19">
        <f>'[4]ald c_age'!T2</f>
        <v>17858</v>
      </c>
      <c r="AC29" s="19">
        <f>'[4]ald c_age'!U2</f>
        <v>17872</v>
      </c>
      <c r="AD29" s="19">
        <f>'[4]ald c_age'!V2</f>
        <v>17910</v>
      </c>
      <c r="AE29" s="19">
        <f>'[4]ald c_age'!W2</f>
        <v>17945</v>
      </c>
      <c r="AF29" s="19">
        <f>'[4]ald c_age'!X2</f>
        <v>17925</v>
      </c>
      <c r="AG29" s="19">
        <f>'[4]ald c_age'!Y2</f>
        <v>17862</v>
      </c>
      <c r="AH29" s="19">
        <f>'[4]ald c_age'!Z2</f>
        <v>17751</v>
      </c>
    </row>
    <row r="30" spans="1:34" x14ac:dyDescent="0.35">
      <c r="A30" s="60"/>
      <c r="B30" s="60"/>
      <c r="C30" s="6" t="s">
        <v>43</v>
      </c>
      <c r="D30" s="19">
        <f>'[3]ald c_age'!C3</f>
        <v>199878</v>
      </c>
      <c r="E30" s="19">
        <f>'[3]ald c_age'!D3</f>
        <v>199968</v>
      </c>
      <c r="F30" s="19">
        <f>'[3]ald c_age'!E3</f>
        <v>200259</v>
      </c>
      <c r="G30" s="19">
        <f>'[3]ald c_age'!F3</f>
        <v>200243</v>
      </c>
      <c r="H30" s="19">
        <f>'[3]ald c_age'!G3</f>
        <v>200147</v>
      </c>
      <c r="I30" s="19">
        <f>'[3]ald c_age'!H3</f>
        <v>200361</v>
      </c>
      <c r="J30" s="19">
        <f>'[3]ald c_age'!I3</f>
        <v>200166</v>
      </c>
      <c r="K30" s="19">
        <f>'[3]ald c_age'!J3</f>
        <v>199931</v>
      </c>
      <c r="L30" s="19">
        <f>'[3]ald c_age'!K3</f>
        <v>199826</v>
      </c>
      <c r="M30" s="19">
        <f>'[3]ald c_age'!L3</f>
        <v>199952</v>
      </c>
      <c r="N30" s="19">
        <f>'[3]ald c_age'!M3</f>
        <v>199974</v>
      </c>
      <c r="O30" s="19">
        <f>'[3]ald c_age'!N3</f>
        <v>199710</v>
      </c>
      <c r="P30" s="19">
        <f>'[4]ald c_age'!H3</f>
        <v>200807</v>
      </c>
      <c r="Q30" s="19">
        <f>'[4]ald c_age'!I3</f>
        <v>202096</v>
      </c>
      <c r="R30" s="19">
        <f>'[4]ald c_age'!J3</f>
        <v>201744</v>
      </c>
      <c r="S30" s="19">
        <f>'[4]ald c_age'!K3</f>
        <v>201765</v>
      </c>
      <c r="T30" s="19">
        <f>'[4]ald c_age'!L3</f>
        <v>201520</v>
      </c>
      <c r="U30" s="19">
        <f>'[4]ald c_age'!M3</f>
        <v>201344</v>
      </c>
      <c r="V30" s="19">
        <f>'[4]ald c_age'!N3</f>
        <v>201428</v>
      </c>
      <c r="W30" s="19">
        <f>'[4]ald c_age'!O3</f>
        <v>201029</v>
      </c>
      <c r="X30" s="19">
        <f>'[4]ald c_age'!P3</f>
        <v>201098</v>
      </c>
      <c r="Y30" s="19">
        <f>'[4]ald c_age'!Q3</f>
        <v>201305</v>
      </c>
      <c r="Z30" s="19">
        <f>'[4]ald c_age'!R3</f>
        <v>201346</v>
      </c>
      <c r="AA30" s="19">
        <f>'[4]ald c_age'!S3</f>
        <v>201524</v>
      </c>
      <c r="AB30" s="19">
        <f>'[4]ald c_age'!T3</f>
        <v>199429</v>
      </c>
      <c r="AC30" s="19">
        <f>'[4]ald c_age'!U3</f>
        <v>199434</v>
      </c>
      <c r="AD30" s="19">
        <f>'[4]ald c_age'!V3</f>
        <v>199757</v>
      </c>
      <c r="AE30" s="19">
        <f>'[4]ald c_age'!W3</f>
        <v>199846</v>
      </c>
      <c r="AF30" s="19">
        <f>'[4]ald c_age'!X3</f>
        <v>199579</v>
      </c>
      <c r="AG30" s="19">
        <f>'[4]ald c_age'!Y3</f>
        <v>199487</v>
      </c>
      <c r="AH30" s="19">
        <f>'[4]ald c_age'!Z3</f>
        <v>199292</v>
      </c>
    </row>
    <row r="31" spans="1:34" x14ac:dyDescent="0.35">
      <c r="A31" s="60"/>
      <c r="B31" s="60"/>
      <c r="C31" s="6" t="s">
        <v>44</v>
      </c>
      <c r="D31" s="19">
        <f>'[3]ald c_age'!C4</f>
        <v>561066</v>
      </c>
      <c r="E31" s="19">
        <f>'[3]ald c_age'!D4</f>
        <v>560288</v>
      </c>
      <c r="F31" s="19">
        <f>'[3]ald c_age'!E4</f>
        <v>560066</v>
      </c>
      <c r="G31" s="19">
        <f>'[3]ald c_age'!F4</f>
        <v>559414</v>
      </c>
      <c r="H31" s="19">
        <f>'[3]ald c_age'!G4</f>
        <v>559597</v>
      </c>
      <c r="I31" s="19">
        <f>'[3]ald c_age'!H4</f>
        <v>559882</v>
      </c>
      <c r="J31" s="19">
        <f>'[3]ald c_age'!I4</f>
        <v>559296</v>
      </c>
      <c r="K31" s="19">
        <f>'[3]ald c_age'!J4</f>
        <v>558734</v>
      </c>
      <c r="L31" s="19">
        <f>'[3]ald c_age'!K4</f>
        <v>558494</v>
      </c>
      <c r="M31" s="19">
        <f>'[3]ald c_age'!L4</f>
        <v>558407</v>
      </c>
      <c r="N31" s="19">
        <f>'[3]ald c_age'!M4</f>
        <v>557968</v>
      </c>
      <c r="O31" s="19">
        <f>'[3]ald c_age'!N4</f>
        <v>556149</v>
      </c>
      <c r="P31" s="19">
        <f>'[4]ald c_age'!H4</f>
        <v>554400</v>
      </c>
      <c r="Q31" s="19">
        <f>'[4]ald c_age'!I4</f>
        <v>553397</v>
      </c>
      <c r="R31" s="19">
        <f>'[4]ald c_age'!J4</f>
        <v>553295</v>
      </c>
      <c r="S31" s="19">
        <f>'[4]ald c_age'!K4</f>
        <v>553436</v>
      </c>
      <c r="T31" s="19">
        <f>'[4]ald c_age'!L4</f>
        <v>553617</v>
      </c>
      <c r="U31" s="19">
        <f>'[4]ald c_age'!M4</f>
        <v>553799</v>
      </c>
      <c r="V31" s="19">
        <f>'[4]ald c_age'!N4</f>
        <v>554314</v>
      </c>
      <c r="W31" s="19">
        <f>'[4]ald c_age'!O4</f>
        <v>553877</v>
      </c>
      <c r="X31" s="19">
        <f>'[4]ald c_age'!P4</f>
        <v>554003</v>
      </c>
      <c r="Y31" s="19">
        <f>'[4]ald c_age'!Q4</f>
        <v>554113</v>
      </c>
      <c r="Z31" s="19">
        <f>'[4]ald c_age'!R4</f>
        <v>553527</v>
      </c>
      <c r="AA31" s="19">
        <f>'[4]ald c_age'!S4</f>
        <v>552711</v>
      </c>
      <c r="AB31" s="19">
        <f>'[4]ald c_age'!T4</f>
        <v>554435</v>
      </c>
      <c r="AC31" s="19">
        <f>'[4]ald c_age'!U4</f>
        <v>554291</v>
      </c>
      <c r="AD31" s="19">
        <f>'[4]ald c_age'!V4</f>
        <v>554507</v>
      </c>
      <c r="AE31" s="19">
        <f>'[4]ald c_age'!W4</f>
        <v>554476</v>
      </c>
      <c r="AF31" s="19">
        <f>'[4]ald c_age'!X4</f>
        <v>554510</v>
      </c>
      <c r="AG31" s="19">
        <f>'[4]ald c_age'!Y4</f>
        <v>554459</v>
      </c>
      <c r="AH31" s="19">
        <f>'[4]ald c_age'!Z4</f>
        <v>553758</v>
      </c>
    </row>
    <row r="32" spans="1:34" x14ac:dyDescent="0.35">
      <c r="A32" s="60"/>
      <c r="B32" s="63"/>
      <c r="C32" s="9" t="s">
        <v>53</v>
      </c>
      <c r="D32" s="20">
        <f t="shared" ref="D32" si="55">SUM(D29:D31)</f>
        <v>778771</v>
      </c>
      <c r="E32" s="20">
        <f t="shared" ref="E32:O32" si="56">SUM(E29:E31)</f>
        <v>778087</v>
      </c>
      <c r="F32" s="20">
        <f t="shared" si="56"/>
        <v>778124</v>
      </c>
      <c r="G32" s="20">
        <f t="shared" si="56"/>
        <v>777441</v>
      </c>
      <c r="H32" s="20">
        <f t="shared" si="56"/>
        <v>777503</v>
      </c>
      <c r="I32" s="20">
        <f t="shared" si="56"/>
        <v>777984</v>
      </c>
      <c r="J32" s="20">
        <f t="shared" si="56"/>
        <v>777166</v>
      </c>
      <c r="K32" s="20">
        <f t="shared" si="56"/>
        <v>776347</v>
      </c>
      <c r="L32" s="20">
        <f t="shared" si="56"/>
        <v>776025</v>
      </c>
      <c r="M32" s="20">
        <f t="shared" si="56"/>
        <v>776070</v>
      </c>
      <c r="N32" s="20">
        <f t="shared" si="56"/>
        <v>775674</v>
      </c>
      <c r="O32" s="20">
        <f t="shared" si="56"/>
        <v>773553</v>
      </c>
      <c r="P32" s="20">
        <f t="shared" ref="P32" si="57">SUM(P29:P31)</f>
        <v>773018</v>
      </c>
      <c r="Q32" s="20">
        <f t="shared" ref="Q32:AH32" si="58">SUM(Q29:Q31)</f>
        <v>773372</v>
      </c>
      <c r="R32" s="20">
        <f t="shared" si="58"/>
        <v>772941</v>
      </c>
      <c r="S32" s="20">
        <f t="shared" si="58"/>
        <v>773159</v>
      </c>
      <c r="T32" s="20">
        <f t="shared" si="58"/>
        <v>773135</v>
      </c>
      <c r="U32" s="20">
        <f t="shared" si="58"/>
        <v>773086</v>
      </c>
      <c r="V32" s="20">
        <f t="shared" si="58"/>
        <v>773682</v>
      </c>
      <c r="W32" s="20">
        <f t="shared" si="58"/>
        <v>772842</v>
      </c>
      <c r="X32" s="20">
        <f t="shared" si="58"/>
        <v>773052</v>
      </c>
      <c r="Y32" s="20">
        <f t="shared" si="58"/>
        <v>773391</v>
      </c>
      <c r="Z32" s="20">
        <f t="shared" si="58"/>
        <v>772805</v>
      </c>
      <c r="AA32" s="20">
        <f t="shared" si="58"/>
        <v>772156</v>
      </c>
      <c r="AB32" s="20">
        <f t="shared" si="58"/>
        <v>771722</v>
      </c>
      <c r="AC32" s="20">
        <f t="shared" si="58"/>
        <v>771597</v>
      </c>
      <c r="AD32" s="20">
        <f t="shared" si="58"/>
        <v>772174</v>
      </c>
      <c r="AE32" s="20">
        <f t="shared" si="58"/>
        <v>772267</v>
      </c>
      <c r="AF32" s="20">
        <f t="shared" si="58"/>
        <v>772014</v>
      </c>
      <c r="AG32" s="20">
        <f t="shared" si="58"/>
        <v>771808</v>
      </c>
      <c r="AH32" s="20">
        <f t="shared" si="58"/>
        <v>770801</v>
      </c>
    </row>
    <row r="33" spans="1:34" x14ac:dyDescent="0.35">
      <c r="A33" s="60"/>
      <c r="B33" s="60" t="s">
        <v>45</v>
      </c>
      <c r="C33" s="6" t="s">
        <v>42</v>
      </c>
      <c r="D33" s="19">
        <f>'[3]ald c_age'!C5</f>
        <v>576528</v>
      </c>
      <c r="E33" s="19">
        <f>'[3]ald c_age'!D5</f>
        <v>571502</v>
      </c>
      <c r="F33" s="19">
        <f>'[3]ald c_age'!E5</f>
        <v>566079</v>
      </c>
      <c r="G33" s="19">
        <f>'[3]ald c_age'!F5</f>
        <v>561439</v>
      </c>
      <c r="H33" s="19">
        <f>'[3]ald c_age'!G5</f>
        <v>558901</v>
      </c>
      <c r="I33" s="19">
        <f>'[3]ald c_age'!H5</f>
        <v>556121</v>
      </c>
      <c r="J33" s="19">
        <f>'[3]ald c_age'!I5</f>
        <v>552722</v>
      </c>
      <c r="K33" s="19">
        <f>'[3]ald c_age'!J5</f>
        <v>551581</v>
      </c>
      <c r="L33" s="19">
        <f>'[3]ald c_age'!K5</f>
        <v>549039</v>
      </c>
      <c r="M33" s="19">
        <f>'[3]ald c_age'!L5</f>
        <v>547094</v>
      </c>
      <c r="N33" s="19">
        <f>'[3]ald c_age'!M5</f>
        <v>545989</v>
      </c>
      <c r="O33" s="19">
        <f>'[3]ald c_age'!N5</f>
        <v>541918</v>
      </c>
      <c r="P33" s="19">
        <f>'[4]ald c_age'!H5</f>
        <v>542853</v>
      </c>
      <c r="Q33" s="19">
        <f>'[4]ald c_age'!I5</f>
        <v>543435</v>
      </c>
      <c r="R33" s="19">
        <f>'[4]ald c_age'!J5</f>
        <v>541460</v>
      </c>
      <c r="S33" s="19">
        <f>'[4]ald c_age'!K5</f>
        <v>541373</v>
      </c>
      <c r="T33" s="19">
        <f>'[4]ald c_age'!L5</f>
        <v>540739</v>
      </c>
      <c r="U33" s="19">
        <f>'[4]ald c_age'!M5</f>
        <v>539077</v>
      </c>
      <c r="V33" s="19">
        <f>'[4]ald c_age'!N5</f>
        <v>538830</v>
      </c>
      <c r="W33" s="19">
        <f>'[4]ald c_age'!O5</f>
        <v>538176</v>
      </c>
      <c r="X33" s="19">
        <f>'[4]ald c_age'!P5</f>
        <v>538185</v>
      </c>
      <c r="Y33" s="19">
        <f>'[4]ald c_age'!Q5</f>
        <v>538728</v>
      </c>
      <c r="Z33" s="19">
        <f>'[4]ald c_age'!R5</f>
        <v>538986</v>
      </c>
      <c r="AA33" s="19">
        <f>'[4]ald c_age'!S5</f>
        <v>539011</v>
      </c>
      <c r="AB33" s="19">
        <f>'[4]ald c_age'!T5</f>
        <v>539711</v>
      </c>
      <c r="AC33" s="19">
        <f>'[4]ald c_age'!U5</f>
        <v>538582</v>
      </c>
      <c r="AD33" s="19">
        <f>'[4]ald c_age'!V5</f>
        <v>537443</v>
      </c>
      <c r="AE33" s="19">
        <f>'[4]ald c_age'!W5</f>
        <v>536255</v>
      </c>
      <c r="AF33" s="19">
        <f>'[4]ald c_age'!X5</f>
        <v>535001</v>
      </c>
      <c r="AG33" s="19">
        <f>'[4]ald c_age'!Y5</f>
        <v>532240</v>
      </c>
      <c r="AH33" s="19">
        <f>'[4]ald c_age'!Z5</f>
        <v>525475</v>
      </c>
    </row>
    <row r="34" spans="1:34" x14ac:dyDescent="0.35">
      <c r="A34" s="60"/>
      <c r="B34" s="60"/>
      <c r="C34" s="6" t="s">
        <v>43</v>
      </c>
      <c r="D34" s="19">
        <f>'[3]ald c_age'!C6</f>
        <v>1297639</v>
      </c>
      <c r="E34" s="19">
        <f>'[3]ald c_age'!D6</f>
        <v>1283934</v>
      </c>
      <c r="F34" s="19">
        <f>'[3]ald c_age'!E6</f>
        <v>1276616</v>
      </c>
      <c r="G34" s="19">
        <f>'[3]ald c_age'!F6</f>
        <v>1268582</v>
      </c>
      <c r="H34" s="19">
        <f>'[3]ald c_age'!G6</f>
        <v>1264087</v>
      </c>
      <c r="I34" s="19">
        <f>'[3]ald c_age'!H6</f>
        <v>1260761</v>
      </c>
      <c r="J34" s="19">
        <f>'[3]ald c_age'!I6</f>
        <v>1253531</v>
      </c>
      <c r="K34" s="19">
        <f>'[3]ald c_age'!J6</f>
        <v>1250841</v>
      </c>
      <c r="L34" s="19">
        <f>'[3]ald c_age'!K6</f>
        <v>1247587</v>
      </c>
      <c r="M34" s="19">
        <f>'[3]ald c_age'!L6</f>
        <v>1244001</v>
      </c>
      <c r="N34" s="19">
        <f>'[3]ald c_age'!M6</f>
        <v>1242547</v>
      </c>
      <c r="O34" s="19">
        <f>'[3]ald c_age'!N6</f>
        <v>1236569</v>
      </c>
      <c r="P34" s="19">
        <f>'[4]ald c_age'!H6</f>
        <v>1235994</v>
      </c>
      <c r="Q34" s="19">
        <f>'[4]ald c_age'!I6</f>
        <v>1236545</v>
      </c>
      <c r="R34" s="19">
        <f>'[4]ald c_age'!J6</f>
        <v>1231830</v>
      </c>
      <c r="S34" s="19">
        <f>'[4]ald c_age'!K6</f>
        <v>1230458</v>
      </c>
      <c r="T34" s="19">
        <f>'[4]ald c_age'!L6</f>
        <v>1228235</v>
      </c>
      <c r="U34" s="19">
        <f>'[4]ald c_age'!M6</f>
        <v>1224470</v>
      </c>
      <c r="V34" s="19">
        <f>'[4]ald c_age'!N6</f>
        <v>1224721</v>
      </c>
      <c r="W34" s="19">
        <f>'[4]ald c_age'!O6</f>
        <v>1223246</v>
      </c>
      <c r="X34" s="19">
        <f>'[4]ald c_age'!P6</f>
        <v>1221644</v>
      </c>
      <c r="Y34" s="19">
        <f>'[4]ald c_age'!Q6</f>
        <v>1221029</v>
      </c>
      <c r="Z34" s="19">
        <f>'[4]ald c_age'!R6</f>
        <v>1220148</v>
      </c>
      <c r="AA34" s="19">
        <f>'[4]ald c_age'!S6</f>
        <v>1218690</v>
      </c>
      <c r="AB34" s="19">
        <f>'[4]ald c_age'!T6</f>
        <v>1219194</v>
      </c>
      <c r="AC34" s="19">
        <f>'[4]ald c_age'!U6</f>
        <v>1218191</v>
      </c>
      <c r="AD34" s="19">
        <f>'[4]ald c_age'!V6</f>
        <v>1217258</v>
      </c>
      <c r="AE34" s="19">
        <f>'[4]ald c_age'!W6</f>
        <v>1215792</v>
      </c>
      <c r="AF34" s="19">
        <f>'[4]ald c_age'!X6</f>
        <v>1214360</v>
      </c>
      <c r="AG34" s="19">
        <f>'[4]ald c_age'!Y6</f>
        <v>1210668</v>
      </c>
      <c r="AH34" s="19">
        <f>'[4]ald c_age'!Z6</f>
        <v>1198476</v>
      </c>
    </row>
    <row r="35" spans="1:34" x14ac:dyDescent="0.35">
      <c r="A35" s="60"/>
      <c r="B35" s="60"/>
      <c r="C35" s="6" t="s">
        <v>44</v>
      </c>
      <c r="D35" s="19">
        <f>'[3]ald c_age'!C7</f>
        <v>421579</v>
      </c>
      <c r="E35" s="19">
        <f>'[3]ald c_age'!D7</f>
        <v>419858</v>
      </c>
      <c r="F35" s="19">
        <f>'[3]ald c_age'!E7</f>
        <v>418251</v>
      </c>
      <c r="G35" s="19">
        <f>'[3]ald c_age'!F7</f>
        <v>417088</v>
      </c>
      <c r="H35" s="19">
        <f>'[3]ald c_age'!G7</f>
        <v>416067</v>
      </c>
      <c r="I35" s="19">
        <f>'[3]ald c_age'!H7</f>
        <v>414983</v>
      </c>
      <c r="J35" s="19">
        <f>'[3]ald c_age'!I7</f>
        <v>413957</v>
      </c>
      <c r="K35" s="19">
        <f>'[3]ald c_age'!J7</f>
        <v>413183</v>
      </c>
      <c r="L35" s="19">
        <f>'[3]ald c_age'!K7</f>
        <v>412353</v>
      </c>
      <c r="M35" s="19">
        <f>'[3]ald c_age'!L7</f>
        <v>411328</v>
      </c>
      <c r="N35" s="19">
        <f>'[3]ald c_age'!M7</f>
        <v>410343</v>
      </c>
      <c r="O35" s="19">
        <f>'[3]ald c_age'!N7</f>
        <v>409272</v>
      </c>
      <c r="P35" s="19">
        <f>'[4]ald c_age'!H7</f>
        <v>406465</v>
      </c>
      <c r="Q35" s="19">
        <f>'[4]ald c_age'!I7</f>
        <v>404207</v>
      </c>
      <c r="R35" s="19">
        <f>'[4]ald c_age'!J7</f>
        <v>403163</v>
      </c>
      <c r="S35" s="19">
        <f>'[4]ald c_age'!K7</f>
        <v>402335</v>
      </c>
      <c r="T35" s="19">
        <f>'[4]ald c_age'!L7</f>
        <v>401698</v>
      </c>
      <c r="U35" s="19">
        <f>'[4]ald c_age'!M7</f>
        <v>400654</v>
      </c>
      <c r="V35" s="19">
        <f>'[4]ald c_age'!N7</f>
        <v>400024</v>
      </c>
      <c r="W35" s="19">
        <f>'[4]ald c_age'!O7</f>
        <v>399766</v>
      </c>
      <c r="X35" s="19">
        <f>'[4]ald c_age'!P7</f>
        <v>399695</v>
      </c>
      <c r="Y35" s="19">
        <f>'[4]ald c_age'!Q7</f>
        <v>399170</v>
      </c>
      <c r="Z35" s="19">
        <f>'[4]ald c_age'!R7</f>
        <v>400065</v>
      </c>
      <c r="AA35" s="19">
        <f>'[4]ald c_age'!S7</f>
        <v>399886</v>
      </c>
      <c r="AB35" s="19">
        <f>'[4]ald c_age'!T7</f>
        <v>402886</v>
      </c>
      <c r="AC35" s="19">
        <f>'[4]ald c_age'!U7</f>
        <v>402970</v>
      </c>
      <c r="AD35" s="19">
        <f>'[4]ald c_age'!V7</f>
        <v>402791</v>
      </c>
      <c r="AE35" s="19">
        <f>'[4]ald c_age'!W7</f>
        <v>402457</v>
      </c>
      <c r="AF35" s="19">
        <f>'[4]ald c_age'!X7</f>
        <v>402411</v>
      </c>
      <c r="AG35" s="19">
        <f>'[4]ald c_age'!Y7</f>
        <v>402151</v>
      </c>
      <c r="AH35" s="19">
        <f>'[4]ald c_age'!Z7</f>
        <v>400604</v>
      </c>
    </row>
    <row r="36" spans="1:34" x14ac:dyDescent="0.35">
      <c r="A36" s="63"/>
      <c r="B36" s="63"/>
      <c r="C36" s="9" t="s">
        <v>53</v>
      </c>
      <c r="D36" s="20">
        <f t="shared" ref="D36" si="59">SUM(D33:D35)</f>
        <v>2295746</v>
      </c>
      <c r="E36" s="20">
        <f t="shared" ref="E36:O36" si="60">SUM(E33:E35)</f>
        <v>2275294</v>
      </c>
      <c r="F36" s="20">
        <f t="shared" si="60"/>
        <v>2260946</v>
      </c>
      <c r="G36" s="20">
        <f t="shared" si="60"/>
        <v>2247109</v>
      </c>
      <c r="H36" s="20">
        <f t="shared" si="60"/>
        <v>2239055</v>
      </c>
      <c r="I36" s="20">
        <f t="shared" si="60"/>
        <v>2231865</v>
      </c>
      <c r="J36" s="20">
        <f t="shared" si="60"/>
        <v>2220210</v>
      </c>
      <c r="K36" s="20">
        <f t="shared" si="60"/>
        <v>2215605</v>
      </c>
      <c r="L36" s="20">
        <f t="shared" si="60"/>
        <v>2208979</v>
      </c>
      <c r="M36" s="20">
        <f t="shared" si="60"/>
        <v>2202423</v>
      </c>
      <c r="N36" s="20">
        <f t="shared" si="60"/>
        <v>2198879</v>
      </c>
      <c r="O36" s="20">
        <f t="shared" si="60"/>
        <v>2187759</v>
      </c>
      <c r="P36" s="20">
        <f t="shared" ref="P36" si="61">SUM(P33:P35)</f>
        <v>2185312</v>
      </c>
      <c r="Q36" s="20">
        <f t="shared" ref="Q36:AH36" si="62">SUM(Q33:Q35)</f>
        <v>2184187</v>
      </c>
      <c r="R36" s="20">
        <f t="shared" si="62"/>
        <v>2176453</v>
      </c>
      <c r="S36" s="20">
        <f t="shared" si="62"/>
        <v>2174166</v>
      </c>
      <c r="T36" s="20">
        <f t="shared" si="62"/>
        <v>2170672</v>
      </c>
      <c r="U36" s="20">
        <f t="shared" si="62"/>
        <v>2164201</v>
      </c>
      <c r="V36" s="20">
        <f t="shared" si="62"/>
        <v>2163575</v>
      </c>
      <c r="W36" s="20">
        <f t="shared" si="62"/>
        <v>2161188</v>
      </c>
      <c r="X36" s="20">
        <f t="shared" si="62"/>
        <v>2159524</v>
      </c>
      <c r="Y36" s="20">
        <f t="shared" si="62"/>
        <v>2158927</v>
      </c>
      <c r="Z36" s="20">
        <f t="shared" si="62"/>
        <v>2159199</v>
      </c>
      <c r="AA36" s="20">
        <f t="shared" si="62"/>
        <v>2157587</v>
      </c>
      <c r="AB36" s="20">
        <f t="shared" si="62"/>
        <v>2161791</v>
      </c>
      <c r="AC36" s="20">
        <f t="shared" si="62"/>
        <v>2159743</v>
      </c>
      <c r="AD36" s="20">
        <f t="shared" si="62"/>
        <v>2157492</v>
      </c>
      <c r="AE36" s="20">
        <f t="shared" si="62"/>
        <v>2154504</v>
      </c>
      <c r="AF36" s="20">
        <f t="shared" si="62"/>
        <v>2151772</v>
      </c>
      <c r="AG36" s="20">
        <f t="shared" si="62"/>
        <v>2145059</v>
      </c>
      <c r="AH36" s="20">
        <f t="shared" si="62"/>
        <v>2124555</v>
      </c>
    </row>
    <row r="37" spans="1:34" x14ac:dyDescent="0.35">
      <c r="A37" s="63"/>
      <c r="B37" s="60" t="s">
        <v>53</v>
      </c>
      <c r="C37" s="6" t="s">
        <v>42</v>
      </c>
      <c r="D37" s="19">
        <f t="shared" ref="D37:D40" si="63">D29+D33</f>
        <v>594355</v>
      </c>
      <c r="E37" s="19">
        <f t="shared" ref="E37:O37" si="64">E29+E33</f>
        <v>589333</v>
      </c>
      <c r="F37" s="19">
        <f t="shared" si="64"/>
        <v>583878</v>
      </c>
      <c r="G37" s="19">
        <f t="shared" si="64"/>
        <v>579223</v>
      </c>
      <c r="H37" s="19">
        <f t="shared" si="64"/>
        <v>576660</v>
      </c>
      <c r="I37" s="19">
        <f t="shared" si="64"/>
        <v>573862</v>
      </c>
      <c r="J37" s="19">
        <f t="shared" si="64"/>
        <v>570426</v>
      </c>
      <c r="K37" s="19">
        <f t="shared" si="64"/>
        <v>569263</v>
      </c>
      <c r="L37" s="19">
        <f t="shared" si="64"/>
        <v>566744</v>
      </c>
      <c r="M37" s="19">
        <f t="shared" si="64"/>
        <v>564805</v>
      </c>
      <c r="N37" s="19">
        <f t="shared" si="64"/>
        <v>563721</v>
      </c>
      <c r="O37" s="19">
        <f t="shared" si="64"/>
        <v>559612</v>
      </c>
      <c r="P37" s="19">
        <f t="shared" ref="P37:P39" si="65">P29+P33</f>
        <v>560664</v>
      </c>
      <c r="Q37" s="19">
        <f t="shared" ref="Q37:AH37" si="66">Q29+Q33</f>
        <v>561314</v>
      </c>
      <c r="R37" s="19">
        <f t="shared" si="66"/>
        <v>559362</v>
      </c>
      <c r="S37" s="19">
        <f t="shared" si="66"/>
        <v>559331</v>
      </c>
      <c r="T37" s="19">
        <f t="shared" si="66"/>
        <v>558737</v>
      </c>
      <c r="U37" s="19">
        <f t="shared" si="66"/>
        <v>557020</v>
      </c>
      <c r="V37" s="19">
        <f t="shared" si="66"/>
        <v>556770</v>
      </c>
      <c r="W37" s="19">
        <f t="shared" si="66"/>
        <v>556112</v>
      </c>
      <c r="X37" s="19">
        <f t="shared" si="66"/>
        <v>556136</v>
      </c>
      <c r="Y37" s="19">
        <f t="shared" si="66"/>
        <v>556701</v>
      </c>
      <c r="Z37" s="19">
        <f t="shared" si="66"/>
        <v>556918</v>
      </c>
      <c r="AA37" s="19">
        <f t="shared" si="66"/>
        <v>556932</v>
      </c>
      <c r="AB37" s="19">
        <f t="shared" si="66"/>
        <v>557569</v>
      </c>
      <c r="AC37" s="19">
        <f t="shared" si="66"/>
        <v>556454</v>
      </c>
      <c r="AD37" s="19">
        <f t="shared" si="66"/>
        <v>555353</v>
      </c>
      <c r="AE37" s="19">
        <f t="shared" si="66"/>
        <v>554200</v>
      </c>
      <c r="AF37" s="19">
        <f t="shared" si="66"/>
        <v>552926</v>
      </c>
      <c r="AG37" s="19">
        <f t="shared" si="66"/>
        <v>550102</v>
      </c>
      <c r="AH37" s="19">
        <f t="shared" si="66"/>
        <v>543226</v>
      </c>
    </row>
    <row r="38" spans="1:34" x14ac:dyDescent="0.35">
      <c r="A38" s="63"/>
      <c r="B38" s="60"/>
      <c r="C38" s="6" t="s">
        <v>43</v>
      </c>
      <c r="D38" s="19">
        <f t="shared" si="63"/>
        <v>1497517</v>
      </c>
      <c r="E38" s="19">
        <f t="shared" ref="E38:O38" si="67">E30+E34</f>
        <v>1483902</v>
      </c>
      <c r="F38" s="19">
        <f t="shared" si="67"/>
        <v>1476875</v>
      </c>
      <c r="G38" s="19">
        <f t="shared" si="67"/>
        <v>1468825</v>
      </c>
      <c r="H38" s="19">
        <f t="shared" si="67"/>
        <v>1464234</v>
      </c>
      <c r="I38" s="19">
        <f t="shared" si="67"/>
        <v>1461122</v>
      </c>
      <c r="J38" s="19">
        <f t="shared" si="67"/>
        <v>1453697</v>
      </c>
      <c r="K38" s="19">
        <f t="shared" si="67"/>
        <v>1450772</v>
      </c>
      <c r="L38" s="19">
        <f t="shared" si="67"/>
        <v>1447413</v>
      </c>
      <c r="M38" s="19">
        <f t="shared" si="67"/>
        <v>1443953</v>
      </c>
      <c r="N38" s="19">
        <f t="shared" si="67"/>
        <v>1442521</v>
      </c>
      <c r="O38" s="19">
        <f t="shared" si="67"/>
        <v>1436279</v>
      </c>
      <c r="P38" s="19">
        <f t="shared" ref="P38" si="68">P30+P34</f>
        <v>1436801</v>
      </c>
      <c r="Q38" s="19">
        <f t="shared" ref="Q38:AH38" si="69">Q30+Q34</f>
        <v>1438641</v>
      </c>
      <c r="R38" s="19">
        <f t="shared" si="69"/>
        <v>1433574</v>
      </c>
      <c r="S38" s="19">
        <f t="shared" si="69"/>
        <v>1432223</v>
      </c>
      <c r="T38" s="19">
        <f t="shared" si="69"/>
        <v>1429755</v>
      </c>
      <c r="U38" s="19">
        <f t="shared" si="69"/>
        <v>1425814</v>
      </c>
      <c r="V38" s="19">
        <f t="shared" si="69"/>
        <v>1426149</v>
      </c>
      <c r="W38" s="19">
        <f t="shared" si="69"/>
        <v>1424275</v>
      </c>
      <c r="X38" s="19">
        <f t="shared" si="69"/>
        <v>1422742</v>
      </c>
      <c r="Y38" s="19">
        <f t="shared" si="69"/>
        <v>1422334</v>
      </c>
      <c r="Z38" s="19">
        <f t="shared" si="69"/>
        <v>1421494</v>
      </c>
      <c r="AA38" s="19">
        <f t="shared" si="69"/>
        <v>1420214</v>
      </c>
      <c r="AB38" s="19">
        <f t="shared" si="69"/>
        <v>1418623</v>
      </c>
      <c r="AC38" s="19">
        <f t="shared" si="69"/>
        <v>1417625</v>
      </c>
      <c r="AD38" s="19">
        <f t="shared" si="69"/>
        <v>1417015</v>
      </c>
      <c r="AE38" s="19">
        <f t="shared" si="69"/>
        <v>1415638</v>
      </c>
      <c r="AF38" s="19">
        <f t="shared" si="69"/>
        <v>1413939</v>
      </c>
      <c r="AG38" s="19">
        <f t="shared" si="69"/>
        <v>1410155</v>
      </c>
      <c r="AH38" s="19">
        <f t="shared" si="69"/>
        <v>1397768</v>
      </c>
    </row>
    <row r="39" spans="1:34" x14ac:dyDescent="0.35">
      <c r="A39" s="63"/>
      <c r="B39" s="60"/>
      <c r="C39" s="6" t="s">
        <v>44</v>
      </c>
      <c r="D39" s="19">
        <f t="shared" si="63"/>
        <v>982645</v>
      </c>
      <c r="E39" s="19">
        <f t="shared" ref="E39:O39" si="70">E31+E35</f>
        <v>980146</v>
      </c>
      <c r="F39" s="19">
        <f t="shared" si="70"/>
        <v>978317</v>
      </c>
      <c r="G39" s="19">
        <f t="shared" si="70"/>
        <v>976502</v>
      </c>
      <c r="H39" s="19">
        <f t="shared" si="70"/>
        <v>975664</v>
      </c>
      <c r="I39" s="19">
        <f t="shared" si="70"/>
        <v>974865</v>
      </c>
      <c r="J39" s="19">
        <f t="shared" si="70"/>
        <v>973253</v>
      </c>
      <c r="K39" s="19">
        <f t="shared" si="70"/>
        <v>971917</v>
      </c>
      <c r="L39" s="19">
        <f t="shared" si="70"/>
        <v>970847</v>
      </c>
      <c r="M39" s="19">
        <f t="shared" si="70"/>
        <v>969735</v>
      </c>
      <c r="N39" s="19">
        <f t="shared" si="70"/>
        <v>968311</v>
      </c>
      <c r="O39" s="19">
        <f t="shared" si="70"/>
        <v>965421</v>
      </c>
      <c r="P39" s="19">
        <f t="shared" si="65"/>
        <v>960865</v>
      </c>
      <c r="Q39" s="19">
        <f t="shared" ref="Q39:AH39" si="71">Q31+Q35</f>
        <v>957604</v>
      </c>
      <c r="R39" s="19">
        <f t="shared" si="71"/>
        <v>956458</v>
      </c>
      <c r="S39" s="19">
        <f t="shared" si="71"/>
        <v>955771</v>
      </c>
      <c r="T39" s="19">
        <f t="shared" si="71"/>
        <v>955315</v>
      </c>
      <c r="U39" s="19">
        <f t="shared" si="71"/>
        <v>954453</v>
      </c>
      <c r="V39" s="19">
        <f t="shared" si="71"/>
        <v>954338</v>
      </c>
      <c r="W39" s="19">
        <f t="shared" si="71"/>
        <v>953643</v>
      </c>
      <c r="X39" s="19">
        <f t="shared" si="71"/>
        <v>953698</v>
      </c>
      <c r="Y39" s="19">
        <f t="shared" si="71"/>
        <v>953283</v>
      </c>
      <c r="Z39" s="19">
        <f t="shared" si="71"/>
        <v>953592</v>
      </c>
      <c r="AA39" s="19">
        <f t="shared" si="71"/>
        <v>952597</v>
      </c>
      <c r="AB39" s="19">
        <f t="shared" si="71"/>
        <v>957321</v>
      </c>
      <c r="AC39" s="19">
        <f t="shared" si="71"/>
        <v>957261</v>
      </c>
      <c r="AD39" s="19">
        <f t="shared" si="71"/>
        <v>957298</v>
      </c>
      <c r="AE39" s="19">
        <f t="shared" si="71"/>
        <v>956933</v>
      </c>
      <c r="AF39" s="19">
        <f t="shared" si="71"/>
        <v>956921</v>
      </c>
      <c r="AG39" s="19">
        <f t="shared" si="71"/>
        <v>956610</v>
      </c>
      <c r="AH39" s="19">
        <f t="shared" si="71"/>
        <v>954362</v>
      </c>
    </row>
    <row r="40" spans="1:34" x14ac:dyDescent="0.35">
      <c r="A40" s="64"/>
      <c r="B40" s="64"/>
      <c r="C40" s="21" t="s">
        <v>53</v>
      </c>
      <c r="D40" s="22">
        <f t="shared" si="63"/>
        <v>3074517</v>
      </c>
      <c r="E40" s="22">
        <f t="shared" ref="E40:O40" si="72">E32+E36</f>
        <v>3053381</v>
      </c>
      <c r="F40" s="22">
        <f t="shared" si="72"/>
        <v>3039070</v>
      </c>
      <c r="G40" s="22">
        <f t="shared" si="72"/>
        <v>3024550</v>
      </c>
      <c r="H40" s="22">
        <f t="shared" si="72"/>
        <v>3016558</v>
      </c>
      <c r="I40" s="22">
        <f t="shared" si="72"/>
        <v>3009849</v>
      </c>
      <c r="J40" s="22">
        <f t="shared" si="72"/>
        <v>2997376</v>
      </c>
      <c r="K40" s="22">
        <f t="shared" si="72"/>
        <v>2991952</v>
      </c>
      <c r="L40" s="22">
        <f t="shared" si="72"/>
        <v>2985004</v>
      </c>
      <c r="M40" s="22">
        <f t="shared" si="72"/>
        <v>2978493</v>
      </c>
      <c r="N40" s="22">
        <f t="shared" si="72"/>
        <v>2974553</v>
      </c>
      <c r="O40" s="22">
        <f t="shared" si="72"/>
        <v>2961312</v>
      </c>
      <c r="P40" s="22">
        <f t="shared" ref="P40" si="73">P32+P36</f>
        <v>2958330</v>
      </c>
      <c r="Q40" s="22">
        <f t="shared" ref="Q40:AH40" si="74">Q32+Q36</f>
        <v>2957559</v>
      </c>
      <c r="R40" s="22">
        <f t="shared" si="74"/>
        <v>2949394</v>
      </c>
      <c r="S40" s="22">
        <f t="shared" si="74"/>
        <v>2947325</v>
      </c>
      <c r="T40" s="22">
        <f t="shared" si="74"/>
        <v>2943807</v>
      </c>
      <c r="U40" s="22">
        <f t="shared" si="74"/>
        <v>2937287</v>
      </c>
      <c r="V40" s="22">
        <f t="shared" si="74"/>
        <v>2937257</v>
      </c>
      <c r="W40" s="22">
        <f t="shared" si="74"/>
        <v>2934030</v>
      </c>
      <c r="X40" s="22">
        <f t="shared" si="74"/>
        <v>2932576</v>
      </c>
      <c r="Y40" s="22">
        <f t="shared" si="74"/>
        <v>2932318</v>
      </c>
      <c r="Z40" s="22">
        <f t="shared" si="74"/>
        <v>2932004</v>
      </c>
      <c r="AA40" s="22">
        <f t="shared" si="74"/>
        <v>2929743</v>
      </c>
      <c r="AB40" s="22">
        <f t="shared" si="74"/>
        <v>2933513</v>
      </c>
      <c r="AC40" s="22">
        <f t="shared" si="74"/>
        <v>2931340</v>
      </c>
      <c r="AD40" s="22">
        <f t="shared" si="74"/>
        <v>2929666</v>
      </c>
      <c r="AE40" s="22">
        <f t="shared" si="74"/>
        <v>2926771</v>
      </c>
      <c r="AF40" s="22">
        <f t="shared" si="74"/>
        <v>2923786</v>
      </c>
      <c r="AG40" s="22">
        <f t="shared" si="74"/>
        <v>2916867</v>
      </c>
      <c r="AH40" s="22">
        <f t="shared" si="74"/>
        <v>2895356</v>
      </c>
    </row>
    <row r="41" spans="1:34" x14ac:dyDescent="0.35">
      <c r="A41" s="17" t="s">
        <v>54</v>
      </c>
    </row>
  </sheetData>
  <mergeCells count="12">
    <mergeCell ref="A29:A40"/>
    <mergeCell ref="B29:B32"/>
    <mergeCell ref="B33:B36"/>
    <mergeCell ref="B37:B40"/>
    <mergeCell ref="A5:A16"/>
    <mergeCell ref="B5:B8"/>
    <mergeCell ref="B9:B12"/>
    <mergeCell ref="B13:B16"/>
    <mergeCell ref="A17:A28"/>
    <mergeCell ref="B17:B20"/>
    <mergeCell ref="B21:B24"/>
    <mergeCell ref="B25:B28"/>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FE7983-D4DC-416E-ABB9-73BDCDF6C38B}">
  <sheetPr codeName="Feuil6">
    <tabColor theme="8" tint="-0.249977111117893"/>
  </sheetPr>
  <dimension ref="A1:AH44"/>
  <sheetViews>
    <sheetView showGridLines="0" zoomScaleNormal="100" workbookViewId="0">
      <pane xSplit="3" ySplit="4" topLeftCell="R5" activePane="bottomRight" state="frozen"/>
      <selection activeCell="AD14" sqref="AD14"/>
      <selection pane="topRight" activeCell="AD14" sqref="AD14"/>
      <selection pane="bottomLeft" activeCell="AD14" sqref="AD14"/>
      <selection pane="bottomRight" activeCell="AF10" sqref="AF10"/>
    </sheetView>
  </sheetViews>
  <sheetFormatPr baseColWidth="10" defaultColWidth="11.453125" defaultRowHeight="14.5" x14ac:dyDescent="0.35"/>
  <cols>
    <col min="1" max="1" width="20.54296875" bestFit="1" customWidth="1"/>
    <col min="2" max="2" width="23.81640625" customWidth="1"/>
    <col min="3" max="3" width="15.1796875" customWidth="1"/>
    <col min="4" max="21" width="11.7265625" bestFit="1" customWidth="1"/>
    <col min="22" max="34" width="8.54296875" customWidth="1"/>
  </cols>
  <sheetData>
    <row r="1" spans="1:34" ht="21" x14ac:dyDescent="0.45">
      <c r="A1" s="41" t="s">
        <v>59</v>
      </c>
    </row>
    <row r="2" spans="1:34" s="39" customFormat="1" ht="18.5" x14ac:dyDescent="0.45">
      <c r="A2" s="38" t="s">
        <v>57</v>
      </c>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row>
    <row r="3" spans="1:34" ht="19" thickBot="1" x14ac:dyDescent="0.5">
      <c r="A3" s="38" t="s">
        <v>58</v>
      </c>
    </row>
    <row r="4" spans="1:34" s="37" customFormat="1" ht="39.75" customHeight="1" thickBot="1" x14ac:dyDescent="0.4">
      <c r="A4" s="8" t="s">
        <v>47</v>
      </c>
      <c r="B4" s="13" t="s">
        <v>46</v>
      </c>
      <c r="C4" s="8" t="s">
        <v>48</v>
      </c>
      <c r="D4" s="8">
        <v>44927</v>
      </c>
      <c r="E4" s="8">
        <v>44958</v>
      </c>
      <c r="F4" s="8">
        <v>44986</v>
      </c>
      <c r="G4" s="8">
        <v>45017</v>
      </c>
      <c r="H4" s="8">
        <v>45047</v>
      </c>
      <c r="I4" s="8">
        <v>45078</v>
      </c>
      <c r="J4" s="8">
        <v>45108</v>
      </c>
      <c r="K4" s="8">
        <v>45139</v>
      </c>
      <c r="L4" s="8">
        <v>45170</v>
      </c>
      <c r="M4" s="8">
        <v>45200</v>
      </c>
      <c r="N4" s="8">
        <v>45231</v>
      </c>
      <c r="O4" s="8">
        <v>45261</v>
      </c>
      <c r="P4" s="8">
        <v>45292</v>
      </c>
      <c r="Q4" s="8">
        <v>45323</v>
      </c>
      <c r="R4" s="8">
        <v>45352</v>
      </c>
      <c r="S4" s="8">
        <v>45383</v>
      </c>
      <c r="T4" s="8">
        <v>45413</v>
      </c>
      <c r="U4" s="8">
        <v>45444</v>
      </c>
      <c r="V4" s="8">
        <v>45474</v>
      </c>
      <c r="W4" s="8">
        <v>45505</v>
      </c>
      <c r="X4" s="8">
        <v>45536</v>
      </c>
      <c r="Y4" s="8">
        <v>45566</v>
      </c>
      <c r="Z4" s="8">
        <v>45597</v>
      </c>
      <c r="AA4" s="8">
        <v>45627</v>
      </c>
      <c r="AB4" s="8">
        <v>45658</v>
      </c>
      <c r="AC4" s="8">
        <v>45689</v>
      </c>
      <c r="AD4" s="8">
        <v>45717</v>
      </c>
      <c r="AE4" s="8">
        <v>45748</v>
      </c>
      <c r="AF4" s="8">
        <v>45778</v>
      </c>
      <c r="AG4" s="8">
        <v>45809</v>
      </c>
      <c r="AH4" s="8">
        <v>45839</v>
      </c>
    </row>
    <row r="5" spans="1:34" x14ac:dyDescent="0.35">
      <c r="A5" s="67" t="s">
        <v>49</v>
      </c>
      <c r="B5" s="67" t="s">
        <v>41</v>
      </c>
      <c r="C5" s="36" t="s">
        <v>42</v>
      </c>
      <c r="D5" s="23">
        <v>0</v>
      </c>
      <c r="E5" s="23">
        <v>0</v>
      </c>
      <c r="F5" s="23">
        <v>0</v>
      </c>
      <c r="G5" s="23">
        <v>0</v>
      </c>
      <c r="H5" s="23">
        <v>0</v>
      </c>
      <c r="I5" s="23">
        <v>0</v>
      </c>
      <c r="J5" s="23">
        <v>4.2535091450446316E-4</v>
      </c>
      <c r="K5" s="23">
        <v>0</v>
      </c>
      <c r="L5" s="23">
        <v>4.0633888663155204E-4</v>
      </c>
      <c r="M5" s="23">
        <v>1.5860428231562196E-3</v>
      </c>
      <c r="N5" s="23">
        <v>1.944768572539779E-3</v>
      </c>
      <c r="O5" s="23">
        <v>7.8247261345842922E-4</v>
      </c>
      <c r="P5" s="24">
        <v>7.7279752704795257E-4</v>
      </c>
      <c r="Q5" s="24">
        <v>7.8247261345842922E-4</v>
      </c>
      <c r="R5" s="24">
        <v>1.166861143523823E-3</v>
      </c>
      <c r="S5" s="24">
        <v>7.8709169618251806E-4</v>
      </c>
      <c r="T5" s="24">
        <v>8.103727714747766E-4</v>
      </c>
      <c r="U5" s="24">
        <v>8.0873433077233159E-4</v>
      </c>
      <c r="V5" s="24">
        <v>8.0677692617991958E-4</v>
      </c>
      <c r="W5" s="24">
        <v>1.8009905447995411E-3</v>
      </c>
      <c r="X5" s="24">
        <v>4.024144869214652E-4</v>
      </c>
      <c r="Y5" s="24">
        <v>1.5612802498048417E-3</v>
      </c>
      <c r="Z5" s="24">
        <v>8.0224628961089728E-4</v>
      </c>
      <c r="AA5" s="24">
        <v>3.2428050263477726E-3</v>
      </c>
      <c r="AB5" s="24">
        <v>3.923107100823886E-3</v>
      </c>
      <c r="AC5" s="24">
        <v>4.5008183306056715E-3</v>
      </c>
      <c r="AD5" s="24">
        <v>4.8038430744594685E-3</v>
      </c>
      <c r="AE5" s="24">
        <v>6.5708418891170517E-3</v>
      </c>
      <c r="AF5" s="24">
        <v>1.2220817530552042E-2</v>
      </c>
      <c r="AG5" s="24">
        <v>1.5916325602546522E-2</v>
      </c>
      <c r="AH5" s="24">
        <v>2.3539668700959027E-2</v>
      </c>
    </row>
    <row r="6" spans="1:34" x14ac:dyDescent="0.35">
      <c r="A6" s="63"/>
      <c r="B6" s="63"/>
      <c r="C6" t="s">
        <v>43</v>
      </c>
      <c r="D6" s="24">
        <v>0</v>
      </c>
      <c r="E6" s="24">
        <v>0</v>
      </c>
      <c r="F6" s="24">
        <v>0</v>
      </c>
      <c r="G6" s="24">
        <v>2.2485553032192129E-5</v>
      </c>
      <c r="H6" s="24">
        <v>6.6761616521304745E-5</v>
      </c>
      <c r="I6" s="24">
        <v>6.6217856748762571E-5</v>
      </c>
      <c r="J6" s="24">
        <v>1.1322207377539861E-4</v>
      </c>
      <c r="K6" s="24">
        <v>1.5963511972638678E-4</v>
      </c>
      <c r="L6" s="24">
        <v>4.4661798530576391E-5</v>
      </c>
      <c r="M6" s="24">
        <v>1.1048258794410515E-4</v>
      </c>
      <c r="N6" s="24">
        <v>8.7796312554955236E-5</v>
      </c>
      <c r="O6" s="24">
        <v>6.6355532945427953E-5</v>
      </c>
      <c r="P6" s="24">
        <v>8.6570717454881319E-5</v>
      </c>
      <c r="Q6" s="24">
        <v>1.0946188537142021E-4</v>
      </c>
      <c r="R6" s="24">
        <v>1.3075028874021122E-4</v>
      </c>
      <c r="S6" s="24">
        <v>1.3159049039379589E-4</v>
      </c>
      <c r="T6" s="24">
        <v>4.409754376677455E-5</v>
      </c>
      <c r="U6" s="24">
        <v>1.5596452920996207E-4</v>
      </c>
      <c r="V6" s="24">
        <v>1.7718322960735833E-4</v>
      </c>
      <c r="W6" s="24">
        <v>2.7482594356897927E-4</v>
      </c>
      <c r="X6" s="24">
        <v>3.1272337383847493E-4</v>
      </c>
      <c r="Y6" s="24">
        <v>1.7533862271501555E-4</v>
      </c>
      <c r="Z6" s="24">
        <v>2.8796101450878631E-4</v>
      </c>
      <c r="AA6" s="24">
        <v>5.2744934288595502E-4</v>
      </c>
      <c r="AB6" s="24">
        <v>5.3220977935475311E-4</v>
      </c>
      <c r="AC6" s="24">
        <v>7.333226390449088E-4</v>
      </c>
      <c r="AD6" s="24">
        <v>1.122082585278239E-3</v>
      </c>
      <c r="AE6" s="24">
        <v>1.6501650165017256E-3</v>
      </c>
      <c r="AF6" s="24">
        <v>1.652209830648399E-3</v>
      </c>
      <c r="AG6" s="24">
        <v>2.5568787139846894E-3</v>
      </c>
      <c r="AH6" s="24">
        <v>3.9635354736424766E-3</v>
      </c>
    </row>
    <row r="7" spans="1:34" x14ac:dyDescent="0.35">
      <c r="A7" s="63"/>
      <c r="B7" s="63"/>
      <c r="C7" t="s">
        <v>44</v>
      </c>
      <c r="D7" s="24">
        <v>6.4869773928055707E-6</v>
      </c>
      <c r="E7" s="24">
        <v>1.3242533694057812E-5</v>
      </c>
      <c r="F7" s="24">
        <v>6.5012742498371523E-6</v>
      </c>
      <c r="G7" s="24">
        <v>1.9876764062898289E-5</v>
      </c>
      <c r="H7" s="24">
        <v>3.9488882234373079E-5</v>
      </c>
      <c r="I7" s="24">
        <v>2.6259728408861704E-5</v>
      </c>
      <c r="J7" s="24">
        <v>3.3277095042638649E-5</v>
      </c>
      <c r="K7" s="24">
        <v>3.6671433953028298E-5</v>
      </c>
      <c r="L7" s="24">
        <v>3.320383836369345E-5</v>
      </c>
      <c r="M7" s="24">
        <v>6.2499383229663863E-5</v>
      </c>
      <c r="N7" s="24">
        <v>2.6267229660925651E-5</v>
      </c>
      <c r="O7" s="24">
        <v>7.9656679710549128E-5</v>
      </c>
      <c r="P7" s="24">
        <v>4.0000000000040004E-5</v>
      </c>
      <c r="Q7" s="24">
        <v>3.3761656211828139E-5</v>
      </c>
      <c r="R7" s="24">
        <v>3.7016596895922405E-5</v>
      </c>
      <c r="S7" s="24">
        <v>8.1077246346428211E-5</v>
      </c>
      <c r="T7" s="24">
        <v>6.7752972661594413E-5</v>
      </c>
      <c r="U7" s="24">
        <v>5.4555187686933238E-5</v>
      </c>
      <c r="V7" s="24">
        <v>8.1393732004331198E-5</v>
      </c>
      <c r="W7" s="24">
        <v>9.6389523835727076E-5</v>
      </c>
      <c r="X7" s="24">
        <v>1.0270068569817603E-4</v>
      </c>
      <c r="Y7" s="24">
        <v>1.047803499663047E-4</v>
      </c>
      <c r="Z7" s="24">
        <v>9.4939069461563719E-5</v>
      </c>
      <c r="AA7" s="24">
        <v>1.6708380787400223E-4</v>
      </c>
      <c r="AB7" s="24">
        <v>2.7940860782948995E-4</v>
      </c>
      <c r="AC7" s="24">
        <v>4.1791169525873251E-4</v>
      </c>
      <c r="AD7" s="24">
        <v>3.9703775311150658E-4</v>
      </c>
      <c r="AE7" s="24">
        <v>6.4795115764959554E-4</v>
      </c>
      <c r="AF7" s="24">
        <v>7.9989101921484895E-4</v>
      </c>
      <c r="AG7" s="24">
        <v>1.4389360421422914E-3</v>
      </c>
      <c r="AH7" s="24">
        <v>1.9554017974654503E-3</v>
      </c>
    </row>
    <row r="8" spans="1:34" x14ac:dyDescent="0.35">
      <c r="A8" s="63"/>
      <c r="B8" s="63"/>
      <c r="C8" s="34" t="s">
        <v>53</v>
      </c>
      <c r="D8" s="25">
        <v>5.604407306014636E-6</v>
      </c>
      <c r="E8" s="25">
        <v>1.1461186691263947E-5</v>
      </c>
      <c r="F8" s="25">
        <v>5.6118927229675819E-6</v>
      </c>
      <c r="G8" s="25">
        <v>2.0071109072095084E-5</v>
      </c>
      <c r="H8" s="25">
        <v>4.2707301240119122E-5</v>
      </c>
      <c r="I8" s="25">
        <v>3.1209392324704766E-5</v>
      </c>
      <c r="J8" s="25">
        <v>4.6106985496452424E-5</v>
      </c>
      <c r="K8" s="25">
        <v>5.2022519970940095E-5</v>
      </c>
      <c r="L8" s="25">
        <v>3.7312147687318387E-5</v>
      </c>
      <c r="M8" s="25">
        <v>7.959497528298165E-5</v>
      </c>
      <c r="N8" s="25">
        <v>4.8200559693567513E-5</v>
      </c>
      <c r="O8" s="25">
        <v>8.3080272732516391E-5</v>
      </c>
      <c r="P8" s="25">
        <v>5.1606540268922529E-5</v>
      </c>
      <c r="Q8" s="25">
        <v>4.9357195117671893E-5</v>
      </c>
      <c r="R8" s="25">
        <v>5.7866351873769872E-5</v>
      </c>
      <c r="S8" s="25">
        <v>9.2982440847100278E-5</v>
      </c>
      <c r="T8" s="25">
        <v>6.9968397607089727E-5</v>
      </c>
      <c r="U8" s="25">
        <v>7.3392125318427759E-5</v>
      </c>
      <c r="V8" s="25">
        <v>9.9272101911518362E-5</v>
      </c>
      <c r="W8" s="25">
        <v>1.3080716942193149E-4</v>
      </c>
      <c r="X8" s="25">
        <v>1.3260098301537404E-4</v>
      </c>
      <c r="Y8" s="25">
        <v>1.2498365039448345E-4</v>
      </c>
      <c r="Z8" s="25">
        <v>1.2552398967780043E-4</v>
      </c>
      <c r="AA8" s="25">
        <v>2.3737307134386043E-4</v>
      </c>
      <c r="AB8" s="25">
        <v>3.4005528829950116E-4</v>
      </c>
      <c r="AC8" s="25">
        <v>4.891619125930724E-4</v>
      </c>
      <c r="AD8" s="25">
        <v>5.2568584182499656E-4</v>
      </c>
      <c r="AE8" s="25">
        <v>8.2320483185438498E-4</v>
      </c>
      <c r="AF8" s="25">
        <v>9.9325788586557273E-4</v>
      </c>
      <c r="AG8" s="25">
        <v>1.6820366481038462E-3</v>
      </c>
      <c r="AH8" s="25">
        <v>2.2884905066957728E-3</v>
      </c>
    </row>
    <row r="9" spans="1:34" x14ac:dyDescent="0.35">
      <c r="A9" s="63"/>
      <c r="B9" s="66" t="s">
        <v>45</v>
      </c>
      <c r="C9" t="s">
        <v>42</v>
      </c>
      <c r="D9" s="24">
        <v>2.0131661063294004E-5</v>
      </c>
      <c r="E9" s="24">
        <v>2.0771451716861122E-5</v>
      </c>
      <c r="F9" s="24">
        <v>1.3707213910874039E-4</v>
      </c>
      <c r="G9" s="24">
        <v>2.0066442219790481E-4</v>
      </c>
      <c r="H9" s="24">
        <v>3.0096772699916841E-4</v>
      </c>
      <c r="I9" s="24">
        <v>3.7080661344490728E-4</v>
      </c>
      <c r="J9" s="24">
        <v>5.4488166591637466E-4</v>
      </c>
      <c r="K9" s="24">
        <v>5.9634930512331152E-4</v>
      </c>
      <c r="L9" s="24">
        <v>5.2130848429565724E-4</v>
      </c>
      <c r="M9" s="24">
        <v>7.3844639084330588E-4</v>
      </c>
      <c r="N9" s="24">
        <v>6.9586573884561354E-4</v>
      </c>
      <c r="O9" s="24">
        <v>8.4586660064789321E-4</v>
      </c>
      <c r="P9" s="24">
        <v>4.3988562973629186E-4</v>
      </c>
      <c r="Q9" s="24">
        <v>4.4536216041124455E-4</v>
      </c>
      <c r="R9" s="24">
        <v>5.4611523031367071E-4</v>
      </c>
      <c r="S9" s="24">
        <v>7.1801153042039267E-4</v>
      </c>
      <c r="T9" s="24">
        <v>1.0476323508870067E-3</v>
      </c>
      <c r="U9" s="24">
        <v>1.2473827237493573E-3</v>
      </c>
      <c r="V9" s="24">
        <v>1.2267201962752328E-3</v>
      </c>
      <c r="W9" s="24">
        <v>1.5527950310558758E-3</v>
      </c>
      <c r="X9" s="24">
        <v>1.7974436357179879E-3</v>
      </c>
      <c r="Y9" s="24">
        <v>1.6172070833671004E-3</v>
      </c>
      <c r="Z9" s="24">
        <v>2.1237592774747682E-3</v>
      </c>
      <c r="AA9" s="24">
        <v>1.8501776591046681E-3</v>
      </c>
      <c r="AB9" s="24">
        <v>3.620408082954496E-3</v>
      </c>
      <c r="AC9" s="24">
        <v>4.2341326411199365E-3</v>
      </c>
      <c r="AD9" s="24">
        <v>5.660581181808455E-3</v>
      </c>
      <c r="AE9" s="24">
        <v>8.0100900581947521E-3</v>
      </c>
      <c r="AF9" s="24">
        <v>1.3056929185647048E-2</v>
      </c>
      <c r="AG9" s="24">
        <v>1.5892964679391497E-2</v>
      </c>
      <c r="AH9" s="24">
        <v>2.5031081641110564E-2</v>
      </c>
    </row>
    <row r="10" spans="1:34" x14ac:dyDescent="0.35">
      <c r="A10" s="63"/>
      <c r="B10" s="66"/>
      <c r="C10" t="s">
        <v>43</v>
      </c>
      <c r="D10" s="24">
        <v>6.2781804691436349E-5</v>
      </c>
      <c r="E10" s="24">
        <v>8.0007385297120592E-5</v>
      </c>
      <c r="F10" s="24">
        <v>9.1849504586738462E-5</v>
      </c>
      <c r="G10" s="24">
        <v>1.5435473290192903E-4</v>
      </c>
      <c r="H10" s="24">
        <v>1.9374963671947576E-4</v>
      </c>
      <c r="I10" s="24">
        <v>2.7973419035598468E-4</v>
      </c>
      <c r="J10" s="24">
        <v>3.1757400487841814E-4</v>
      </c>
      <c r="K10" s="24">
        <v>3.2587596877253766E-4</v>
      </c>
      <c r="L10" s="24">
        <v>3.4799868533830214E-4</v>
      </c>
      <c r="M10" s="24">
        <v>4.1046496207930439E-4</v>
      </c>
      <c r="N10" s="24">
        <v>5.1409791117129622E-4</v>
      </c>
      <c r="O10" s="24">
        <v>7.0979329584797135E-4</v>
      </c>
      <c r="P10" s="24">
        <v>2.4175383563096453E-4</v>
      </c>
      <c r="Q10" s="24">
        <v>3.0675400133528541E-4</v>
      </c>
      <c r="R10" s="24">
        <v>3.6927845411560689E-4</v>
      </c>
      <c r="S10" s="24">
        <v>4.2121675059569874E-4</v>
      </c>
      <c r="T10" s="24">
        <v>4.2821828751615776E-4</v>
      </c>
      <c r="U10" s="24">
        <v>6.6451243029130858E-4</v>
      </c>
      <c r="V10" s="24">
        <v>8.57133509994501E-4</v>
      </c>
      <c r="W10" s="24">
        <v>7.8662010659802384E-4</v>
      </c>
      <c r="X10" s="24">
        <v>1.1396896935789158E-3</v>
      </c>
      <c r="Y10" s="24">
        <v>1.1007258500748129E-3</v>
      </c>
      <c r="Z10" s="24">
        <v>1.4091453533431331E-3</v>
      </c>
      <c r="AA10" s="24">
        <v>1.4457469379580701E-3</v>
      </c>
      <c r="AB10" s="24">
        <v>2.43821607802297E-3</v>
      </c>
      <c r="AC10" s="24">
        <v>2.9714974965291407E-3</v>
      </c>
      <c r="AD10" s="24">
        <v>3.6124611288010922E-3</v>
      </c>
      <c r="AE10" s="24">
        <v>5.338798313514026E-3</v>
      </c>
      <c r="AF10" s="24">
        <v>7.5159611309600916E-3</v>
      </c>
      <c r="AG10" s="24">
        <v>9.7343352634375879E-3</v>
      </c>
      <c r="AH10" s="24">
        <v>1.4386493341788098E-2</v>
      </c>
    </row>
    <row r="11" spans="1:34" x14ac:dyDescent="0.35">
      <c r="A11" s="63"/>
      <c r="B11" s="66"/>
      <c r="C11" t="s">
        <v>44</v>
      </c>
      <c r="D11" s="24">
        <v>5.1761441866027269E-6</v>
      </c>
      <c r="E11" s="24">
        <v>3.2638318473887651E-5</v>
      </c>
      <c r="F11" s="24">
        <v>1.0388800872673798E-5</v>
      </c>
      <c r="G11" s="24">
        <v>3.291982376918412E-5</v>
      </c>
      <c r="H11" s="24">
        <v>5.4119875524394345E-5</v>
      </c>
      <c r="I11" s="24">
        <v>8.0592732684570123E-5</v>
      </c>
      <c r="J11" s="24">
        <v>8.4558968606041063E-5</v>
      </c>
      <c r="K11" s="24">
        <v>8.5917542070879094E-5</v>
      </c>
      <c r="L11" s="24">
        <v>7.228527104197191E-5</v>
      </c>
      <c r="M11" s="24">
        <v>1.1263918985604526E-4</v>
      </c>
      <c r="N11" s="24">
        <v>1.7578236075710407E-4</v>
      </c>
      <c r="O11" s="24">
        <v>2.0653633137124316E-4</v>
      </c>
      <c r="P11" s="24">
        <v>7.2445999866221911E-5</v>
      </c>
      <c r="Q11" s="24">
        <v>6.8303678153025515E-5</v>
      </c>
      <c r="R11" s="24">
        <v>1.1303394409334366E-4</v>
      </c>
      <c r="S11" s="24">
        <v>1.3191250186395109E-4</v>
      </c>
      <c r="T11" s="24">
        <v>1.8511019841493948E-4</v>
      </c>
      <c r="U11" s="24">
        <v>1.9319711960652519E-4</v>
      </c>
      <c r="V11" s="24">
        <v>1.580296627530231E-4</v>
      </c>
      <c r="W11" s="24">
        <v>2.7119145500376085E-4</v>
      </c>
      <c r="X11" s="24">
        <v>2.6615407363594912E-4</v>
      </c>
      <c r="Y11" s="24">
        <v>2.9885251910122257E-4</v>
      </c>
      <c r="Z11" s="24">
        <v>3.203570323893068E-4</v>
      </c>
      <c r="AA11" s="24">
        <v>4.738551830052451E-4</v>
      </c>
      <c r="AB11" s="24">
        <v>7.2496032697433321E-4</v>
      </c>
      <c r="AC11" s="24">
        <v>9.2588167829488199E-4</v>
      </c>
      <c r="AD11" s="24">
        <v>1.0995404037466017E-3</v>
      </c>
      <c r="AE11" s="24">
        <v>1.4748825721004888E-3</v>
      </c>
      <c r="AF11" s="24">
        <v>2.1424260712130661E-3</v>
      </c>
      <c r="AG11" s="24">
        <v>3.2491535426957263E-3</v>
      </c>
      <c r="AH11" s="24">
        <v>4.6078803750275732E-3</v>
      </c>
    </row>
    <row r="12" spans="1:34" x14ac:dyDescent="0.35">
      <c r="A12" s="63"/>
      <c r="B12" s="66"/>
      <c r="C12" s="34" t="s">
        <v>53</v>
      </c>
      <c r="D12" s="25">
        <v>3.1094750488458445E-5</v>
      </c>
      <c r="E12" s="25">
        <v>5.0702097292187887E-5</v>
      </c>
      <c r="F12" s="25">
        <v>5.9839964000385493E-5</v>
      </c>
      <c r="G12" s="25">
        <v>1.0193466771912796E-4</v>
      </c>
      <c r="H12" s="25">
        <v>1.3845060709294366E-4</v>
      </c>
      <c r="I12" s="25">
        <v>1.9601154686199607E-4</v>
      </c>
      <c r="J12" s="25">
        <v>2.3123022641513558E-4</v>
      </c>
      <c r="K12" s="25">
        <v>2.3707918444770826E-4</v>
      </c>
      <c r="L12" s="25">
        <v>2.38811297086583E-4</v>
      </c>
      <c r="M12" s="25">
        <v>3.1000345577614219E-4</v>
      </c>
      <c r="N12" s="25">
        <v>3.7468509197036148E-4</v>
      </c>
      <c r="O12" s="25">
        <v>4.9179039589120066E-4</v>
      </c>
      <c r="P12" s="25">
        <v>1.9045184700705597E-4</v>
      </c>
      <c r="Q12" s="25">
        <v>2.1720187764628918E-4</v>
      </c>
      <c r="R12" s="25">
        <v>2.7454622896638803E-4</v>
      </c>
      <c r="S12" s="25">
        <v>3.2565248677696168E-4</v>
      </c>
      <c r="T12" s="25">
        <v>3.8653767661123162E-4</v>
      </c>
      <c r="U12" s="25">
        <v>5.1733477789817073E-4</v>
      </c>
      <c r="V12" s="25">
        <v>5.7798135263920081E-4</v>
      </c>
      <c r="W12" s="25">
        <v>6.2450188540097429E-4</v>
      </c>
      <c r="X12" s="25">
        <v>8.1938969034123232E-4</v>
      </c>
      <c r="Y12" s="25">
        <v>7.9834317870175475E-4</v>
      </c>
      <c r="Z12" s="25">
        <v>9.7668779768689262E-4</v>
      </c>
      <c r="AA12" s="25">
        <v>1.050977644502904E-3</v>
      </c>
      <c r="AB12" s="25">
        <v>1.8304677946534564E-3</v>
      </c>
      <c r="AC12" s="25">
        <v>2.2136803841685815E-3</v>
      </c>
      <c r="AD12" s="25">
        <v>2.7235527994853292E-3</v>
      </c>
      <c r="AE12" s="25">
        <v>3.891209515355154E-3</v>
      </c>
      <c r="AF12" s="25">
        <v>5.6356963360884027E-3</v>
      </c>
      <c r="AG12" s="25">
        <v>7.3443355519038356E-3</v>
      </c>
      <c r="AH12" s="25">
        <v>9.8611872826892544E-3</v>
      </c>
    </row>
    <row r="13" spans="1:34" x14ac:dyDescent="0.35">
      <c r="A13" s="63"/>
      <c r="B13" s="66" t="s">
        <v>53</v>
      </c>
      <c r="C13" t="s">
        <v>42</v>
      </c>
      <c r="D13" s="24">
        <v>1.9167736865277618E-5</v>
      </c>
      <c r="E13" s="24">
        <v>1.9775743073546792E-5</v>
      </c>
      <c r="F13" s="24">
        <v>1.3050449308327217E-4</v>
      </c>
      <c r="G13" s="24">
        <v>1.9036338254574403E-4</v>
      </c>
      <c r="H13" s="24">
        <v>2.8506896476110377E-4</v>
      </c>
      <c r="I13" s="24">
        <v>3.5160289555324908E-4</v>
      </c>
      <c r="J13" s="24">
        <v>5.3857546788749211E-4</v>
      </c>
      <c r="K13" s="24">
        <v>5.6426486101912587E-4</v>
      </c>
      <c r="L13" s="24">
        <v>5.1547454586686747E-4</v>
      </c>
      <c r="M13" s="24">
        <v>7.8013769430307356E-4</v>
      </c>
      <c r="N13" s="24">
        <v>7.5829752483902446E-4</v>
      </c>
      <c r="O13" s="24">
        <v>8.4269112430668258E-4</v>
      </c>
      <c r="P13" s="24">
        <v>4.5626509001728266E-4</v>
      </c>
      <c r="Q13" s="24">
        <v>4.6194710705615982E-4</v>
      </c>
      <c r="R13" s="24">
        <v>5.7791948983654251E-4</v>
      </c>
      <c r="S13" s="24">
        <v>7.2152964284288856E-4</v>
      </c>
      <c r="T13" s="24">
        <v>1.0347408744662001E-3</v>
      </c>
      <c r="U13" s="24">
        <v>1.2244811788797438E-3</v>
      </c>
      <c r="V13" s="24">
        <v>1.2047174197911126E-3</v>
      </c>
      <c r="W13" s="24">
        <v>1.5665017281250027E-3</v>
      </c>
      <c r="X13" s="24">
        <v>1.724536793623388E-3</v>
      </c>
      <c r="Y13" s="24">
        <v>1.6144532000768042E-3</v>
      </c>
      <c r="Z13" s="24">
        <v>2.0539968237163198E-3</v>
      </c>
      <c r="AA13" s="24">
        <v>1.9188486907855129E-3</v>
      </c>
      <c r="AB13" s="24">
        <v>3.6348647230757258E-3</v>
      </c>
      <c r="AC13" s="24">
        <v>4.247315090103676E-3</v>
      </c>
      <c r="AD13" s="24">
        <v>5.6167107393969573E-3</v>
      </c>
      <c r="AE13" s="24">
        <v>7.9365079365079083E-3</v>
      </c>
      <c r="AF13" s="24">
        <v>1.3011238025055327E-2</v>
      </c>
      <c r="AG13" s="24">
        <v>1.589423648247168E-2</v>
      </c>
      <c r="AH13" s="24">
        <v>2.490160460187707E-2</v>
      </c>
    </row>
    <row r="14" spans="1:34" x14ac:dyDescent="0.35">
      <c r="A14" s="63"/>
      <c r="B14" s="66"/>
      <c r="C14" t="s">
        <v>43</v>
      </c>
      <c r="D14" s="24">
        <v>4.9714368356434946E-5</v>
      </c>
      <c r="E14" s="24">
        <v>6.279950533305545E-5</v>
      </c>
      <c r="F14" s="24">
        <v>7.2601210625133916E-5</v>
      </c>
      <c r="G14" s="24">
        <v>1.2502563025429403E-4</v>
      </c>
      <c r="H14" s="24">
        <v>1.6518583406321952E-4</v>
      </c>
      <c r="I14" s="24">
        <v>2.3281531924790322E-4</v>
      </c>
      <c r="J14" s="24">
        <v>2.7061064332478679E-4</v>
      </c>
      <c r="K14" s="24">
        <v>2.8647409841742189E-4</v>
      </c>
      <c r="L14" s="24">
        <v>2.8006441481531752E-4</v>
      </c>
      <c r="M14" s="24">
        <v>3.4378944369950482E-4</v>
      </c>
      <c r="N14" s="24">
        <v>4.2114733935383342E-4</v>
      </c>
      <c r="O14" s="24">
        <v>5.6941562515078203E-4</v>
      </c>
      <c r="P14" s="24">
        <v>2.0852737964505152E-4</v>
      </c>
      <c r="Q14" s="24">
        <v>2.6423195791158705E-4</v>
      </c>
      <c r="R14" s="24">
        <v>3.1742121321221006E-4</v>
      </c>
      <c r="S14" s="24">
        <v>3.5669088581502528E-4</v>
      </c>
      <c r="T14" s="24">
        <v>3.408845955252815E-4</v>
      </c>
      <c r="U14" s="24">
        <v>5.4945608888079533E-4</v>
      </c>
      <c r="V14" s="24">
        <v>7.0206984332221722E-4</v>
      </c>
      <c r="W14" s="24">
        <v>6.6225534117281271E-4</v>
      </c>
      <c r="X14" s="24">
        <v>9.5383441434560012E-4</v>
      </c>
      <c r="Y14" s="24">
        <v>8.943756964401306E-4</v>
      </c>
      <c r="Z14" s="24">
        <v>1.1576604328555895E-3</v>
      </c>
      <c r="AA14" s="24">
        <v>1.2421997164862031E-3</v>
      </c>
      <c r="AB14" s="24">
        <v>2.0367074475291513E-3</v>
      </c>
      <c r="AC14" s="24">
        <v>2.4899416219628101E-3</v>
      </c>
      <c r="AD14" s="24">
        <v>3.0728986867247787E-3</v>
      </c>
      <c r="AE14" s="24">
        <v>4.5123976987277992E-3</v>
      </c>
      <c r="AF14" s="24">
        <v>6.1668101013194754E-3</v>
      </c>
      <c r="AG14" s="24">
        <v>8.0634049284324938E-3</v>
      </c>
      <c r="AH14" s="24">
        <v>1.1590252201567841E-2</v>
      </c>
    </row>
    <row r="15" spans="1:34" x14ac:dyDescent="0.35">
      <c r="A15" s="63"/>
      <c r="B15" s="66"/>
      <c r="C15" t="s">
        <v>44</v>
      </c>
      <c r="D15" s="24">
        <v>5.982006125559991E-6</v>
      </c>
      <c r="E15" s="24">
        <v>2.0580789890756179E-5</v>
      </c>
      <c r="F15" s="24">
        <v>7.997648691304704E-6</v>
      </c>
      <c r="G15" s="24">
        <v>2.4787191631903127E-5</v>
      </c>
      <c r="H15" s="24">
        <v>4.502126231442638E-5</v>
      </c>
      <c r="I15" s="24">
        <v>4.6865130305384639E-5</v>
      </c>
      <c r="J15" s="24">
        <v>5.2312418131084115E-5</v>
      </c>
      <c r="K15" s="24">
        <v>5.4789093598683891E-5</v>
      </c>
      <c r="L15" s="24">
        <v>4.7815755499280854E-5</v>
      </c>
      <c r="M15" s="24">
        <v>8.1559582333357028E-5</v>
      </c>
      <c r="N15" s="24">
        <v>8.4340228481805113E-5</v>
      </c>
      <c r="O15" s="24">
        <v>1.2776129244973511E-4</v>
      </c>
      <c r="P15" s="24">
        <v>5.2143733157539174E-5</v>
      </c>
      <c r="Q15" s="24">
        <v>4.6622022548126196E-5</v>
      </c>
      <c r="R15" s="24">
        <v>6.5386773310471824E-5</v>
      </c>
      <c r="S15" s="24">
        <v>9.9920913659845567E-5</v>
      </c>
      <c r="T15" s="24">
        <v>1.1109686792298845E-4</v>
      </c>
      <c r="U15" s="24">
        <v>1.0558274131589052E-4</v>
      </c>
      <c r="V15" s="24">
        <v>1.0950856421398925E-4</v>
      </c>
      <c r="W15" s="24">
        <v>1.5903343015222227E-4</v>
      </c>
      <c r="X15" s="24">
        <v>1.6262419067358813E-4</v>
      </c>
      <c r="Y15" s="24">
        <v>1.7751404262877912E-4</v>
      </c>
      <c r="Z15" s="24">
        <v>1.806821381000745E-4</v>
      </c>
      <c r="AA15" s="24">
        <v>2.8179537812889066E-4</v>
      </c>
      <c r="AB15" s="24">
        <v>4.459532410558964E-4</v>
      </c>
      <c r="AC15" s="24">
        <v>6.0499395006052836E-4</v>
      </c>
      <c r="AD15" s="24">
        <v>6.5867160670363134E-4</v>
      </c>
      <c r="AE15" s="24">
        <v>9.5315338555268525E-4</v>
      </c>
      <c r="AF15" s="24">
        <v>1.2920668423346271E-3</v>
      </c>
      <c r="AG15" s="24">
        <v>2.0985764995653522E-3</v>
      </c>
      <c r="AH15" s="24">
        <v>2.8037980753861103E-3</v>
      </c>
    </row>
    <row r="16" spans="1:34" x14ac:dyDescent="0.35">
      <c r="A16" s="64"/>
      <c r="B16" s="64"/>
      <c r="C16" s="33" t="s">
        <v>53</v>
      </c>
      <c r="D16" s="26">
        <v>1.9356362242595182E-5</v>
      </c>
      <c r="E16" s="26">
        <v>3.2281277531520658E-5</v>
      </c>
      <c r="F16" s="26">
        <v>3.4876195962985079E-5</v>
      </c>
      <c r="G16" s="26">
        <v>6.2896693548086802E-5</v>
      </c>
      <c r="H16" s="26">
        <v>9.2638508192965929E-5</v>
      </c>
      <c r="I16" s="26">
        <v>1.1807452649437167E-4</v>
      </c>
      <c r="J16" s="26">
        <v>1.4133425130635757E-4</v>
      </c>
      <c r="K16" s="26">
        <v>1.4564853580378845E-4</v>
      </c>
      <c r="L16" s="26">
        <v>1.4257004438866794E-4</v>
      </c>
      <c r="M16" s="26">
        <v>2.0125448629793041E-4</v>
      </c>
      <c r="N16" s="26">
        <v>2.2284724941878942E-4</v>
      </c>
      <c r="O16" s="26">
        <v>2.9991782520566446E-4</v>
      </c>
      <c r="P16" s="26">
        <v>1.2569466359302339E-4</v>
      </c>
      <c r="Q16" s="26">
        <v>1.3863046689932546E-4</v>
      </c>
      <c r="R16" s="26">
        <v>1.7270499538990514E-4</v>
      </c>
      <c r="S16" s="26">
        <v>2.15194675311281E-4</v>
      </c>
      <c r="T16" s="26">
        <v>2.3423375406572688E-4</v>
      </c>
      <c r="U16" s="26">
        <v>3.0429564011980048E-4</v>
      </c>
      <c r="V16" s="26">
        <v>3.4738972485892639E-4</v>
      </c>
      <c r="W16" s="26">
        <v>3.7761599426744397E-4</v>
      </c>
      <c r="X16" s="26">
        <v>4.9016076425534294E-4</v>
      </c>
      <c r="Y16" s="26">
        <v>4.8092469075577959E-4</v>
      </c>
      <c r="Z16" s="26">
        <v>5.7421525066003731E-4</v>
      </c>
      <c r="AA16" s="26">
        <v>6.6737042236386657E-4</v>
      </c>
      <c r="AB16" s="26">
        <v>1.1397876924665873E-3</v>
      </c>
      <c r="AC16" s="26">
        <v>1.4006612819021935E-3</v>
      </c>
      <c r="AD16" s="26">
        <v>1.6899748179786123E-3</v>
      </c>
      <c r="AE16" s="26">
        <v>2.4270013508647104E-3</v>
      </c>
      <c r="AF16" s="26">
        <v>3.3834004561823505E-3</v>
      </c>
      <c r="AG16" s="26">
        <v>4.5693135631150739E-3</v>
      </c>
      <c r="AH16" s="26">
        <v>5.6001732444446173E-3</v>
      </c>
    </row>
    <row r="17" spans="1:34" x14ac:dyDescent="0.35">
      <c r="A17" s="65" t="s">
        <v>50</v>
      </c>
      <c r="B17" s="65" t="s">
        <v>41</v>
      </c>
      <c r="C17" t="s">
        <v>42</v>
      </c>
      <c r="D17" s="24">
        <v>0</v>
      </c>
      <c r="E17" s="24">
        <v>2.241649854293204E-4</v>
      </c>
      <c r="F17" s="24">
        <v>0</v>
      </c>
      <c r="G17" s="24">
        <v>3.3975084937720723E-4</v>
      </c>
      <c r="H17" s="24">
        <v>5.66829157691906E-4</v>
      </c>
      <c r="I17" s="24">
        <v>3.3087018859601081E-4</v>
      </c>
      <c r="J17" s="24">
        <v>3.5731300619334938E-4</v>
      </c>
      <c r="K17" s="24">
        <v>2.6092628832352638E-4</v>
      </c>
      <c r="L17" s="24">
        <v>3.2844317933000688E-4</v>
      </c>
      <c r="M17" s="24">
        <v>4.2983021706421987E-4</v>
      </c>
      <c r="N17" s="24">
        <v>2.151000215100396E-4</v>
      </c>
      <c r="O17" s="24">
        <v>2.1694326933507924E-4</v>
      </c>
      <c r="P17" s="24">
        <v>1.0630381630694075E-4</v>
      </c>
      <c r="Q17" s="24">
        <v>2.1521575379312985E-4</v>
      </c>
      <c r="R17" s="24">
        <v>7.5667495405906671E-4</v>
      </c>
      <c r="S17" s="24">
        <v>3.2226877215602023E-4</v>
      </c>
      <c r="T17" s="24">
        <v>2.2163120567375572E-4</v>
      </c>
      <c r="U17" s="24">
        <v>6.5259952142704414E-4</v>
      </c>
      <c r="V17" s="24">
        <v>9.9645704162965032E-4</v>
      </c>
      <c r="W17" s="24">
        <v>1.1296598468684138E-3</v>
      </c>
      <c r="X17" s="24">
        <v>5.3949072075964999E-4</v>
      </c>
      <c r="Y17" s="24">
        <v>9.4527885726281013E-4</v>
      </c>
      <c r="Z17" s="24">
        <v>1.080847384349326E-3</v>
      </c>
      <c r="AA17" s="24">
        <v>2.7813436029096028E-3</v>
      </c>
      <c r="AB17" s="24">
        <v>2.6136957658129401E-3</v>
      </c>
      <c r="AC17" s="24">
        <v>3.7776578521315773E-3</v>
      </c>
      <c r="AD17" s="24">
        <v>4.2625745950555238E-3</v>
      </c>
      <c r="AE17" s="24">
        <v>5.9331175836030425E-3</v>
      </c>
      <c r="AF17" s="24">
        <v>9.0868297060802128E-3</v>
      </c>
      <c r="AG17" s="24">
        <v>1.3013371537726748E-2</v>
      </c>
      <c r="AH17" s="24">
        <v>1.8663303909205453E-2</v>
      </c>
    </row>
    <row r="18" spans="1:34" x14ac:dyDescent="0.35">
      <c r="A18" s="66"/>
      <c r="B18" s="66"/>
      <c r="C18" t="s">
        <v>43</v>
      </c>
      <c r="D18" s="24">
        <v>2.5827113303567018E-5</v>
      </c>
      <c r="E18" s="24">
        <v>1.7612455528448479E-5</v>
      </c>
      <c r="F18" s="24">
        <v>4.2480161764446578E-5</v>
      </c>
      <c r="G18" s="24">
        <v>3.5009408778652329E-5</v>
      </c>
      <c r="H18" s="24">
        <v>1.0396271204071716E-4</v>
      </c>
      <c r="I18" s="24">
        <v>5.985361515836729E-5</v>
      </c>
      <c r="J18" s="24">
        <v>1.1378356615199259E-4</v>
      </c>
      <c r="K18" s="24">
        <v>1.1721955222121494E-4</v>
      </c>
      <c r="L18" s="24">
        <v>1.387371451364583E-4</v>
      </c>
      <c r="M18" s="24">
        <v>1.2774763879774831E-4</v>
      </c>
      <c r="N18" s="24">
        <v>1.1075329278065205E-4</v>
      </c>
      <c r="O18" s="24">
        <v>1.2855012597912108E-4</v>
      </c>
      <c r="P18" s="24">
        <v>1.1748021717061796E-4</v>
      </c>
      <c r="Q18" s="24">
        <v>7.6273125587889012E-5</v>
      </c>
      <c r="R18" s="24">
        <v>6.7278338897747147E-5</v>
      </c>
      <c r="S18" s="24">
        <v>1.4366480465821674E-4</v>
      </c>
      <c r="T18" s="24">
        <v>1.0207900915304435E-4</v>
      </c>
      <c r="U18" s="24">
        <v>7.6537771390272624E-5</v>
      </c>
      <c r="V18" s="24">
        <v>1.5222116043256406E-4</v>
      </c>
      <c r="W18" s="24">
        <v>2.6556192904192422E-4</v>
      </c>
      <c r="X18" s="24">
        <v>2.4662590252333416E-4</v>
      </c>
      <c r="Y18" s="24">
        <v>3.7357109057856164E-4</v>
      </c>
      <c r="Z18" s="24">
        <v>3.6061119404240394E-4</v>
      </c>
      <c r="AA18" s="24">
        <v>4.015997054935827E-4</v>
      </c>
      <c r="AB18" s="24">
        <v>6.8508601171335393E-4</v>
      </c>
      <c r="AC18" s="24">
        <v>8.2859241795230076E-4</v>
      </c>
      <c r="AD18" s="24">
        <v>8.7995709161603486E-4</v>
      </c>
      <c r="AE18" s="24">
        <v>1.441250094819102E-3</v>
      </c>
      <c r="AF18" s="24">
        <v>1.9265687469631754E-3</v>
      </c>
      <c r="AG18" s="24">
        <v>2.7400378177744322E-3</v>
      </c>
      <c r="AH18" s="24">
        <v>4.2587282847024177E-3</v>
      </c>
    </row>
    <row r="19" spans="1:34" x14ac:dyDescent="0.35">
      <c r="A19" s="66"/>
      <c r="B19" s="66"/>
      <c r="C19" t="s">
        <v>44</v>
      </c>
      <c r="D19" s="24">
        <v>2.3206971374145624E-5</v>
      </c>
      <c r="E19" s="24">
        <v>0</v>
      </c>
      <c r="F19" s="24">
        <v>1.147440347448736E-5</v>
      </c>
      <c r="G19" s="24">
        <v>2.9204754534051247E-5</v>
      </c>
      <c r="H19" s="24">
        <v>2.877979428195232E-5</v>
      </c>
      <c r="I19" s="24">
        <v>3.4305513467725035E-5</v>
      </c>
      <c r="J19" s="24">
        <v>4.0700750638222871E-5</v>
      </c>
      <c r="K19" s="24">
        <v>6.4581278474529213E-5</v>
      </c>
      <c r="L19" s="24">
        <v>2.8742404819537271E-5</v>
      </c>
      <c r="M19" s="24">
        <v>5.0633196248650592E-5</v>
      </c>
      <c r="N19" s="24">
        <v>8.3864475008299522E-5</v>
      </c>
      <c r="O19" s="24">
        <v>1.4598376211383268E-4</v>
      </c>
      <c r="P19" s="24">
        <v>6.1904172341309405E-5</v>
      </c>
      <c r="Q19" s="24">
        <v>9.6383356295248745E-5</v>
      </c>
      <c r="R19" s="24">
        <v>5.6086507829622434E-5</v>
      </c>
      <c r="S19" s="24">
        <v>8.9399459133332471E-5</v>
      </c>
      <c r="T19" s="24">
        <v>7.8019638657611523E-5</v>
      </c>
      <c r="U19" s="24">
        <v>7.2816893519345172E-5</v>
      </c>
      <c r="V19" s="24">
        <v>1.1664916929121638E-4</v>
      </c>
      <c r="W19" s="24">
        <v>1.2484465352780028E-4</v>
      </c>
      <c r="X19" s="24">
        <v>1.0541792659579663E-4</v>
      </c>
      <c r="Y19" s="24">
        <v>1.4050028910639334E-4</v>
      </c>
      <c r="Z19" s="24">
        <v>1.4027212792822041E-4</v>
      </c>
      <c r="AA19" s="24">
        <v>2.4188996694163301E-4</v>
      </c>
      <c r="AB19" s="24">
        <v>3.868492453789063E-4</v>
      </c>
      <c r="AC19" s="24">
        <v>3.4423037617936636E-4</v>
      </c>
      <c r="AD19" s="24">
        <v>5.0412052195047963E-4</v>
      </c>
      <c r="AE19" s="24">
        <v>6.4066247676941579E-4</v>
      </c>
      <c r="AF19" s="24">
        <v>9.9752211262438273E-4</v>
      </c>
      <c r="AG19" s="24">
        <v>1.7432509741697189E-3</v>
      </c>
      <c r="AH19" s="24">
        <v>2.4274549130096634E-3</v>
      </c>
    </row>
    <row r="20" spans="1:34" x14ac:dyDescent="0.35">
      <c r="A20" s="66"/>
      <c r="B20" s="66"/>
      <c r="C20" s="34" t="s">
        <v>53</v>
      </c>
      <c r="D20" s="25">
        <v>2.35196876585686E-5</v>
      </c>
      <c r="E20" s="25">
        <v>1.3700788480397463E-5</v>
      </c>
      <c r="F20" s="25">
        <v>2.3239523124995998E-5</v>
      </c>
      <c r="G20" s="25">
        <v>4.0776105202366963E-5</v>
      </c>
      <c r="H20" s="25">
        <v>7.3830458420021117E-5</v>
      </c>
      <c r="I20" s="25">
        <v>5.3170631201915342E-5</v>
      </c>
      <c r="J20" s="25">
        <v>7.8062687732360914E-5</v>
      </c>
      <c r="K20" s="25">
        <v>8.9997784670003966E-5</v>
      </c>
      <c r="L20" s="25">
        <v>8.0423833603182615E-5</v>
      </c>
      <c r="M20" s="25">
        <v>9.1961875233970147E-5</v>
      </c>
      <c r="N20" s="25">
        <v>9.8188102220397866E-5</v>
      </c>
      <c r="O20" s="25">
        <v>1.4144411148420133E-4</v>
      </c>
      <c r="P20" s="25">
        <v>8.4892415189274928E-5</v>
      </c>
      <c r="Q20" s="25">
        <v>9.2205658134281165E-5</v>
      </c>
      <c r="R20" s="25">
        <v>8.1577779518005045E-5</v>
      </c>
      <c r="S20" s="25">
        <v>1.1741223435479675E-4</v>
      </c>
      <c r="T20" s="25">
        <v>9.1496689780479201E-5</v>
      </c>
      <c r="U20" s="25">
        <v>9.1709164038222823E-5</v>
      </c>
      <c r="V20" s="25">
        <v>1.561950876645124E-4</v>
      </c>
      <c r="W20" s="25">
        <v>2.052807635097853E-4</v>
      </c>
      <c r="X20" s="25">
        <v>1.7258784069817956E-4</v>
      </c>
      <c r="Y20" s="25">
        <v>2.5394165055714346E-4</v>
      </c>
      <c r="Z20" s="25">
        <v>2.5171420560266E-4</v>
      </c>
      <c r="AA20" s="25">
        <v>3.7789174512958823E-4</v>
      </c>
      <c r="AB20" s="25">
        <v>5.6610538366230756E-4</v>
      </c>
      <c r="AC20" s="25">
        <v>6.2769613102187094E-4</v>
      </c>
      <c r="AD20" s="25">
        <v>7.5672778294522125E-4</v>
      </c>
      <c r="AE20" s="25">
        <v>1.0953836052325361E-3</v>
      </c>
      <c r="AF20" s="25">
        <v>1.5729865771811902E-3</v>
      </c>
      <c r="AG20" s="25">
        <v>2.4196639103069018E-3</v>
      </c>
      <c r="AH20" s="25">
        <v>3.3971079752339595E-3</v>
      </c>
    </row>
    <row r="21" spans="1:34" x14ac:dyDescent="0.35">
      <c r="A21" s="66"/>
      <c r="B21" s="66" t="s">
        <v>45</v>
      </c>
      <c r="C21" t="s">
        <v>42</v>
      </c>
      <c r="D21" s="24">
        <v>9.9553181895473131E-5</v>
      </c>
      <c r="E21" s="24">
        <v>1.0425034801220256E-4</v>
      </c>
      <c r="F21" s="24">
        <v>1.3190947568841871E-4</v>
      </c>
      <c r="G21" s="24">
        <v>2.2976281912412411E-4</v>
      </c>
      <c r="H21" s="24">
        <v>3.1561841062632823E-4</v>
      </c>
      <c r="I21" s="24">
        <v>2.6883064919469568E-4</v>
      </c>
      <c r="J21" s="24">
        <v>4.3264252379526802E-4</v>
      </c>
      <c r="K21" s="24">
        <v>4.6916996676049649E-4</v>
      </c>
      <c r="L21" s="24">
        <v>4.4312685286307385E-4</v>
      </c>
      <c r="M21" s="24">
        <v>5.067879777966855E-4</v>
      </c>
      <c r="N21" s="24">
        <v>8.1676136363628693E-4</v>
      </c>
      <c r="O21" s="24">
        <v>7.8711046976187582E-4</v>
      </c>
      <c r="P21" s="24">
        <v>3.9250545467139908E-4</v>
      </c>
      <c r="Q21" s="24">
        <v>4.06085395638911E-4</v>
      </c>
      <c r="R21" s="24">
        <v>5.5935552515573583E-4</v>
      </c>
      <c r="S21" s="24">
        <v>6.9151984848869752E-4</v>
      </c>
      <c r="T21" s="24">
        <v>8.1510482782576332E-4</v>
      </c>
      <c r="U21" s="24">
        <v>9.2160040677535804E-4</v>
      </c>
      <c r="V21" s="24">
        <v>1.0873648207825326E-3</v>
      </c>
      <c r="W21" s="24">
        <v>1.1013826710510877E-3</v>
      </c>
      <c r="X21" s="24">
        <v>1.4236794902349192E-3</v>
      </c>
      <c r="Y21" s="24">
        <v>1.9706104214298747E-3</v>
      </c>
      <c r="Z21" s="24">
        <v>2.0053808978126586E-3</v>
      </c>
      <c r="AA21" s="24">
        <v>2.1656164018815094E-3</v>
      </c>
      <c r="AB21" s="24">
        <v>3.6021058464947853E-3</v>
      </c>
      <c r="AC21" s="24">
        <v>3.93491695635384E-3</v>
      </c>
      <c r="AD21" s="24">
        <v>5.8040598030872914E-3</v>
      </c>
      <c r="AE21" s="24">
        <v>7.2780388670139473E-3</v>
      </c>
      <c r="AF21" s="24">
        <v>9.9933872251987133E-3</v>
      </c>
      <c r="AG21" s="24">
        <v>1.4262892013644057E-2</v>
      </c>
      <c r="AH21" s="24">
        <v>2.3053254437869874E-2</v>
      </c>
    </row>
    <row r="22" spans="1:34" x14ac:dyDescent="0.35">
      <c r="A22" s="66"/>
      <c r="B22" s="66"/>
      <c r="C22" t="s">
        <v>43</v>
      </c>
      <c r="D22" s="24">
        <v>1.564427192919382E-4</v>
      </c>
      <c r="E22" s="24">
        <v>1.4381453677336786E-4</v>
      </c>
      <c r="F22" s="24">
        <v>1.7345741170005091E-4</v>
      </c>
      <c r="G22" s="24">
        <v>3.6229026597522918E-4</v>
      </c>
      <c r="H22" s="24">
        <v>2.0233724189666624E-4</v>
      </c>
      <c r="I22" s="24">
        <v>3.2885619118760978E-4</v>
      </c>
      <c r="J22" s="24">
        <v>4.5165066965413558E-4</v>
      </c>
      <c r="K22" s="24">
        <v>4.7811547294474011E-4</v>
      </c>
      <c r="L22" s="24">
        <v>4.466558444677915E-4</v>
      </c>
      <c r="M22" s="24">
        <v>5.8529292853304327E-4</v>
      </c>
      <c r="N22" s="24">
        <v>7.1803395241198942E-4</v>
      </c>
      <c r="O22" s="24">
        <v>8.1093494340200856E-4</v>
      </c>
      <c r="P22" s="24">
        <v>3.5013044075249411E-4</v>
      </c>
      <c r="Q22" s="24">
        <v>4.0742016892814092E-4</v>
      </c>
      <c r="R22" s="24">
        <v>3.7542822281655397E-4</v>
      </c>
      <c r="S22" s="24">
        <v>4.9733519196415443E-4</v>
      </c>
      <c r="T22" s="24">
        <v>5.2802088396619595E-4</v>
      </c>
      <c r="U22" s="24">
        <v>6.2401819531054947E-4</v>
      </c>
      <c r="V22" s="24">
        <v>8.2003376045425291E-4</v>
      </c>
      <c r="W22" s="24">
        <v>8.8295782721736771E-4</v>
      </c>
      <c r="X22" s="24">
        <v>1.0158222744309775E-3</v>
      </c>
      <c r="Y22" s="24">
        <v>1.0860126662883829E-3</v>
      </c>
      <c r="Z22" s="24">
        <v>1.2648259074530266E-3</v>
      </c>
      <c r="AA22" s="24">
        <v>1.4852495266657328E-3</v>
      </c>
      <c r="AB22" s="24">
        <v>2.2983242682148575E-3</v>
      </c>
      <c r="AC22" s="24">
        <v>2.8639484114914016E-3</v>
      </c>
      <c r="AD22" s="24">
        <v>3.3517961630089577E-3</v>
      </c>
      <c r="AE22" s="24">
        <v>4.4833633576311094E-3</v>
      </c>
      <c r="AF22" s="24">
        <v>6.2072911116404228E-3</v>
      </c>
      <c r="AG22" s="24">
        <v>8.5261813275603338E-3</v>
      </c>
      <c r="AH22" s="24">
        <v>1.2620163849031529E-2</v>
      </c>
    </row>
    <row r="23" spans="1:34" x14ac:dyDescent="0.35">
      <c r="A23" s="66"/>
      <c r="B23" s="66"/>
      <c r="C23" t="s">
        <v>44</v>
      </c>
      <c r="D23" s="24">
        <v>7.7247516492295887E-6</v>
      </c>
      <c r="E23" s="24">
        <v>1.6238115729150238E-5</v>
      </c>
      <c r="F23" s="24">
        <v>3.8442317302989082E-5</v>
      </c>
      <c r="G23" s="24">
        <v>1.6295668611387981E-5</v>
      </c>
      <c r="H23" s="24">
        <v>4.7655734970675212E-5</v>
      </c>
      <c r="I23" s="24">
        <v>8.6110393524574391E-5</v>
      </c>
      <c r="J23" s="24">
        <v>1.1579722252097469E-4</v>
      </c>
      <c r="K23" s="24">
        <v>9.4278980072859397E-5</v>
      </c>
      <c r="L23" s="24">
        <v>1.1284316412241147E-4</v>
      </c>
      <c r="M23" s="24">
        <v>9.8054744718245601E-5</v>
      </c>
      <c r="N23" s="24">
        <v>1.2469010840709949E-4</v>
      </c>
      <c r="O23" s="24">
        <v>2.2224436150719562E-4</v>
      </c>
      <c r="P23" s="24">
        <v>1.4072064606418522E-4</v>
      </c>
      <c r="Q23" s="24">
        <v>1.8321145788524618E-4</v>
      </c>
      <c r="R23" s="24">
        <v>1.7255172630159521E-4</v>
      </c>
      <c r="S23" s="24">
        <v>2.3799324099194052E-4</v>
      </c>
      <c r="T23" s="24">
        <v>2.07169663986706E-4</v>
      </c>
      <c r="U23" s="24">
        <v>2.4014216416112788E-4</v>
      </c>
      <c r="V23" s="24">
        <v>1.9232464399898674E-4</v>
      </c>
      <c r="W23" s="24">
        <v>3.0044723717304045E-4</v>
      </c>
      <c r="X23" s="24">
        <v>3.1127783542173049E-4</v>
      </c>
      <c r="Y23" s="24">
        <v>3.77414341744986E-4</v>
      </c>
      <c r="Z23" s="24">
        <v>3.7330844610350411E-4</v>
      </c>
      <c r="AA23" s="24">
        <v>5.6125011077301501E-4</v>
      </c>
      <c r="AB23" s="24">
        <v>7.7741466434400053E-4</v>
      </c>
      <c r="AC23" s="24">
        <v>9.8225198137469327E-4</v>
      </c>
      <c r="AD23" s="24">
        <v>1.1770432963025268E-3</v>
      </c>
      <c r="AE23" s="24">
        <v>2.0011329944160661E-3</v>
      </c>
      <c r="AF23" s="24">
        <v>2.4151348450287546E-3</v>
      </c>
      <c r="AG23" s="24">
        <v>3.9301744110473713E-3</v>
      </c>
      <c r="AH23" s="24">
        <v>5.5452344761584005E-3</v>
      </c>
    </row>
    <row r="24" spans="1:34" x14ac:dyDescent="0.35">
      <c r="A24" s="66"/>
      <c r="B24" s="66"/>
      <c r="C24" s="34" t="s">
        <v>53</v>
      </c>
      <c r="D24" s="25">
        <v>1.173656669000156E-4</v>
      </c>
      <c r="E24" s="25">
        <v>1.123052428066984E-4</v>
      </c>
      <c r="F24" s="25">
        <v>1.4031055402630166E-4</v>
      </c>
      <c r="G24" s="25">
        <v>2.7026431556298469E-4</v>
      </c>
      <c r="H24" s="25">
        <v>1.985057662248213E-4</v>
      </c>
      <c r="I24" s="25">
        <v>2.7193224681920647E-4</v>
      </c>
      <c r="J24" s="25">
        <v>3.8588980263409844E-4</v>
      </c>
      <c r="K24" s="25">
        <v>4.0343308541723744E-4</v>
      </c>
      <c r="L24" s="25">
        <v>3.8674561414775432E-4</v>
      </c>
      <c r="M24" s="25">
        <v>4.781392528900863E-4</v>
      </c>
      <c r="N24" s="25">
        <v>6.300774310372681E-4</v>
      </c>
      <c r="O24" s="25">
        <v>6.9810464588648813E-4</v>
      </c>
      <c r="P24" s="25">
        <v>3.2378725416215559E-4</v>
      </c>
      <c r="Q24" s="25">
        <v>3.6828348172712744E-4</v>
      </c>
      <c r="R24" s="25">
        <v>3.8153429700904518E-4</v>
      </c>
      <c r="S24" s="25">
        <v>4.9517663901332831E-4</v>
      </c>
      <c r="T24" s="25">
        <v>5.3199149989269223E-4</v>
      </c>
      <c r="U24" s="25">
        <v>6.2238908495904077E-4</v>
      </c>
      <c r="V24" s="25">
        <v>7.6558417965699732E-4</v>
      </c>
      <c r="W24" s="25">
        <v>8.1698945117625321E-4</v>
      </c>
      <c r="X24" s="25">
        <v>9.8262833083162526E-4</v>
      </c>
      <c r="Y24" s="25">
        <v>1.1612497594843951E-3</v>
      </c>
      <c r="Z24" s="25">
        <v>1.2574889448082605E-3</v>
      </c>
      <c r="AA24" s="25">
        <v>1.471287169632074E-3</v>
      </c>
      <c r="AB24" s="25">
        <v>2.3294963374129729E-3</v>
      </c>
      <c r="AC24" s="25">
        <v>2.7627693768970119E-3</v>
      </c>
      <c r="AD24" s="25">
        <v>3.4930613373977959E-3</v>
      </c>
      <c r="AE24" s="25">
        <v>4.6274463569913049E-3</v>
      </c>
      <c r="AF24" s="25">
        <v>6.2832159973318369E-3</v>
      </c>
      <c r="AG24" s="25">
        <v>8.8234892806733356E-3</v>
      </c>
      <c r="AH24" s="25">
        <v>1.2429423802361894E-2</v>
      </c>
    </row>
    <row r="25" spans="1:34" x14ac:dyDescent="0.35">
      <c r="A25" s="66"/>
      <c r="B25" s="66" t="s">
        <v>53</v>
      </c>
      <c r="C25" t="s">
        <v>42</v>
      </c>
      <c r="D25" s="24">
        <v>9.4514279995738804E-5</v>
      </c>
      <c r="E25" s="24">
        <v>1.1047089673299482E-4</v>
      </c>
      <c r="F25" s="24">
        <v>1.2529280383510866E-4</v>
      </c>
      <c r="G25" s="24">
        <v>2.3578905566479236E-4</v>
      </c>
      <c r="H25" s="24">
        <v>3.2966684629287535E-4</v>
      </c>
      <c r="I25" s="24">
        <v>2.7215875138297818E-4</v>
      </c>
      <c r="J25" s="24">
        <v>4.2840886270845147E-4</v>
      </c>
      <c r="K25" s="24">
        <v>4.5720624498768458E-4</v>
      </c>
      <c r="L25" s="24">
        <v>4.3694164467189545E-4</v>
      </c>
      <c r="M25" s="24">
        <v>5.0274248851889247E-4</v>
      </c>
      <c r="N25" s="24">
        <v>7.8537849633675272E-4</v>
      </c>
      <c r="O25" s="24">
        <v>7.5740019556747029E-4</v>
      </c>
      <c r="P25" s="24">
        <v>3.7776548975387847E-4</v>
      </c>
      <c r="Q25" s="24">
        <v>3.9618767019322654E-4</v>
      </c>
      <c r="R25" s="24">
        <v>5.698628875354661E-4</v>
      </c>
      <c r="S25" s="24">
        <v>6.7127925805987587E-4</v>
      </c>
      <c r="T25" s="24">
        <v>7.8135830319214783E-4</v>
      </c>
      <c r="U25" s="24">
        <v>9.0674897465303772E-4</v>
      </c>
      <c r="V25" s="24">
        <v>1.0822578137148486E-3</v>
      </c>
      <c r="W25" s="24">
        <v>1.1030617416449839E-3</v>
      </c>
      <c r="X25" s="24">
        <v>1.3751081712247704E-3</v>
      </c>
      <c r="Y25" s="24">
        <v>1.9165364972801857E-3</v>
      </c>
      <c r="Z25" s="24">
        <v>1.9550111883170906E-3</v>
      </c>
      <c r="AA25" s="24">
        <v>2.1978884571607349E-3</v>
      </c>
      <c r="AB25" s="24">
        <v>3.5523511301738253E-3</v>
      </c>
      <c r="AC25" s="24">
        <v>3.9265893541988728E-3</v>
      </c>
      <c r="AD25" s="24">
        <v>5.7208895839562235E-3</v>
      </c>
      <c r="AE25" s="24">
        <v>7.2032627601510413E-3</v>
      </c>
      <c r="AF25" s="24">
        <v>9.9419522378940695E-3</v>
      </c>
      <c r="AG25" s="24">
        <v>1.4191858176437755E-2</v>
      </c>
      <c r="AH25" s="24">
        <v>2.2676620144974624E-2</v>
      </c>
    </row>
    <row r="26" spans="1:34" x14ac:dyDescent="0.35">
      <c r="A26" s="66"/>
      <c r="B26" s="66"/>
      <c r="C26" t="s">
        <v>43</v>
      </c>
      <c r="D26" s="24">
        <v>1.2921450145642055E-4</v>
      </c>
      <c r="E26" s="24">
        <v>1.1681362574411658E-4</v>
      </c>
      <c r="F26" s="24">
        <v>1.4600749623849829E-4</v>
      </c>
      <c r="G26" s="24">
        <v>2.9038070641362879E-4</v>
      </c>
      <c r="H26" s="24">
        <v>1.8052968176851536E-4</v>
      </c>
      <c r="I26" s="24">
        <v>2.7088285698484427E-4</v>
      </c>
      <c r="J26" s="24">
        <v>3.760458775969866E-4</v>
      </c>
      <c r="K26" s="24">
        <v>3.9528309305914E-4</v>
      </c>
      <c r="L26" s="24">
        <v>3.7987490456115047E-4</v>
      </c>
      <c r="M26" s="24">
        <v>4.8632487607003227E-4</v>
      </c>
      <c r="N26" s="24">
        <v>5.8655461874868031E-4</v>
      </c>
      <c r="O26" s="24">
        <v>6.6202624915367991E-4</v>
      </c>
      <c r="P26" s="24">
        <v>3.0027924171394105E-4</v>
      </c>
      <c r="Q26" s="24">
        <v>3.3605525917357326E-4</v>
      </c>
      <c r="R26" s="24">
        <v>3.0820654975616257E-4</v>
      </c>
      <c r="S26" s="24">
        <v>4.1933800506943619E-4</v>
      </c>
      <c r="T26" s="24">
        <v>4.3225212922415324E-4</v>
      </c>
      <c r="U26" s="24">
        <v>5.0315315569027241E-4</v>
      </c>
      <c r="V26" s="24">
        <v>6.725138005436726E-4</v>
      </c>
      <c r="W26" s="24">
        <v>7.3797056017155249E-4</v>
      </c>
      <c r="X26" s="24">
        <v>8.461316213081993E-4</v>
      </c>
      <c r="Y26" s="24">
        <v>9.3063004015836448E-4</v>
      </c>
      <c r="Z26" s="24">
        <v>1.0645175673265062E-3</v>
      </c>
      <c r="AA26" s="24">
        <v>1.2458410351201543E-3</v>
      </c>
      <c r="AB26" s="24">
        <v>1.9593178203116679E-3</v>
      </c>
      <c r="AC26" s="24">
        <v>2.4263106853179561E-3</v>
      </c>
      <c r="AD26" s="24">
        <v>2.8199843855083451E-3</v>
      </c>
      <c r="AE26" s="24">
        <v>3.8121662030081715E-3</v>
      </c>
      <c r="AF26" s="24">
        <v>5.2500142974245545E-3</v>
      </c>
      <c r="AG26" s="24">
        <v>7.2149814517248334E-3</v>
      </c>
      <c r="AH26" s="24">
        <v>1.0512967646412852E-2</v>
      </c>
    </row>
    <row r="27" spans="1:34" x14ac:dyDescent="0.35">
      <c r="A27" s="66"/>
      <c r="B27" s="66"/>
      <c r="C27" t="s">
        <v>44</v>
      </c>
      <c r="D27" s="24">
        <v>1.6566384817284785E-5</v>
      </c>
      <c r="E27" s="24">
        <v>6.8342656409647873E-6</v>
      </c>
      <c r="F27" s="24">
        <v>2.2998626653336629E-5</v>
      </c>
      <c r="G27" s="24">
        <v>2.3814626943785555E-5</v>
      </c>
      <c r="H27" s="24">
        <v>3.6711209600914785E-5</v>
      </c>
      <c r="I27" s="24">
        <v>5.6171978773500442E-5</v>
      </c>
      <c r="J27" s="24">
        <v>7.1699762366428388E-5</v>
      </c>
      <c r="K27" s="24">
        <v>7.6654251000896068E-5</v>
      </c>
      <c r="L27" s="24">
        <v>6.3753040852265741E-5</v>
      </c>
      <c r="M27" s="24">
        <v>7.0892732850325046E-5</v>
      </c>
      <c r="N27" s="24">
        <v>1.0152348682423984E-4</v>
      </c>
      <c r="O27" s="24">
        <v>1.7823059149879583E-4</v>
      </c>
      <c r="P27" s="24">
        <v>9.4893114359395625E-5</v>
      </c>
      <c r="Q27" s="24">
        <v>1.3248674304522368E-4</v>
      </c>
      <c r="R27" s="24">
        <v>1.0464561109757575E-4</v>
      </c>
      <c r="S27" s="24">
        <v>1.5080681646817418E-4</v>
      </c>
      <c r="T27" s="24">
        <v>1.3117205510537744E-4</v>
      </c>
      <c r="U27" s="24">
        <v>1.4170093852161614E-4</v>
      </c>
      <c r="V27" s="24">
        <v>1.4763004566686888E-4</v>
      </c>
      <c r="W27" s="24">
        <v>1.9473065675468249E-4</v>
      </c>
      <c r="X27" s="24">
        <v>1.8983716553466756E-4</v>
      </c>
      <c r="Y27" s="24">
        <v>2.4048747122740188E-4</v>
      </c>
      <c r="Z27" s="24">
        <v>2.4025948023864707E-4</v>
      </c>
      <c r="AA27" s="24">
        <v>3.7642286286687643E-4</v>
      </c>
      <c r="AB27" s="24">
        <v>5.524592065342393E-4</v>
      </c>
      <c r="AC27" s="24">
        <v>6.1073197009609004E-4</v>
      </c>
      <c r="AD27" s="24">
        <v>7.8815014720312604E-4</v>
      </c>
      <c r="AE27" s="24">
        <v>1.2100126235412567E-3</v>
      </c>
      <c r="AF27" s="24">
        <v>1.5870014661165666E-3</v>
      </c>
      <c r="AG27" s="24">
        <v>2.6481559406332789E-3</v>
      </c>
      <c r="AH27" s="24">
        <v>3.5536711100265794E-3</v>
      </c>
    </row>
    <row r="28" spans="1:34" x14ac:dyDescent="0.35">
      <c r="A28" s="64"/>
      <c r="B28" s="64"/>
      <c r="C28" s="33" t="s">
        <v>53</v>
      </c>
      <c r="D28" s="26">
        <v>9.048066408956501E-5</v>
      </c>
      <c r="E28" s="26">
        <v>8.3384067012692853E-5</v>
      </c>
      <c r="F28" s="26">
        <v>1.0671229887826428E-4</v>
      </c>
      <c r="G28" s="26">
        <v>2.0100399444156203E-4</v>
      </c>
      <c r="H28" s="26">
        <v>1.6052168525271249E-4</v>
      </c>
      <c r="I28" s="26">
        <v>2.0703300993463181E-4</v>
      </c>
      <c r="J28" s="26">
        <v>2.9070560652533217E-4</v>
      </c>
      <c r="K28" s="26">
        <v>3.0322480688793618E-4</v>
      </c>
      <c r="L28" s="26">
        <v>2.9525450938705511E-4</v>
      </c>
      <c r="M28" s="26">
        <v>3.6400557559468361E-4</v>
      </c>
      <c r="N28" s="26">
        <v>4.7315337411468761E-4</v>
      </c>
      <c r="O28" s="26">
        <v>5.322318845124574E-4</v>
      </c>
      <c r="P28" s="26">
        <v>2.5373201494827136E-4</v>
      </c>
      <c r="Q28" s="26">
        <v>2.867825332910634E-4</v>
      </c>
      <c r="R28" s="26">
        <v>2.9181863520610918E-4</v>
      </c>
      <c r="S28" s="26">
        <v>3.8065633061146187E-4</v>
      </c>
      <c r="T28" s="26">
        <v>3.9534346223568662E-4</v>
      </c>
      <c r="U28" s="26">
        <v>4.6078996555043439E-4</v>
      </c>
      <c r="V28" s="26">
        <v>5.7848168041441106E-4</v>
      </c>
      <c r="W28" s="26">
        <v>6.1678559981848124E-4</v>
      </c>
      <c r="X28" s="26">
        <v>7.3566422735904524E-4</v>
      </c>
      <c r="Y28" s="26">
        <v>8.8981236069973768E-4</v>
      </c>
      <c r="Z28" s="26">
        <v>9.5183593950465273E-4</v>
      </c>
      <c r="AA28" s="26">
        <v>1.1404688700999976E-3</v>
      </c>
      <c r="AB28" s="26">
        <v>1.8137886568305728E-3</v>
      </c>
      <c r="AC28" s="26">
        <v>2.1209244650515213E-3</v>
      </c>
      <c r="AD28" s="26">
        <v>2.6701636707924248E-3</v>
      </c>
      <c r="AE28" s="26">
        <v>3.5403663948887498E-3</v>
      </c>
      <c r="AF28" s="26">
        <v>4.8073141273101694E-3</v>
      </c>
      <c r="AG28" s="26">
        <v>6.7855507562297745E-3</v>
      </c>
      <c r="AH28" s="26">
        <v>8.9770024998523379E-3</v>
      </c>
    </row>
    <row r="29" spans="1:34" x14ac:dyDescent="0.35">
      <c r="A29" s="65" t="s">
        <v>51</v>
      </c>
      <c r="B29" s="65" t="s">
        <v>41</v>
      </c>
      <c r="C29" s="35" t="s">
        <v>42</v>
      </c>
      <c r="D29" s="24">
        <v>0</v>
      </c>
      <c r="E29" s="24">
        <v>1.7710085893907213E-4</v>
      </c>
      <c r="F29" s="24">
        <v>0</v>
      </c>
      <c r="G29" s="24">
        <v>2.6783322917589558E-4</v>
      </c>
      <c r="H29" s="24">
        <v>4.4754744002872826E-4</v>
      </c>
      <c r="I29" s="24">
        <v>2.6075619295951036E-4</v>
      </c>
      <c r="J29" s="24">
        <v>3.7397157816010385E-4</v>
      </c>
      <c r="K29" s="24">
        <v>2.0393596410728243E-4</v>
      </c>
      <c r="L29" s="24">
        <v>3.466805338880885E-4</v>
      </c>
      <c r="M29" s="24">
        <v>6.7957866123014021E-4</v>
      </c>
      <c r="N29" s="24">
        <v>5.9271803556315561E-4</v>
      </c>
      <c r="O29" s="24">
        <v>3.4141345168992032E-4</v>
      </c>
      <c r="P29" s="24">
        <v>2.5176233635448853E-4</v>
      </c>
      <c r="Q29" s="24">
        <v>3.3921302578021617E-4</v>
      </c>
      <c r="R29" s="24">
        <v>8.5012326787392567E-4</v>
      </c>
      <c r="S29" s="24">
        <v>4.2390843577777559E-4</v>
      </c>
      <c r="T29" s="24">
        <v>3.4952813701494279E-4</v>
      </c>
      <c r="U29" s="24">
        <v>6.8917987594763197E-4</v>
      </c>
      <c r="V29" s="24">
        <v>9.603631918979616E-4</v>
      </c>
      <c r="W29" s="24">
        <v>1.282557221783831E-3</v>
      </c>
      <c r="X29" s="24">
        <v>5.1260145237086441E-4</v>
      </c>
      <c r="Y29" s="24">
        <v>1.0808114399734059E-3</v>
      </c>
      <c r="Z29" s="24">
        <v>1.027045532352E-3</v>
      </c>
      <c r="AA29" s="24">
        <v>2.8926322953888306E-3</v>
      </c>
      <c r="AB29" s="24">
        <v>2.907701254465378E-3</v>
      </c>
      <c r="AC29" s="24">
        <v>3.9505324630710881E-3</v>
      </c>
      <c r="AD29" s="24">
        <v>4.3136259832530222E-3</v>
      </c>
      <c r="AE29" s="24">
        <v>6.1818494032797044E-3</v>
      </c>
      <c r="AF29" s="24">
        <v>9.7951914514693428E-3</v>
      </c>
      <c r="AG29" s="24">
        <v>1.3693419551160213E-2</v>
      </c>
      <c r="AH29" s="24">
        <v>1.9823356231599698E-2</v>
      </c>
    </row>
    <row r="30" spans="1:34" x14ac:dyDescent="0.35">
      <c r="A30" s="63"/>
      <c r="B30" s="63"/>
      <c r="C30" t="s">
        <v>43</v>
      </c>
      <c r="D30" s="24">
        <v>1.8532360590350905E-5</v>
      </c>
      <c r="E30" s="24">
        <v>1.2675556456898107E-5</v>
      </c>
      <c r="F30" s="24">
        <v>3.0569073879327391E-5</v>
      </c>
      <c r="G30" s="24">
        <v>3.1559081757004392E-5</v>
      </c>
      <c r="H30" s="24">
        <v>9.3693198498501218E-5</v>
      </c>
      <c r="I30" s="24">
        <v>6.1738684842493896E-5</v>
      </c>
      <c r="J30" s="24">
        <v>1.138260737592045E-4</v>
      </c>
      <c r="K30" s="24">
        <v>1.2945235182559856E-4</v>
      </c>
      <c r="L30" s="24">
        <v>1.1262740975737096E-4</v>
      </c>
      <c r="M30" s="24">
        <v>1.2316484382690618E-4</v>
      </c>
      <c r="N30" s="24">
        <v>1.045279028013546E-4</v>
      </c>
      <c r="O30" s="24">
        <v>1.1139165305218413E-4</v>
      </c>
      <c r="P30" s="24">
        <v>1.0906711263003466E-4</v>
      </c>
      <c r="Q30" s="24">
        <v>8.5702392321085341E-5</v>
      </c>
      <c r="R30" s="24">
        <v>8.5125529754481732E-5</v>
      </c>
      <c r="S30" s="24">
        <v>1.4057133078271278E-4</v>
      </c>
      <c r="T30" s="24">
        <v>8.6084448844392369E-5</v>
      </c>
      <c r="U30" s="24">
        <v>9.8667982239675212E-5</v>
      </c>
      <c r="V30" s="24">
        <v>1.5938404197934908E-4</v>
      </c>
      <c r="W30" s="24">
        <v>2.6220198506088366E-4</v>
      </c>
      <c r="X30" s="24">
        <v>2.6533710153153756E-4</v>
      </c>
      <c r="Y30" s="24">
        <v>3.1971430812016699E-4</v>
      </c>
      <c r="Z30" s="24">
        <v>3.3526568281438962E-4</v>
      </c>
      <c r="AA30" s="24">
        <v>4.3711600573104192E-4</v>
      </c>
      <c r="AB30" s="24">
        <v>6.5068930497869104E-4</v>
      </c>
      <c r="AC30" s="24">
        <v>8.0422435989357943E-4</v>
      </c>
      <c r="AD30" s="24">
        <v>9.4758914979853337E-4</v>
      </c>
      <c r="AE30" s="24">
        <v>1.5007903752590757E-3</v>
      </c>
      <c r="AF30" s="24">
        <v>1.8552529182880306E-3</v>
      </c>
      <c r="AG30" s="24">
        <v>2.6880172033101335E-3</v>
      </c>
      <c r="AH30" s="24">
        <v>4.1928296536357657E-3</v>
      </c>
    </row>
    <row r="31" spans="1:34" x14ac:dyDescent="0.35">
      <c r="A31" s="63"/>
      <c r="B31" s="63"/>
      <c r="C31" t="s">
        <v>44</v>
      </c>
      <c r="D31" s="24">
        <v>1.2485667494122055E-5</v>
      </c>
      <c r="E31" s="24">
        <v>8.4848047752217326E-6</v>
      </c>
      <c r="F31" s="24">
        <v>8.3015108749417976E-6</v>
      </c>
      <c r="G31" s="24">
        <v>2.3256551476169562E-5</v>
      </c>
      <c r="H31" s="24">
        <v>3.5601497776038826E-5</v>
      </c>
      <c r="I31" s="24">
        <v>2.9200490568204174E-5</v>
      </c>
      <c r="J31" s="24">
        <v>3.5986452159297855E-5</v>
      </c>
      <c r="K31" s="24">
        <v>4.6789098140154195E-5</v>
      </c>
      <c r="L31" s="24">
        <v>3.1576620669993005E-5</v>
      </c>
      <c r="M31" s="24">
        <v>5.8133499428958402E-5</v>
      </c>
      <c r="N31" s="24">
        <v>4.5520663277454076E-5</v>
      </c>
      <c r="O31" s="24">
        <v>1.0432423973716354E-4</v>
      </c>
      <c r="P31" s="24">
        <v>4.8160983321610118E-5</v>
      </c>
      <c r="Q31" s="24">
        <v>5.5030764313901415E-5</v>
      </c>
      <c r="R31" s="24">
        <v>4.4179925903886641E-5</v>
      </c>
      <c r="S31" s="24">
        <v>8.2124627280633078E-5</v>
      </c>
      <c r="T31" s="24">
        <v>7.375672503284747E-5</v>
      </c>
      <c r="U31" s="24">
        <v>6.3599880432141376E-5</v>
      </c>
      <c r="V31" s="24">
        <v>9.2673135532406192E-5</v>
      </c>
      <c r="W31" s="24">
        <v>1.0715219469115134E-4</v>
      </c>
      <c r="X31" s="24">
        <v>1.0375816301455565E-4</v>
      </c>
      <c r="Y31" s="24">
        <v>1.185514263608578E-4</v>
      </c>
      <c r="Z31" s="24">
        <v>1.1245970194018184E-4</v>
      </c>
      <c r="AA31" s="24">
        <v>1.9407831581763624E-4</v>
      </c>
      <c r="AB31" s="24">
        <v>3.1945700606561545E-4</v>
      </c>
      <c r="AC31" s="24">
        <v>3.91149450805095E-4</v>
      </c>
      <c r="AD31" s="24">
        <v>4.3725038547082207E-4</v>
      </c>
      <c r="AE31" s="24">
        <v>6.4729122239581827E-4</v>
      </c>
      <c r="AF31" s="24">
        <v>8.7427687822061451E-4</v>
      </c>
      <c r="AG31" s="24">
        <v>1.5536614048188291E-3</v>
      </c>
      <c r="AH31" s="24">
        <v>2.1338598036375611E-3</v>
      </c>
    </row>
    <row r="32" spans="1:34" x14ac:dyDescent="0.35">
      <c r="A32" s="63"/>
      <c r="B32" s="63"/>
      <c r="C32" s="34" t="s">
        <v>53</v>
      </c>
      <c r="D32" s="25">
        <v>1.3762015003582206E-5</v>
      </c>
      <c r="E32" s="25">
        <v>1.2490085994132372E-5</v>
      </c>
      <c r="F32" s="25">
        <v>1.3696003506202814E-5</v>
      </c>
      <c r="G32" s="25">
        <v>2.9566508304323946E-5</v>
      </c>
      <c r="H32" s="25">
        <v>5.7030381779954453E-5</v>
      </c>
      <c r="I32" s="25">
        <v>4.1352565850028E-5</v>
      </c>
      <c r="J32" s="25">
        <v>6.0820420690221866E-5</v>
      </c>
      <c r="K32" s="25">
        <v>6.9346050978857932E-5</v>
      </c>
      <c r="L32" s="25">
        <v>5.7240807435743335E-5</v>
      </c>
      <c r="M32" s="25">
        <v>8.5391106516174986E-5</v>
      </c>
      <c r="N32" s="25">
        <v>6.993613006911481E-5</v>
      </c>
      <c r="O32" s="25">
        <v>1.103307931711317E-4</v>
      </c>
      <c r="P32" s="25">
        <v>6.7225144648741519E-5</v>
      </c>
      <c r="Q32" s="25">
        <v>6.7942020750111354E-5</v>
      </c>
      <c r="R32" s="25">
        <v>6.9065543200519386E-5</v>
      </c>
      <c r="S32" s="25">
        <v>1.0302921262606013E-4</v>
      </c>
      <c r="T32" s="25">
        <v>8.1713454043175204E-5</v>
      </c>
      <c r="U32" s="25">
        <v>8.3660357539594443E-5</v>
      </c>
      <c r="V32" s="25">
        <v>1.2473647494726237E-4</v>
      </c>
      <c r="W32" s="25">
        <v>1.6426326346885567E-4</v>
      </c>
      <c r="X32" s="25">
        <v>1.5169926394897892E-4</v>
      </c>
      <c r="Y32" s="25">
        <v>1.8675837565762521E-4</v>
      </c>
      <c r="Z32" s="25">
        <v>1.8447793506681798E-4</v>
      </c>
      <c r="AA32" s="25">
        <v>3.0351189187038941E-4</v>
      </c>
      <c r="AB32" s="25">
        <v>4.494750556529592E-4</v>
      </c>
      <c r="AC32" s="25">
        <v>5.581291510856623E-4</v>
      </c>
      <c r="AD32" s="25">
        <v>6.3515579682982271E-4</v>
      </c>
      <c r="AE32" s="25">
        <v>9.5917446539450779E-4</v>
      </c>
      <c r="AF32" s="25">
        <v>1.2729435311114035E-3</v>
      </c>
      <c r="AG32" s="25">
        <v>2.0355236811371302E-3</v>
      </c>
      <c r="AH32" s="25">
        <v>2.7974463408180217E-3</v>
      </c>
    </row>
    <row r="33" spans="1:34" x14ac:dyDescent="0.35">
      <c r="A33" s="63"/>
      <c r="B33" s="66" t="s">
        <v>45</v>
      </c>
      <c r="C33" t="s">
        <v>42</v>
      </c>
      <c r="D33" s="24">
        <v>7.7460745627977445E-5</v>
      </c>
      <c r="E33" s="24">
        <v>8.5552550654233173E-5</v>
      </c>
      <c r="F33" s="24">
        <v>1.3365172143409154E-4</v>
      </c>
      <c r="G33" s="24">
        <v>2.2394592723795625E-4</v>
      </c>
      <c r="H33" s="24">
        <v>3.0821309539974528E-4</v>
      </c>
      <c r="I33" s="24">
        <v>2.9750002438522216E-4</v>
      </c>
      <c r="J33" s="24">
        <v>4.6005213924238397E-4</v>
      </c>
      <c r="K33" s="24">
        <v>5.0060438822474573E-4</v>
      </c>
      <c r="L33" s="24">
        <v>4.6228260552205747E-4</v>
      </c>
      <c r="M33" s="24">
        <v>5.6129478181410342E-4</v>
      </c>
      <c r="N33" s="24">
        <v>7.9329572865605158E-4</v>
      </c>
      <c r="O33" s="24">
        <v>8.0877192167005951E-4</v>
      </c>
      <c r="P33" s="24">
        <v>4.0491112200879975E-4</v>
      </c>
      <c r="Q33" s="24">
        <v>4.1228423791550561E-4</v>
      </c>
      <c r="R33" s="24">
        <v>5.6343363083266595E-4</v>
      </c>
      <c r="S33" s="24">
        <v>6.9565889525513569E-4</v>
      </c>
      <c r="T33" s="24">
        <v>8.6511501860520035E-4</v>
      </c>
      <c r="U33" s="24">
        <v>9.9765724269373912E-4</v>
      </c>
      <c r="V33" s="24">
        <v>1.1236241987793161E-3</v>
      </c>
      <c r="W33" s="24">
        <v>1.2100026888948179E-3</v>
      </c>
      <c r="X33" s="24">
        <v>1.5121536898023979E-3</v>
      </c>
      <c r="Y33" s="24">
        <v>1.8994347245819831E-3</v>
      </c>
      <c r="Z33" s="24">
        <v>2.0446696733420477E-3</v>
      </c>
      <c r="AA33" s="24">
        <v>2.106181224368564E-3</v>
      </c>
      <c r="AB33" s="24">
        <v>3.6197875927761469E-3</v>
      </c>
      <c r="AC33" s="24">
        <v>4.0082525624016707E-3</v>
      </c>
      <c r="AD33" s="24">
        <v>5.7788322280660775E-3</v>
      </c>
      <c r="AE33" s="24">
        <v>7.4751077426067347E-3</v>
      </c>
      <c r="AF33" s="24">
        <v>1.0713963689210182E-2</v>
      </c>
      <c r="AG33" s="24">
        <v>1.4667323581545322E-2</v>
      </c>
      <c r="AH33" s="24">
        <v>2.3571072871133802E-2</v>
      </c>
    </row>
    <row r="34" spans="1:34" x14ac:dyDescent="0.35">
      <c r="A34" s="63"/>
      <c r="B34" s="66"/>
      <c r="C34" t="s">
        <v>43</v>
      </c>
      <c r="D34" s="24">
        <v>1.3002823237995287E-4</v>
      </c>
      <c r="E34" s="24">
        <v>1.2613107610537355E-4</v>
      </c>
      <c r="F34" s="24">
        <v>1.523155199791848E-4</v>
      </c>
      <c r="G34" s="24">
        <v>3.0510434211650228E-4</v>
      </c>
      <c r="H34" s="24">
        <v>2.0025281918423232E-4</v>
      </c>
      <c r="I34" s="24">
        <v>3.1413469549423922E-4</v>
      </c>
      <c r="J34" s="24">
        <v>4.1759875198676966E-4</v>
      </c>
      <c r="K34" s="24">
        <v>4.3683962135365739E-4</v>
      </c>
      <c r="L34" s="24">
        <v>4.2045735248508187E-4</v>
      </c>
      <c r="M34" s="24">
        <v>5.3868033610915411E-4</v>
      </c>
      <c r="N34" s="24">
        <v>6.6245353033234089E-4</v>
      </c>
      <c r="O34" s="24">
        <v>7.8392504709601241E-4</v>
      </c>
      <c r="P34" s="24">
        <v>3.1877590054185667E-4</v>
      </c>
      <c r="Q34" s="24">
        <v>3.8002737542330856E-4</v>
      </c>
      <c r="R34" s="24">
        <v>3.7435356254156282E-4</v>
      </c>
      <c r="S34" s="24">
        <v>4.771058585129051E-4</v>
      </c>
      <c r="T34" s="24">
        <v>5.0127377246100835E-4</v>
      </c>
      <c r="U34" s="24">
        <v>6.3766972231427133E-4</v>
      </c>
      <c r="V34" s="24">
        <v>8.3117047429426272E-4</v>
      </c>
      <c r="W34" s="24">
        <v>8.5816959576634488E-4</v>
      </c>
      <c r="X34" s="24">
        <v>1.050874264124424E-3</v>
      </c>
      <c r="Y34" s="24">
        <v>1.0915531750808061E-3</v>
      </c>
      <c r="Z34" s="24">
        <v>1.3058694478784716E-3</v>
      </c>
      <c r="AA34" s="24">
        <v>1.4766213112467064E-3</v>
      </c>
      <c r="AB34" s="24">
        <v>2.3423070510402155E-3</v>
      </c>
      <c r="AC34" s="24">
        <v>2.8998476640684778E-3</v>
      </c>
      <c r="AD34" s="24">
        <v>3.4312144786166066E-3</v>
      </c>
      <c r="AE34" s="24">
        <v>4.7249055018898645E-3</v>
      </c>
      <c r="AF34" s="24">
        <v>6.5774108573446455E-3</v>
      </c>
      <c r="AG34" s="24">
        <v>8.8640268872959282E-3</v>
      </c>
      <c r="AH34" s="24">
        <v>1.3108882271414934E-2</v>
      </c>
    </row>
    <row r="35" spans="1:34" x14ac:dyDescent="0.35">
      <c r="A35" s="63"/>
      <c r="B35" s="66"/>
      <c r="C35" t="s">
        <v>44</v>
      </c>
      <c r="D35" s="24">
        <v>6.2002814926742644E-6</v>
      </c>
      <c r="E35" s="24">
        <v>2.932341115990944E-5</v>
      </c>
      <c r="F35" s="24">
        <v>2.1705426356488644E-5</v>
      </c>
      <c r="G35" s="24">
        <v>2.6236561960990556E-5</v>
      </c>
      <c r="H35" s="24">
        <v>5.1511044289798136E-5</v>
      </c>
      <c r="I35" s="24">
        <v>8.2855849941720905E-5</v>
      </c>
      <c r="J35" s="24">
        <v>9.7236472394790496E-5</v>
      </c>
      <c r="K35" s="24">
        <v>8.9280195592289502E-5</v>
      </c>
      <c r="L35" s="24">
        <v>8.8854955802908364E-5</v>
      </c>
      <c r="M35" s="24">
        <v>1.0659844366278648E-4</v>
      </c>
      <c r="N35" s="24">
        <v>1.5469077011731613E-4</v>
      </c>
      <c r="O35" s="24">
        <v>2.0991498443123646E-4</v>
      </c>
      <c r="P35" s="24">
        <v>9.7632096226263343E-5</v>
      </c>
      <c r="Q35" s="24">
        <v>1.1621960857244318E-4</v>
      </c>
      <c r="R35" s="24">
        <v>1.3799720062812604E-4</v>
      </c>
      <c r="S35" s="24">
        <v>1.7314057016526441E-4</v>
      </c>
      <c r="T35" s="24">
        <v>1.944351324170146E-4</v>
      </c>
      <c r="U35" s="24">
        <v>2.1308115347928869E-4</v>
      </c>
      <c r="V35" s="24">
        <v>1.72545623092768E-4</v>
      </c>
      <c r="W35" s="24">
        <v>2.7988589267446962E-4</v>
      </c>
      <c r="X35" s="24">
        <v>2.8541915842117405E-4</v>
      </c>
      <c r="Y35" s="24">
        <v>3.3290866138702135E-4</v>
      </c>
      <c r="Z35" s="24">
        <v>3.4347200234807751E-4</v>
      </c>
      <c r="AA35" s="24">
        <v>5.0887634948848515E-4</v>
      </c>
      <c r="AB35" s="24">
        <v>7.4526802577223883E-4</v>
      </c>
      <c r="AC35" s="24">
        <v>9.477947974378953E-4</v>
      </c>
      <c r="AD35" s="24">
        <v>1.1311522563255405E-3</v>
      </c>
      <c r="AE35" s="24">
        <v>1.6969179768273612E-3</v>
      </c>
      <c r="AF35" s="24">
        <v>2.2583152367894321E-3</v>
      </c>
      <c r="AG35" s="24">
        <v>3.5380390624195623E-3</v>
      </c>
      <c r="AH35" s="24">
        <v>5.0098501721587141E-3</v>
      </c>
    </row>
    <row r="36" spans="1:34" x14ac:dyDescent="0.35">
      <c r="A36" s="63"/>
      <c r="B36" s="66"/>
      <c r="C36" s="34" t="s">
        <v>53</v>
      </c>
      <c r="D36" s="25">
        <v>8.554519508185976E-5</v>
      </c>
      <c r="E36" s="25">
        <v>9.1234050007216183E-5</v>
      </c>
      <c r="F36" s="25">
        <v>1.1253290084045631E-4</v>
      </c>
      <c r="G36" s="25">
        <v>2.1000924794090103E-4</v>
      </c>
      <c r="H36" s="25">
        <v>1.7619368868548868E-4</v>
      </c>
      <c r="I36" s="25">
        <v>2.453430094444542E-4</v>
      </c>
      <c r="J36" s="25">
        <v>3.3189706505387662E-4</v>
      </c>
      <c r="K36" s="25">
        <v>3.4304821067299152E-4</v>
      </c>
      <c r="L36" s="25">
        <v>3.3513088157022253E-4</v>
      </c>
      <c r="M36" s="25">
        <v>4.1971196483370221E-4</v>
      </c>
      <c r="N36" s="25">
        <v>5.3981677983405696E-4</v>
      </c>
      <c r="O36" s="25">
        <v>6.2596341090537244E-4</v>
      </c>
      <c r="P36" s="25">
        <v>2.7577384078059097E-4</v>
      </c>
      <c r="Q36" s="25">
        <v>3.150400666340758E-4</v>
      </c>
      <c r="R36" s="25">
        <v>3.4541689649247864E-4</v>
      </c>
      <c r="S36" s="25">
        <v>4.3461250281429109E-4</v>
      </c>
      <c r="T36" s="25">
        <v>4.8056798559059644E-4</v>
      </c>
      <c r="U36" s="25">
        <v>5.8788947677834713E-4</v>
      </c>
      <c r="V36" s="25">
        <v>7.015915944801332E-4</v>
      </c>
      <c r="W36" s="25">
        <v>7.4863754311538244E-4</v>
      </c>
      <c r="X36" s="25">
        <v>9.2780287843807763E-4</v>
      </c>
      <c r="Y36" s="25">
        <v>1.0383966086768837E-3</v>
      </c>
      <c r="Z36" s="25">
        <v>1.1628510049379592E-3</v>
      </c>
      <c r="AA36" s="25">
        <v>1.3277019729343031E-3</v>
      </c>
      <c r="AB36" s="25">
        <v>2.1637495352329061E-3</v>
      </c>
      <c r="AC36" s="25">
        <v>2.5790963873526529E-3</v>
      </c>
      <c r="AD36" s="25">
        <v>3.234837930672585E-3</v>
      </c>
      <c r="AE36" s="25">
        <v>4.3841258650438863E-3</v>
      </c>
      <c r="AF36" s="25">
        <v>6.0826490753509432E-3</v>
      </c>
      <c r="AG36" s="25">
        <v>8.3335172740388597E-3</v>
      </c>
      <c r="AH36" s="25">
        <v>1.1509998456214143E-2</v>
      </c>
    </row>
    <row r="37" spans="1:34" x14ac:dyDescent="0.35">
      <c r="A37" s="63"/>
      <c r="B37" s="66" t="s">
        <v>53</v>
      </c>
      <c r="C37" t="s">
        <v>42</v>
      </c>
      <c r="D37" s="24">
        <v>7.3589887883640515E-5</v>
      </c>
      <c r="E37" s="24">
        <v>9.0216067481607709E-5</v>
      </c>
      <c r="F37" s="24">
        <v>1.2701853623831028E-4</v>
      </c>
      <c r="G37" s="24">
        <v>2.2631297640085535E-4</v>
      </c>
      <c r="H37" s="24">
        <v>3.1589650440766448E-4</v>
      </c>
      <c r="I37" s="24">
        <v>2.955478487349783E-4</v>
      </c>
      <c r="J37" s="24">
        <v>4.5528859088173057E-4</v>
      </c>
      <c r="K37" s="24">
        <v>4.8384588356586988E-4</v>
      </c>
      <c r="L37" s="24">
        <v>4.5613711758196729E-4</v>
      </c>
      <c r="M37" s="24">
        <v>5.6741956057981824E-4</v>
      </c>
      <c r="N37" s="24">
        <v>7.8293464901335597E-4</v>
      </c>
      <c r="O37" s="24">
        <v>7.8463525480798602E-4</v>
      </c>
      <c r="P37" s="24">
        <v>3.9711854201973651E-4</v>
      </c>
      <c r="Q37" s="24">
        <v>4.0853934146944937E-4</v>
      </c>
      <c r="R37" s="24">
        <v>5.7855835815012746E-4</v>
      </c>
      <c r="S37" s="24">
        <v>6.8100899023271211E-4</v>
      </c>
      <c r="T37" s="24">
        <v>8.3609572804266286E-4</v>
      </c>
      <c r="U37" s="24">
        <v>9.8085226206112708E-4</v>
      </c>
      <c r="V37" s="24">
        <v>1.1146012767251356E-3</v>
      </c>
      <c r="W37" s="24">
        <v>1.2142347443777624E-3</v>
      </c>
      <c r="X37" s="24">
        <v>1.4578342340334505E-3</v>
      </c>
      <c r="Y37" s="24">
        <v>1.8569139816986269E-3</v>
      </c>
      <c r="Z37" s="24">
        <v>1.9896538002388553E-3</v>
      </c>
      <c r="AA37" s="24">
        <v>2.14684791694153E-3</v>
      </c>
      <c r="AB37" s="24">
        <v>3.5843922018821139E-3</v>
      </c>
      <c r="AC37" s="24">
        <v>4.0052448569523058E-3</v>
      </c>
      <c r="AD37" s="24">
        <v>5.7007040189060998E-3</v>
      </c>
      <c r="AE37" s="24">
        <v>7.4045626343570703E-3</v>
      </c>
      <c r="AF37" s="24">
        <v>1.0662314973794773E-2</v>
      </c>
      <c r="AG37" s="24">
        <v>1.4612584781318994E-2</v>
      </c>
      <c r="AH37" s="24">
        <v>2.3249148598981639E-2</v>
      </c>
    </row>
    <row r="38" spans="1:34" x14ac:dyDescent="0.35">
      <c r="A38" s="63"/>
      <c r="B38" s="66"/>
      <c r="C38" t="s">
        <v>43</v>
      </c>
      <c r="D38" s="24">
        <v>1.0680323755352106E-4</v>
      </c>
      <c r="E38" s="24">
        <v>1.0182649579726366E-4</v>
      </c>
      <c r="F38" s="24">
        <v>1.2680862401115434E-4</v>
      </c>
      <c r="G38" s="24">
        <v>2.4481949430854577E-4</v>
      </c>
      <c r="H38" s="24">
        <v>1.7653845619203246E-4</v>
      </c>
      <c r="I38" s="24">
        <v>2.5945922812220523E-4</v>
      </c>
      <c r="J38" s="24">
        <v>3.4914210796332945E-4</v>
      </c>
      <c r="K38" s="24">
        <v>3.6566852148522955E-4</v>
      </c>
      <c r="L38" s="24">
        <v>3.5312184346025788E-4</v>
      </c>
      <c r="M38" s="24">
        <v>4.4814770089485201E-4</v>
      </c>
      <c r="N38" s="24">
        <v>5.4144378786613601E-4</v>
      </c>
      <c r="O38" s="24">
        <v>6.3721009978001675E-4</v>
      </c>
      <c r="P38" s="24">
        <v>2.7385632536724991E-4</v>
      </c>
      <c r="Q38" s="24">
        <v>3.1660180726866827E-4</v>
      </c>
      <c r="R38" s="24">
        <v>3.1133497788848885E-4</v>
      </c>
      <c r="S38" s="24">
        <v>4.0269726084773971E-4</v>
      </c>
      <c r="T38" s="24">
        <v>4.0764938824855435E-4</v>
      </c>
      <c r="U38" s="24">
        <v>5.1791322076266688E-4</v>
      </c>
      <c r="V38" s="24">
        <v>6.8150313095372006E-4</v>
      </c>
      <c r="W38" s="24">
        <v>7.1692193432504325E-4</v>
      </c>
      <c r="X38" s="24">
        <v>8.7675145122201315E-4</v>
      </c>
      <c r="Y38" s="24">
        <v>9.2225289047553893E-4</v>
      </c>
      <c r="Z38" s="24">
        <v>1.090226022137708E-3</v>
      </c>
      <c r="AA38" s="24">
        <v>1.2468208751903465E-3</v>
      </c>
      <c r="AB38" s="24">
        <v>1.9866838487971883E-3</v>
      </c>
      <c r="AC38" s="24">
        <v>2.4492225360646103E-3</v>
      </c>
      <c r="AD38" s="24">
        <v>2.8959576489251404E-3</v>
      </c>
      <c r="AE38" s="24">
        <v>4.0107844325980579E-3</v>
      </c>
      <c r="AF38" s="24">
        <v>5.5135559700969505E-3</v>
      </c>
      <c r="AG38" s="24">
        <v>7.4546099839778446E-3</v>
      </c>
      <c r="AH38" s="24">
        <v>1.0823314390153271E-2</v>
      </c>
    </row>
    <row r="39" spans="1:34" x14ac:dyDescent="0.35">
      <c r="A39" s="63"/>
      <c r="B39" s="66"/>
      <c r="C39" t="s">
        <v>44</v>
      </c>
      <c r="D39" s="24">
        <v>9.9611887185435677E-6</v>
      </c>
      <c r="E39" s="24">
        <v>1.670193344160964E-5</v>
      </c>
      <c r="F39" s="24">
        <v>1.3675808737678707E-5</v>
      </c>
      <c r="G39" s="24">
        <v>2.4424639061715325E-5</v>
      </c>
      <c r="H39" s="24">
        <v>4.1871743044596954E-5</v>
      </c>
      <c r="I39" s="24">
        <v>5.0425973410428426E-5</v>
      </c>
      <c r="J39" s="24">
        <v>5.9690491823749525E-5</v>
      </c>
      <c r="K39" s="24">
        <v>6.304068882467817E-5</v>
      </c>
      <c r="L39" s="24">
        <v>5.3922128743000286E-5</v>
      </c>
      <c r="M39" s="24">
        <v>7.7441531643573924E-5</v>
      </c>
      <c r="N39" s="24">
        <v>8.9792333702654048E-5</v>
      </c>
      <c r="O39" s="24">
        <v>1.4615314834043325E-4</v>
      </c>
      <c r="P39" s="24">
        <v>6.7529601537108519E-5</v>
      </c>
      <c r="Q39" s="24">
        <v>7.8850387207118899E-5</v>
      </c>
      <c r="R39" s="24">
        <v>8.0802069559071654E-5</v>
      </c>
      <c r="S39" s="24">
        <v>1.1738572950714676E-4</v>
      </c>
      <c r="T39" s="24">
        <v>1.2033647631515265E-4</v>
      </c>
      <c r="U39" s="24">
        <v>1.2119458768422575E-4</v>
      </c>
      <c r="V39" s="24">
        <v>1.2331880767590953E-4</v>
      </c>
      <c r="W39" s="24">
        <v>1.7174038756984089E-4</v>
      </c>
      <c r="X39" s="24">
        <v>1.7350330569465555E-4</v>
      </c>
      <c r="Y39" s="24">
        <v>2.0297477817754483E-4</v>
      </c>
      <c r="Z39" s="24">
        <v>2.0488961571962783E-4</v>
      </c>
      <c r="AA39" s="24">
        <v>3.1785187849187047E-4</v>
      </c>
      <c r="AB39" s="24">
        <v>4.8740718222117785E-4</v>
      </c>
      <c r="AC39" s="24">
        <v>6.0749964777939702E-4</v>
      </c>
      <c r="AD39" s="24">
        <v>7.0992601021591106E-4</v>
      </c>
      <c r="AE39" s="24">
        <v>1.0562065561527945E-3</v>
      </c>
      <c r="AF39" s="24">
        <v>1.4100165405785958E-3</v>
      </c>
      <c r="AG39" s="24">
        <v>2.3175919216875673E-3</v>
      </c>
      <c r="AH39" s="24">
        <v>3.0996217244418922E-3</v>
      </c>
    </row>
    <row r="40" spans="1:34" x14ac:dyDescent="0.35">
      <c r="A40" s="64"/>
      <c r="B40" s="64"/>
      <c r="C40" s="33" t="s">
        <v>53</v>
      </c>
      <c r="D40" s="26">
        <v>5.9627098749626128E-5</v>
      </c>
      <c r="E40" s="26">
        <v>6.219084527714358E-5</v>
      </c>
      <c r="F40" s="26">
        <v>7.687112555809783E-5</v>
      </c>
      <c r="G40" s="26">
        <v>1.4197903521129263E-4</v>
      </c>
      <c r="H40" s="26">
        <v>1.309858026594668E-4</v>
      </c>
      <c r="I40" s="26">
        <v>1.6955922567185588E-4</v>
      </c>
      <c r="J40" s="26">
        <v>2.2753934509500695E-4</v>
      </c>
      <c r="K40" s="26">
        <v>2.3466369758828876E-4</v>
      </c>
      <c r="L40" s="26">
        <v>2.3109442031499228E-4</v>
      </c>
      <c r="M40" s="26">
        <v>2.9606838108109379E-4</v>
      </c>
      <c r="N40" s="26">
        <v>3.672979763444939E-4</v>
      </c>
      <c r="O40" s="26">
        <v>4.3491245541571466E-4</v>
      </c>
      <c r="P40" s="26">
        <v>1.9949650881101455E-4</v>
      </c>
      <c r="Q40" s="26">
        <v>2.2420824689017849E-4</v>
      </c>
      <c r="R40" s="26">
        <v>2.4296358675712781E-4</v>
      </c>
      <c r="S40" s="26">
        <v>3.1026080938856282E-4</v>
      </c>
      <c r="T40" s="26">
        <v>3.2815531349439375E-4</v>
      </c>
      <c r="U40" s="26">
        <v>3.9759269318184742E-4</v>
      </c>
      <c r="V40" s="26">
        <v>4.8250834154561772E-4</v>
      </c>
      <c r="W40" s="26">
        <v>5.1429903321920101E-4</v>
      </c>
      <c r="X40" s="26">
        <v>6.3512374405449989E-4</v>
      </c>
      <c r="Y40" s="26">
        <v>7.2338133597527055E-4</v>
      </c>
      <c r="Z40" s="26">
        <v>7.9718370212344958E-4</v>
      </c>
      <c r="AA40" s="26">
        <v>9.4660801631696323E-4</v>
      </c>
      <c r="AB40" s="26">
        <v>1.543601524484961E-3</v>
      </c>
      <c r="AC40" s="26">
        <v>1.8312507063682482E-3</v>
      </c>
      <c r="AD40" s="26">
        <v>2.2741643393384692E-3</v>
      </c>
      <c r="AE40" s="26">
        <v>3.0938111058047557E-3</v>
      </c>
      <c r="AF40" s="26">
        <v>4.2395735414575419E-3</v>
      </c>
      <c r="AG40" s="26">
        <v>5.88784375673157E-3</v>
      </c>
      <c r="AH40" s="26">
        <v>7.4712920817092687E-3</v>
      </c>
    </row>
    <row r="41" spans="1:34" x14ac:dyDescent="0.35">
      <c r="A41" s="17" t="s">
        <v>54</v>
      </c>
    </row>
    <row r="42" spans="1:34" x14ac:dyDescent="0.35">
      <c r="A42" s="30" t="str">
        <f xml:space="preserve"> "(1) Lecture : le dénombrement des patients de l'ensemble du régime agricole ayant eu des soins en "&amp;TEXT($AH$4,"mmmm aaaa")&amp;" a été complété de "&amp;ROUND($AH$40*100,2)&amp;" % pour estimation du mois de soins complet. "</f>
        <v xml:space="preserve">(1) Lecture : le dénombrement des patients de l'ensemble du régime agricole ayant eu des soins en juillet 2025 a été complété de 0,75 % pour estimation du mois de soins complet. </v>
      </c>
    </row>
    <row r="43" spans="1:34" x14ac:dyDescent="0.35">
      <c r="A43" s="30"/>
    </row>
    <row r="44" spans="1:34" x14ac:dyDescent="0.35">
      <c r="A44" s="30"/>
    </row>
  </sheetData>
  <mergeCells count="12">
    <mergeCell ref="A29:A40"/>
    <mergeCell ref="B29:B32"/>
    <mergeCell ref="B33:B36"/>
    <mergeCell ref="B37:B40"/>
    <mergeCell ref="A5:A16"/>
    <mergeCell ref="B5:B8"/>
    <mergeCell ref="B9:B12"/>
    <mergeCell ref="B13:B16"/>
    <mergeCell ref="A17:A28"/>
    <mergeCell ref="B17:B20"/>
    <mergeCell ref="B21:B24"/>
    <mergeCell ref="B25:B28"/>
  </mergeCells>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FA7044-2FAB-4E23-81E1-69099AA88AD9}">
  <sheetPr codeName="Feuil7">
    <tabColor theme="8" tint="-0.249977111117893"/>
  </sheetPr>
  <dimension ref="A1:AH43"/>
  <sheetViews>
    <sheetView showGridLines="0" zoomScaleNormal="100" workbookViewId="0">
      <pane xSplit="3" ySplit="4" topLeftCell="R5" activePane="bottomRight" state="frozen"/>
      <selection activeCell="AD14" sqref="AD14"/>
      <selection pane="topRight" activeCell="AD14" sqref="AD14"/>
      <selection pane="bottomLeft" activeCell="AD14" sqref="AD14"/>
      <selection pane="bottomRight" activeCell="A42" sqref="A42"/>
    </sheetView>
  </sheetViews>
  <sheetFormatPr baseColWidth="10" defaultColWidth="11.453125" defaultRowHeight="14.5" x14ac:dyDescent="0.35"/>
  <cols>
    <col min="1" max="1" width="20.54296875" bestFit="1" customWidth="1"/>
    <col min="2" max="2" width="23.81640625" customWidth="1"/>
    <col min="3" max="3" width="15.1796875" customWidth="1"/>
    <col min="4" max="4" width="11.7265625" bestFit="1" customWidth="1"/>
    <col min="22" max="34" width="8.54296875" customWidth="1"/>
  </cols>
  <sheetData>
    <row r="1" spans="1:34" ht="21" x14ac:dyDescent="0.45">
      <c r="A1" s="41" t="s">
        <v>59</v>
      </c>
    </row>
    <row r="2" spans="1:34" s="39" customFormat="1" ht="18.5" x14ac:dyDescent="0.45">
      <c r="A2" s="38" t="s">
        <v>55</v>
      </c>
      <c r="B2"/>
      <c r="C2"/>
      <c r="D2"/>
      <c r="E2"/>
      <c r="F2"/>
      <c r="G2"/>
      <c r="H2"/>
      <c r="I2"/>
      <c r="J2"/>
    </row>
    <row r="3" spans="1:34" ht="19" thickBot="1" x14ac:dyDescent="0.5">
      <c r="A3" s="38" t="s">
        <v>58</v>
      </c>
      <c r="B3" s="42"/>
      <c r="C3" s="42"/>
      <c r="D3" s="42"/>
      <c r="E3" s="42"/>
      <c r="F3" s="42"/>
      <c r="G3" s="42"/>
      <c r="H3" s="42"/>
      <c r="I3" s="42"/>
      <c r="J3" s="42"/>
    </row>
    <row r="4" spans="1:34" s="37" customFormat="1" ht="39.75" customHeight="1" thickBot="1" x14ac:dyDescent="0.4">
      <c r="A4" s="8" t="s">
        <v>47</v>
      </c>
      <c r="B4" s="13" t="s">
        <v>46</v>
      </c>
      <c r="C4" s="8" t="s">
        <v>48</v>
      </c>
      <c r="D4" s="8">
        <v>44927</v>
      </c>
      <c r="E4" s="8">
        <f t="shared" ref="E4:O4" si="0">EOMONTH(D4,0)+1</f>
        <v>44958</v>
      </c>
      <c r="F4" s="8">
        <f t="shared" si="0"/>
        <v>44986</v>
      </c>
      <c r="G4" s="8">
        <f t="shared" si="0"/>
        <v>45017</v>
      </c>
      <c r="H4" s="8">
        <f t="shared" si="0"/>
        <v>45047</v>
      </c>
      <c r="I4" s="8">
        <f t="shared" si="0"/>
        <v>45078</v>
      </c>
      <c r="J4" s="8">
        <f t="shared" si="0"/>
        <v>45108</v>
      </c>
      <c r="K4" s="8">
        <f t="shared" si="0"/>
        <v>45139</v>
      </c>
      <c r="L4" s="8">
        <f t="shared" si="0"/>
        <v>45170</v>
      </c>
      <c r="M4" s="8">
        <f t="shared" si="0"/>
        <v>45200</v>
      </c>
      <c r="N4" s="8">
        <f t="shared" si="0"/>
        <v>45231</v>
      </c>
      <c r="O4" s="8">
        <f t="shared" si="0"/>
        <v>45261</v>
      </c>
      <c r="P4" s="8">
        <v>45292</v>
      </c>
      <c r="Q4" s="8">
        <f t="shared" ref="Q4:V4" si="1">EOMONTH(P4,0)+1</f>
        <v>45323</v>
      </c>
      <c r="R4" s="8">
        <f t="shared" si="1"/>
        <v>45352</v>
      </c>
      <c r="S4" s="8">
        <f t="shared" si="1"/>
        <v>45383</v>
      </c>
      <c r="T4" s="8">
        <f t="shared" si="1"/>
        <v>45413</v>
      </c>
      <c r="U4" s="8">
        <f t="shared" si="1"/>
        <v>45444</v>
      </c>
      <c r="V4" s="8">
        <f t="shared" si="1"/>
        <v>45474</v>
      </c>
      <c r="W4" s="8">
        <f t="shared" ref="W4" si="2">EOMONTH(V4,0)+1</f>
        <v>45505</v>
      </c>
      <c r="X4" s="8">
        <f t="shared" ref="X4" si="3">EOMONTH(W4,0)+1</f>
        <v>45536</v>
      </c>
      <c r="Y4" s="8">
        <f t="shared" ref="Y4" si="4">EOMONTH(X4,0)+1</f>
        <v>45566</v>
      </c>
      <c r="Z4" s="8">
        <f t="shared" ref="Z4" si="5">EOMONTH(Y4,0)+1</f>
        <v>45597</v>
      </c>
      <c r="AA4" s="8">
        <f t="shared" ref="AA4:AH4" si="6">EOMONTH(Z4,0)+1</f>
        <v>45627</v>
      </c>
      <c r="AB4" s="8">
        <f t="shared" si="6"/>
        <v>45658</v>
      </c>
      <c r="AC4" s="8">
        <f t="shared" si="6"/>
        <v>45689</v>
      </c>
      <c r="AD4" s="8">
        <f t="shared" si="6"/>
        <v>45717</v>
      </c>
      <c r="AE4" s="8">
        <f t="shared" si="6"/>
        <v>45748</v>
      </c>
      <c r="AF4" s="8">
        <f t="shared" si="6"/>
        <v>45778</v>
      </c>
      <c r="AG4" s="8">
        <f t="shared" si="6"/>
        <v>45809</v>
      </c>
      <c r="AH4" s="8">
        <f t="shared" si="6"/>
        <v>45839</v>
      </c>
    </row>
    <row r="5" spans="1:34" x14ac:dyDescent="0.35">
      <c r="A5" s="67" t="s">
        <v>49</v>
      </c>
      <c r="B5" s="67" t="s">
        <v>41</v>
      </c>
      <c r="C5" s="36" t="s">
        <v>42</v>
      </c>
      <c r="D5" s="23">
        <v>0</v>
      </c>
      <c r="E5" s="23">
        <v>0</v>
      </c>
      <c r="F5" s="23">
        <v>0</v>
      </c>
      <c r="G5" s="23">
        <v>0</v>
      </c>
      <c r="H5" s="23">
        <v>0</v>
      </c>
      <c r="I5" s="23">
        <v>0</v>
      </c>
      <c r="J5" s="23">
        <v>0</v>
      </c>
      <c r="K5" s="23">
        <v>0</v>
      </c>
      <c r="L5" s="23">
        <v>0</v>
      </c>
      <c r="M5" s="23">
        <v>0</v>
      </c>
      <c r="N5" s="23">
        <v>0</v>
      </c>
      <c r="O5" s="23">
        <v>0</v>
      </c>
      <c r="P5" s="23">
        <v>0</v>
      </c>
      <c r="Q5" s="23">
        <v>0</v>
      </c>
      <c r="R5" s="23">
        <v>2.5297242600563763E-4</v>
      </c>
      <c r="S5" s="23">
        <v>2.5239777889951576E-4</v>
      </c>
      <c r="T5" s="23">
        <v>0</v>
      </c>
      <c r="U5" s="23">
        <v>0</v>
      </c>
      <c r="V5" s="23">
        <v>2.5438819638767818E-4</v>
      </c>
      <c r="W5" s="23">
        <v>2.552322613578184E-4</v>
      </c>
      <c r="X5" s="23">
        <v>2.5588536335718892E-4</v>
      </c>
      <c r="Y5" s="23">
        <v>2.5555839509316947E-4</v>
      </c>
      <c r="Z5" s="23">
        <v>2.5581990278844557E-4</v>
      </c>
      <c r="AA5" s="23">
        <v>2.5799793601644083E-4</v>
      </c>
      <c r="AB5" s="23">
        <v>2.5960539979230646E-4</v>
      </c>
      <c r="AC5" s="23">
        <v>5.1934562451316779E-4</v>
      </c>
      <c r="AD5" s="23">
        <v>5.1948051948058627E-4</v>
      </c>
      <c r="AE5" s="23">
        <v>5.1907604464052071E-4</v>
      </c>
      <c r="AF5" s="23">
        <v>7.7479338842967316E-4</v>
      </c>
      <c r="AG5" s="23">
        <v>7.7942322681212595E-4</v>
      </c>
      <c r="AH5" s="23">
        <v>1.0473946059177397E-3</v>
      </c>
    </row>
    <row r="6" spans="1:34" x14ac:dyDescent="0.35">
      <c r="A6" s="63"/>
      <c r="B6" s="63"/>
      <c r="C6" t="s">
        <v>43</v>
      </c>
      <c r="D6" s="24">
        <v>0</v>
      </c>
      <c r="E6" s="24">
        <v>0</v>
      </c>
      <c r="F6" s="24">
        <v>0</v>
      </c>
      <c r="G6" s="24">
        <v>0</v>
      </c>
      <c r="H6" s="24">
        <v>0</v>
      </c>
      <c r="I6" s="24">
        <v>0</v>
      </c>
      <c r="J6" s="24">
        <v>0</v>
      </c>
      <c r="K6" s="24">
        <v>3.6664955635368202E-5</v>
      </c>
      <c r="L6" s="24">
        <v>1.8370533664047173E-5</v>
      </c>
      <c r="M6" s="24">
        <v>1.8397571520667455E-5</v>
      </c>
      <c r="N6" s="24">
        <v>3.6794466112377577E-5</v>
      </c>
      <c r="O6" s="24">
        <v>3.6866359446996455E-5</v>
      </c>
      <c r="P6" s="24">
        <v>1.8313676653614053E-5</v>
      </c>
      <c r="Q6" s="24">
        <v>1.8183801869353644E-5</v>
      </c>
      <c r="R6" s="24">
        <v>3.6439164814439096E-5</v>
      </c>
      <c r="S6" s="24">
        <v>3.6430536075382491E-5</v>
      </c>
      <c r="T6" s="24">
        <v>3.6510341554274461E-5</v>
      </c>
      <c r="U6" s="24">
        <v>3.6580458719015496E-5</v>
      </c>
      <c r="V6" s="24">
        <v>5.4894784995429546E-5</v>
      </c>
      <c r="W6" s="24">
        <v>3.6724201248672372E-5</v>
      </c>
      <c r="X6" s="24">
        <v>5.5161254734592546E-5</v>
      </c>
      <c r="Y6" s="24">
        <v>3.6768761260352889E-5</v>
      </c>
      <c r="Z6" s="24">
        <v>5.5292404666618111E-5</v>
      </c>
      <c r="AA6" s="24">
        <v>5.5248618784586867E-5</v>
      </c>
      <c r="AB6" s="24">
        <v>3.7391564463140625E-5</v>
      </c>
      <c r="AC6" s="24">
        <v>5.617136009594681E-5</v>
      </c>
      <c r="AD6" s="24">
        <v>5.620608899303825E-5</v>
      </c>
      <c r="AE6" s="24">
        <v>1.8749062546952189E-5</v>
      </c>
      <c r="AF6" s="24">
        <v>9.3937287466872021E-5</v>
      </c>
      <c r="AG6" s="24">
        <v>9.4135366657255304E-5</v>
      </c>
      <c r="AH6" s="24">
        <v>1.5087507543753986E-4</v>
      </c>
    </row>
    <row r="7" spans="1:34" x14ac:dyDescent="0.35">
      <c r="A7" s="63"/>
      <c r="B7" s="63"/>
      <c r="C7" t="s">
        <v>44</v>
      </c>
      <c r="D7" s="24">
        <v>0</v>
      </c>
      <c r="E7" s="24">
        <v>0</v>
      </c>
      <c r="F7" s="24">
        <v>0</v>
      </c>
      <c r="G7" s="24">
        <v>0</v>
      </c>
      <c r="H7" s="24">
        <v>0</v>
      </c>
      <c r="I7" s="24">
        <v>2.7941702431810711E-6</v>
      </c>
      <c r="J7" s="24">
        <v>5.6046428862366326E-6</v>
      </c>
      <c r="K7" s="24">
        <v>5.6193823736450099E-6</v>
      </c>
      <c r="L7" s="24">
        <v>5.6318197818594484E-6</v>
      </c>
      <c r="M7" s="24">
        <v>5.6436593487418918E-6</v>
      </c>
      <c r="N7" s="24">
        <v>5.6595337676323965E-6</v>
      </c>
      <c r="O7" s="24">
        <v>1.7070915427908062E-5</v>
      </c>
      <c r="P7" s="24">
        <v>2.8583351912025989E-6</v>
      </c>
      <c r="Q7" s="24">
        <v>5.7353097211443327E-6</v>
      </c>
      <c r="R7" s="24">
        <v>1.1503177752780758E-5</v>
      </c>
      <c r="S7" s="24">
        <v>1.4408017773748227E-5</v>
      </c>
      <c r="T7" s="24">
        <v>1.7322966500366022E-5</v>
      </c>
      <c r="U7" s="24">
        <v>1.1566711005661645E-5</v>
      </c>
      <c r="V7" s="24">
        <v>1.157953548691637E-5</v>
      </c>
      <c r="W7" s="24">
        <v>1.4516779945905611E-5</v>
      </c>
      <c r="X7" s="24">
        <v>1.7447946958348837E-5</v>
      </c>
      <c r="Y7" s="24">
        <v>1.7480072717068751E-5</v>
      </c>
      <c r="Z7" s="24">
        <v>2.6302023210078573E-5</v>
      </c>
      <c r="AA7" s="24">
        <v>2.6405506428295311E-5</v>
      </c>
      <c r="AB7" s="24">
        <v>2.3511847031976174E-5</v>
      </c>
      <c r="AC7" s="24">
        <v>3.8305934767945971E-5</v>
      </c>
      <c r="AD7" s="24">
        <v>5.0181094715329166E-5</v>
      </c>
      <c r="AE7" s="24">
        <v>4.1418402788151454E-5</v>
      </c>
      <c r="AF7" s="24">
        <v>5.0399490075792031E-5</v>
      </c>
      <c r="AG7" s="24">
        <v>8.0230588654695012E-5</v>
      </c>
      <c r="AH7" s="24">
        <v>9.240546324940091E-5</v>
      </c>
    </row>
    <row r="8" spans="1:34" x14ac:dyDescent="0.35">
      <c r="A8" s="63"/>
      <c r="B8" s="63"/>
      <c r="C8" s="34" t="s">
        <v>53</v>
      </c>
      <c r="D8" s="25">
        <v>0</v>
      </c>
      <c r="E8" s="25">
        <v>0</v>
      </c>
      <c r="F8" s="25">
        <v>0</v>
      </c>
      <c r="G8" s="25">
        <v>0</v>
      </c>
      <c r="H8" s="25">
        <v>0</v>
      </c>
      <c r="I8" s="25">
        <v>2.400827805448813E-6</v>
      </c>
      <c r="J8" s="25">
        <v>4.8150769689225825E-6</v>
      </c>
      <c r="K8" s="25">
        <v>9.6528823507746608E-6</v>
      </c>
      <c r="L8" s="25">
        <v>7.2557181105548096E-6</v>
      </c>
      <c r="M8" s="25">
        <v>7.2699778992380004E-6</v>
      </c>
      <c r="N8" s="25">
        <v>9.7167329429215243E-6</v>
      </c>
      <c r="O8" s="25">
        <v>1.9529867270051682E-5</v>
      </c>
      <c r="P8" s="25">
        <v>4.8973874886559798E-6</v>
      </c>
      <c r="Q8" s="25">
        <v>7.3591098421754708E-6</v>
      </c>
      <c r="R8" s="25">
        <v>1.7217249716594552E-5</v>
      </c>
      <c r="S8" s="25">
        <v>1.9709773583898027E-5</v>
      </c>
      <c r="T8" s="25">
        <v>1.9747674094183765E-5</v>
      </c>
      <c r="U8" s="25">
        <v>1.4835584633221544E-5</v>
      </c>
      <c r="V8" s="25">
        <v>1.9801097970839621E-5</v>
      </c>
      <c r="W8" s="25">
        <v>1.9860628042600581E-5</v>
      </c>
      <c r="X8" s="25">
        <v>2.4864859488715751E-5</v>
      </c>
      <c r="Y8" s="25">
        <v>2.2412869967958216E-5</v>
      </c>
      <c r="Z8" s="25">
        <v>3.2471992906124569E-5</v>
      </c>
      <c r="AA8" s="25">
        <v>3.258031046526888E-5</v>
      </c>
      <c r="AB8" s="25">
        <v>2.7666413477067664E-5</v>
      </c>
      <c r="AC8" s="25">
        <v>4.5382117428660607E-5</v>
      </c>
      <c r="AD8" s="25">
        <v>5.5555836140586123E-5</v>
      </c>
      <c r="AE8" s="25">
        <v>4.301586779442701E-5</v>
      </c>
      <c r="AF8" s="25">
        <v>6.3386781067098497E-5</v>
      </c>
      <c r="AG8" s="25">
        <v>8.8946718374449674E-5</v>
      </c>
      <c r="AH8" s="25">
        <v>1.0960412519334106E-4</v>
      </c>
    </row>
    <row r="9" spans="1:34" x14ac:dyDescent="0.35">
      <c r="A9" s="63"/>
      <c r="B9" s="66" t="s">
        <v>45</v>
      </c>
      <c r="C9" t="s">
        <v>42</v>
      </c>
      <c r="D9" s="24">
        <v>0</v>
      </c>
      <c r="E9" s="24">
        <v>0</v>
      </c>
      <c r="F9" s="24">
        <v>1.5252388905429015E-5</v>
      </c>
      <c r="G9" s="24">
        <v>4.6089321104281211E-5</v>
      </c>
      <c r="H9" s="24">
        <v>4.6217484074295712E-5</v>
      </c>
      <c r="I9" s="24">
        <v>4.6401917946026217E-5</v>
      </c>
      <c r="J9" s="24">
        <v>6.2164409321496805E-5</v>
      </c>
      <c r="K9" s="24">
        <v>1.0138349476696007E-4</v>
      </c>
      <c r="L9" s="24">
        <v>8.6129272207635665E-5</v>
      </c>
      <c r="M9" s="24">
        <v>1.1005164566513237E-4</v>
      </c>
      <c r="N9" s="24">
        <v>1.2620486204228953E-4</v>
      </c>
      <c r="O9" s="24">
        <v>1.7494055996891689E-4</v>
      </c>
      <c r="P9" s="24">
        <v>7.1534169488352006E-5</v>
      </c>
      <c r="Q9" s="24">
        <v>1.1118700065115839E-4</v>
      </c>
      <c r="R9" s="24">
        <v>1.1948573340347934E-4</v>
      </c>
      <c r="S9" s="24">
        <v>1.5134377339864891E-4</v>
      </c>
      <c r="T9" s="24">
        <v>1.7539663557353258E-4</v>
      </c>
      <c r="U9" s="24">
        <v>2.314685482132095E-4</v>
      </c>
      <c r="V9" s="24">
        <v>2.9579176259919571E-4</v>
      </c>
      <c r="W9" s="24">
        <v>3.4433331464867045E-4</v>
      </c>
      <c r="X9" s="24">
        <v>4.087488278525786E-4</v>
      </c>
      <c r="Y9" s="24">
        <v>4.250268649055311E-4</v>
      </c>
      <c r="Z9" s="24">
        <v>5.2299571948122292E-4</v>
      </c>
      <c r="AA9" s="24">
        <v>5.8079972896019072E-4</v>
      </c>
      <c r="AB9" s="24">
        <v>6.3793535050105099E-4</v>
      </c>
      <c r="AC9" s="24">
        <v>7.0485295309086204E-4</v>
      </c>
      <c r="AD9" s="24">
        <v>9.5055489657647207E-4</v>
      </c>
      <c r="AE9" s="24">
        <v>1.1732307842722278E-3</v>
      </c>
      <c r="AF9" s="24">
        <v>1.567718072033486E-3</v>
      </c>
      <c r="AG9" s="24">
        <v>1.9844035719265296E-3</v>
      </c>
      <c r="AH9" s="24">
        <v>2.6380832702246337E-3</v>
      </c>
    </row>
    <row r="10" spans="1:34" x14ac:dyDescent="0.35">
      <c r="A10" s="63"/>
      <c r="B10" s="66"/>
      <c r="C10" t="s">
        <v>43</v>
      </c>
      <c r="D10" s="24">
        <v>1.4159572720773284E-5</v>
      </c>
      <c r="E10" s="24">
        <v>1.4314138074178473E-5</v>
      </c>
      <c r="F10" s="24">
        <v>8.6273088835131517E-6</v>
      </c>
      <c r="G10" s="24">
        <v>1.7357494966230291E-5</v>
      </c>
      <c r="H10" s="24">
        <v>2.6120496753767597E-5</v>
      </c>
      <c r="I10" s="24">
        <v>4.0733316070129533E-5</v>
      </c>
      <c r="J10" s="24">
        <v>4.3839011459434474E-5</v>
      </c>
      <c r="K10" s="24">
        <v>6.4485115662815673E-5</v>
      </c>
      <c r="L10" s="24">
        <v>7.9420641130534264E-5</v>
      </c>
      <c r="M10" s="24">
        <v>1.0620377554415583E-4</v>
      </c>
      <c r="N10" s="24">
        <v>1.3307034689957753E-4</v>
      </c>
      <c r="O10" s="24">
        <v>1.7234411771704927E-4</v>
      </c>
      <c r="P10" s="24">
        <v>4.1618483362926284E-5</v>
      </c>
      <c r="Q10" s="24">
        <v>4.455877897058258E-5</v>
      </c>
      <c r="R10" s="24">
        <v>6.5581198466668766E-5</v>
      </c>
      <c r="S10" s="24">
        <v>8.6581637527505251E-5</v>
      </c>
      <c r="T10" s="24">
        <v>9.2705289883365793E-5</v>
      </c>
      <c r="U10" s="24">
        <v>1.3203261205507744E-4</v>
      </c>
      <c r="V10" s="24">
        <v>1.5619274184341947E-4</v>
      </c>
      <c r="W10" s="24">
        <v>1.9266198658596245E-4</v>
      </c>
      <c r="X10" s="24">
        <v>2.2006843223842942E-4</v>
      </c>
      <c r="Y10" s="24">
        <v>2.2948176374848472E-4</v>
      </c>
      <c r="Z10" s="24">
        <v>2.9378004052338369E-4</v>
      </c>
      <c r="AA10" s="24">
        <v>3.1583774443255663E-4</v>
      </c>
      <c r="AB10" s="24">
        <v>4.3860183481769788E-4</v>
      </c>
      <c r="AC10" s="24">
        <v>5.8644398085494487E-4</v>
      </c>
      <c r="AD10" s="24">
        <v>7.1676024369837776E-4</v>
      </c>
      <c r="AE10" s="24">
        <v>8.6944499915508899E-4</v>
      </c>
      <c r="AF10" s="24">
        <v>1.057659396671573E-3</v>
      </c>
      <c r="AG10" s="24">
        <v>1.3186323368270525E-3</v>
      </c>
      <c r="AH10" s="24">
        <v>1.6726695180211415E-3</v>
      </c>
    </row>
    <row r="11" spans="1:34" x14ac:dyDescent="0.35">
      <c r="A11" s="63"/>
      <c r="B11" s="66"/>
      <c r="C11" t="s">
        <v>44</v>
      </c>
      <c r="D11" s="24">
        <v>0</v>
      </c>
      <c r="E11" s="24">
        <v>0</v>
      </c>
      <c r="F11" s="24">
        <v>0</v>
      </c>
      <c r="G11" s="24">
        <v>4.0753117613867573E-6</v>
      </c>
      <c r="H11" s="24">
        <v>0</v>
      </c>
      <c r="I11" s="24">
        <v>4.1151924674576179E-6</v>
      </c>
      <c r="J11" s="24">
        <v>4.134896875562788E-6</v>
      </c>
      <c r="K11" s="24">
        <v>4.1517377098454489E-6</v>
      </c>
      <c r="L11" s="24">
        <v>4.1724037218582311E-6</v>
      </c>
      <c r="M11" s="24">
        <v>1.6773176336304374E-5</v>
      </c>
      <c r="N11" s="24">
        <v>3.3707770483726307E-5</v>
      </c>
      <c r="O11" s="24">
        <v>4.6608392052949199E-5</v>
      </c>
      <c r="P11" s="24">
        <v>8.5444890181030075E-6</v>
      </c>
      <c r="Q11" s="24">
        <v>1.7214296473166968E-5</v>
      </c>
      <c r="R11" s="24">
        <v>1.7304930174599775E-5</v>
      </c>
      <c r="S11" s="24">
        <v>2.1729305009987598E-5</v>
      </c>
      <c r="T11" s="24">
        <v>2.1811487674439078E-5</v>
      </c>
      <c r="U11" s="24">
        <v>3.0691120181947085E-5</v>
      </c>
      <c r="V11" s="24">
        <v>3.5216537686011407E-5</v>
      </c>
      <c r="W11" s="24">
        <v>3.9728609454448005E-5</v>
      </c>
      <c r="X11" s="24">
        <v>3.9833760439700328E-5</v>
      </c>
      <c r="Y11" s="24">
        <v>5.7787537450781912E-5</v>
      </c>
      <c r="Z11" s="24">
        <v>7.5749474209629852E-5</v>
      </c>
      <c r="AA11" s="24">
        <v>7.6066723940337866E-5</v>
      </c>
      <c r="AB11" s="24">
        <v>1.2954583018776056E-4</v>
      </c>
      <c r="AC11" s="24">
        <v>1.4339101834504042E-4</v>
      </c>
      <c r="AD11" s="24">
        <v>1.4393084123076605E-4</v>
      </c>
      <c r="AE11" s="24">
        <v>1.6701800634666419E-4</v>
      </c>
      <c r="AF11" s="24">
        <v>2.0819755232093229E-4</v>
      </c>
      <c r="AG11" s="24">
        <v>2.8599314524369035E-4</v>
      </c>
      <c r="AH11" s="24">
        <v>3.8338133206750058E-4</v>
      </c>
    </row>
    <row r="12" spans="1:34" x14ac:dyDescent="0.35">
      <c r="A12" s="63"/>
      <c r="B12" s="66"/>
      <c r="C12" s="34" t="s">
        <v>53</v>
      </c>
      <c r="D12" s="25">
        <v>6.7865718176296497E-6</v>
      </c>
      <c r="E12" s="25">
        <v>6.8498874563616141E-6</v>
      </c>
      <c r="F12" s="25">
        <v>6.8920362521485146E-6</v>
      </c>
      <c r="G12" s="25">
        <v>1.8024663285487463E-5</v>
      </c>
      <c r="H12" s="25">
        <v>2.0874182949714992E-5</v>
      </c>
      <c r="I12" s="25">
        <v>2.932936316168977E-5</v>
      </c>
      <c r="J12" s="25">
        <v>3.3674946962047869E-5</v>
      </c>
      <c r="K12" s="25">
        <v>5.0686163944435592E-5</v>
      </c>
      <c r="L12" s="25">
        <v>5.5135598228339688E-5</v>
      </c>
      <c r="M12" s="25">
        <v>7.663270229607555E-5</v>
      </c>
      <c r="N12" s="25">
        <v>9.8251549597749843E-5</v>
      </c>
      <c r="O12" s="25">
        <v>1.3031610964886475E-4</v>
      </c>
      <c r="P12" s="25">
        <v>3.5905508192213276E-5</v>
      </c>
      <c r="Q12" s="25">
        <v>4.7487958924286033E-5</v>
      </c>
      <c r="R12" s="25">
        <v>5.9235885966568702E-5</v>
      </c>
      <c r="S12" s="25">
        <v>7.674597083662249E-5</v>
      </c>
      <c r="T12" s="25">
        <v>8.4172640989255143E-5</v>
      </c>
      <c r="U12" s="25">
        <v>1.165132817859682E-4</v>
      </c>
      <c r="V12" s="25">
        <v>1.4156946536370008E-4</v>
      </c>
      <c r="W12" s="25">
        <v>1.6968888420776373E-4</v>
      </c>
      <c r="X12" s="25">
        <v>1.948932117081803E-4</v>
      </c>
      <c r="Y12" s="25">
        <v>2.0856558286008742E-4</v>
      </c>
      <c r="Z12" s="25">
        <v>2.6366685471956863E-4</v>
      </c>
      <c r="AA12" s="25">
        <v>2.8519161034257223E-4</v>
      </c>
      <c r="AB12" s="25">
        <v>3.7277444779082458E-4</v>
      </c>
      <c r="AC12" s="25">
        <v>4.6142912463476016E-4</v>
      </c>
      <c r="AD12" s="25">
        <v>5.7003887575834966E-4</v>
      </c>
      <c r="AE12" s="25">
        <v>6.9277926917754584E-4</v>
      </c>
      <c r="AF12" s="25">
        <v>8.7013041472716601E-4</v>
      </c>
      <c r="AG12" s="25">
        <v>1.098755745545521E-3</v>
      </c>
      <c r="AH12" s="25">
        <v>1.4200881789796505E-3</v>
      </c>
    </row>
    <row r="13" spans="1:34" x14ac:dyDescent="0.35">
      <c r="A13" s="63"/>
      <c r="B13" s="66" t="s">
        <v>53</v>
      </c>
      <c r="C13" t="s">
        <v>42</v>
      </c>
      <c r="D13" s="24">
        <v>0</v>
      </c>
      <c r="E13" s="24">
        <v>0</v>
      </c>
      <c r="F13" s="24">
        <v>1.4805164041176155E-5</v>
      </c>
      <c r="G13" s="24">
        <v>4.473272198612932E-5</v>
      </c>
      <c r="H13" s="24">
        <v>4.4854447318387614E-5</v>
      </c>
      <c r="I13" s="24">
        <v>4.5025777257512445E-5</v>
      </c>
      <c r="J13" s="24">
        <v>6.0323636308812212E-5</v>
      </c>
      <c r="K13" s="24">
        <v>9.8372316516659453E-5</v>
      </c>
      <c r="L13" s="24">
        <v>8.357265502723088E-5</v>
      </c>
      <c r="M13" s="24">
        <v>1.0676102307560775E-4</v>
      </c>
      <c r="N13" s="24">
        <v>1.2242056053324291E-4</v>
      </c>
      <c r="O13" s="24">
        <v>1.69673224793776E-4</v>
      </c>
      <c r="P13" s="24">
        <v>6.9371112327187845E-5</v>
      </c>
      <c r="Q13" s="24">
        <v>1.0780757887274284E-4</v>
      </c>
      <c r="R13" s="24">
        <v>1.2356071078301056E-4</v>
      </c>
      <c r="S13" s="24">
        <v>1.5443538423531855E-4</v>
      </c>
      <c r="T13" s="24">
        <v>1.7001414208550614E-4</v>
      </c>
      <c r="U13" s="24">
        <v>2.244130438147085E-4</v>
      </c>
      <c r="V13" s="24">
        <v>2.9453026298442708E-4</v>
      </c>
      <c r="W13" s="24">
        <v>3.4162286388661478E-4</v>
      </c>
      <c r="X13" s="24">
        <v>4.0410634213827734E-4</v>
      </c>
      <c r="Y13" s="24">
        <v>4.198707731064566E-4</v>
      </c>
      <c r="Z13" s="24">
        <v>5.1484870468754274E-4</v>
      </c>
      <c r="AA13" s="24">
        <v>5.7101288298921915E-4</v>
      </c>
      <c r="AB13" s="24">
        <v>6.2652225328729827E-4</v>
      </c>
      <c r="AC13" s="24">
        <v>6.9924026366852132E-4</v>
      </c>
      <c r="AD13" s="24">
        <v>9.3748030503570945E-4</v>
      </c>
      <c r="AE13" s="24">
        <v>1.1533205362150856E-3</v>
      </c>
      <c r="AF13" s="24">
        <v>1.5434175221420432E-3</v>
      </c>
      <c r="AG13" s="24">
        <v>1.9475357710652119E-3</v>
      </c>
      <c r="AH13" s="24">
        <v>2.5890855124131029E-3</v>
      </c>
    </row>
    <row r="14" spans="1:34" x14ac:dyDescent="0.35">
      <c r="A14" s="63"/>
      <c r="B14" s="66"/>
      <c r="C14" t="s">
        <v>43</v>
      </c>
      <c r="D14" s="24">
        <v>1.2251718916056475E-5</v>
      </c>
      <c r="E14" s="24">
        <v>1.2369685364665983E-5</v>
      </c>
      <c r="F14" s="24">
        <v>7.4517129005080562E-6</v>
      </c>
      <c r="G14" s="24">
        <v>1.4980787140572716E-5</v>
      </c>
      <c r="H14" s="24">
        <v>2.2541476316417786E-5</v>
      </c>
      <c r="I14" s="24">
        <v>3.5142149996669758E-5</v>
      </c>
      <c r="J14" s="24">
        <v>3.7807278657320254E-5</v>
      </c>
      <c r="K14" s="24">
        <v>6.065016982037541E-5</v>
      </c>
      <c r="L14" s="24">
        <v>7.0994454826056597E-5</v>
      </c>
      <c r="M14" s="24">
        <v>9.4069550449216166E-5</v>
      </c>
      <c r="N14" s="24">
        <v>1.1973820642352528E-4</v>
      </c>
      <c r="O14" s="24">
        <v>1.5353671830609095E-4</v>
      </c>
      <c r="P14" s="24">
        <v>3.8363858176460042E-5</v>
      </c>
      <c r="Q14" s="24">
        <v>4.0855097183989386E-5</v>
      </c>
      <c r="R14" s="24">
        <v>6.1483599249845255E-5</v>
      </c>
      <c r="S14" s="24">
        <v>7.9519191058974315E-5</v>
      </c>
      <c r="T14" s="24">
        <v>8.4795411797289333E-5</v>
      </c>
      <c r="U14" s="24">
        <v>1.1857962234973485E-4</v>
      </c>
      <c r="V14" s="24">
        <v>1.4190911624156755E-4</v>
      </c>
      <c r="W14" s="24">
        <v>1.7069789576051875E-4</v>
      </c>
      <c r="X14" s="24">
        <v>1.9683968702488563E-4</v>
      </c>
      <c r="Y14" s="24">
        <v>2.0229527329318486E-4</v>
      </c>
      <c r="Z14" s="24">
        <v>2.6012132058395032E-4</v>
      </c>
      <c r="AA14" s="24">
        <v>2.7894875424605559E-4</v>
      </c>
      <c r="AB14" s="24">
        <v>3.8239515562965565E-4</v>
      </c>
      <c r="AC14" s="24">
        <v>5.120731082837171E-4</v>
      </c>
      <c r="AD14" s="24">
        <v>6.2394035446122764E-4</v>
      </c>
      <c r="AE14" s="24">
        <v>7.4967465703701386E-4</v>
      </c>
      <c r="AF14" s="24">
        <v>9.2178593375846773E-4</v>
      </c>
      <c r="AG14" s="24">
        <v>1.1457372460303983E-3</v>
      </c>
      <c r="AH14" s="24">
        <v>1.4562638117101567E-3</v>
      </c>
    </row>
    <row r="15" spans="1:34" x14ac:dyDescent="0.35">
      <c r="A15" s="63"/>
      <c r="B15" s="66"/>
      <c r="C15" t="s">
        <v>44</v>
      </c>
      <c r="D15" s="24">
        <v>0</v>
      </c>
      <c r="E15" s="24">
        <v>0</v>
      </c>
      <c r="F15" s="24">
        <v>0</v>
      </c>
      <c r="G15" s="24">
        <v>1.6545690095792764E-6</v>
      </c>
      <c r="H15" s="24">
        <v>0</v>
      </c>
      <c r="I15" s="24">
        <v>3.3283962121988253E-6</v>
      </c>
      <c r="J15" s="24">
        <v>5.0109321836355747E-6</v>
      </c>
      <c r="K15" s="24">
        <v>5.0270286573450562E-6</v>
      </c>
      <c r="L15" s="24">
        <v>5.043754570888126E-6</v>
      </c>
      <c r="M15" s="24">
        <v>1.0120501437116403E-5</v>
      </c>
      <c r="N15" s="24">
        <v>1.6928494041223985E-5</v>
      </c>
      <c r="O15" s="24">
        <v>2.8936958283098946E-5</v>
      </c>
      <c r="P15" s="24">
        <v>5.1376636989175495E-6</v>
      </c>
      <c r="Q15" s="24">
        <v>1.0325565066526821E-5</v>
      </c>
      <c r="R15" s="24">
        <v>1.3819837686002145E-5</v>
      </c>
      <c r="S15" s="24">
        <v>1.7327028605240713E-5</v>
      </c>
      <c r="T15" s="24">
        <v>1.9110559800417093E-5</v>
      </c>
      <c r="U15" s="24">
        <v>1.9167135680620007E-5</v>
      </c>
      <c r="V15" s="24">
        <v>2.0956928273196951E-5</v>
      </c>
      <c r="W15" s="24">
        <v>2.4519848817572409E-5</v>
      </c>
      <c r="X15" s="24">
        <v>2.6324148545420201E-5</v>
      </c>
      <c r="Y15" s="24">
        <v>3.34383414581918E-5</v>
      </c>
      <c r="Z15" s="24">
        <v>4.5887508537623134E-5</v>
      </c>
      <c r="AA15" s="24">
        <v>4.6072660129015119E-5</v>
      </c>
      <c r="AB15" s="24">
        <v>6.5589695681600446E-5</v>
      </c>
      <c r="AC15" s="24">
        <v>7.9994453717979752E-5</v>
      </c>
      <c r="AD15" s="24">
        <v>8.732815067502564E-5</v>
      </c>
      <c r="AE15" s="24">
        <v>9.1145158494176926E-5</v>
      </c>
      <c r="AF15" s="24">
        <v>1.1285286673157202E-4</v>
      </c>
      <c r="AG15" s="24">
        <v>1.6163357668164124E-4</v>
      </c>
      <c r="AH15" s="24">
        <v>2.0736375750352032E-4</v>
      </c>
    </row>
    <row r="16" spans="1:34" x14ac:dyDescent="0.35">
      <c r="A16" s="64"/>
      <c r="B16" s="64"/>
      <c r="C16" s="33" t="s">
        <v>53</v>
      </c>
      <c r="D16" s="26">
        <v>4.3168908716584298E-6</v>
      </c>
      <c r="E16" s="26">
        <v>4.347875236954124E-6</v>
      </c>
      <c r="F16" s="26">
        <v>4.3687505024703199E-6</v>
      </c>
      <c r="G16" s="26">
        <v>1.1413220020628501E-5</v>
      </c>
      <c r="H16" s="26">
        <v>1.3208457639635185E-5</v>
      </c>
      <c r="I16" s="26">
        <v>1.9425551133878116E-5</v>
      </c>
      <c r="J16" s="26">
        <v>2.3048460274122107E-5</v>
      </c>
      <c r="K16" s="26">
        <v>3.556703185125798E-5</v>
      </c>
      <c r="L16" s="26">
        <v>3.7472765329393809E-5</v>
      </c>
      <c r="M16" s="26">
        <v>5.1015111212970865E-5</v>
      </c>
      <c r="N16" s="26">
        <v>6.5533152593388877E-5</v>
      </c>
      <c r="O16" s="26">
        <v>8.9355745078067983E-5</v>
      </c>
      <c r="P16" s="26">
        <v>2.444206461205134E-5</v>
      </c>
      <c r="Q16" s="26">
        <v>3.2650958532443042E-5</v>
      </c>
      <c r="R16" s="26">
        <v>4.3687318936447284E-5</v>
      </c>
      <c r="S16" s="26">
        <v>5.563256967744401E-5</v>
      </c>
      <c r="T16" s="26">
        <v>6.0319639251904533E-5</v>
      </c>
      <c r="U16" s="26">
        <v>7.8823152009466213E-5</v>
      </c>
      <c r="V16" s="26">
        <v>9.6401559318115559E-5</v>
      </c>
      <c r="W16" s="26">
        <v>1.1413728321962857E-4</v>
      </c>
      <c r="X16" s="26">
        <v>1.3184596334681054E-4</v>
      </c>
      <c r="Y16" s="26">
        <v>1.3950531967976687E-4</v>
      </c>
      <c r="Z16" s="26">
        <v>1.7790428749342446E-4</v>
      </c>
      <c r="AA16" s="26">
        <v>1.9149395027850957E-4</v>
      </c>
      <c r="AB16" s="26">
        <v>2.4496882468993952E-4</v>
      </c>
      <c r="AC16" s="26">
        <v>3.0729713952126758E-4</v>
      </c>
      <c r="AD16" s="26">
        <v>3.7925538589478336E-4</v>
      </c>
      <c r="AE16" s="26">
        <v>4.5165633929244997E-4</v>
      </c>
      <c r="AF16" s="26">
        <v>5.705569992091597E-4</v>
      </c>
      <c r="AG16" s="26">
        <v>7.234659876538263E-4</v>
      </c>
      <c r="AH16" s="26">
        <v>9.3110843751631478E-4</v>
      </c>
    </row>
    <row r="17" spans="1:34" x14ac:dyDescent="0.35">
      <c r="A17" s="65" t="s">
        <v>50</v>
      </c>
      <c r="B17" s="65" t="s">
        <v>41</v>
      </c>
      <c r="C17" t="s">
        <v>42</v>
      </c>
      <c r="D17" s="24">
        <v>0</v>
      </c>
      <c r="E17" s="24">
        <v>7.0175438596553619E-5</v>
      </c>
      <c r="F17" s="24">
        <v>7.03828828829689E-5</v>
      </c>
      <c r="G17" s="24">
        <v>7.0353172928028229E-5</v>
      </c>
      <c r="H17" s="24">
        <v>1.4093439503914951E-4</v>
      </c>
      <c r="I17" s="24">
        <v>7.0546737213295074E-5</v>
      </c>
      <c r="J17" s="24">
        <v>0</v>
      </c>
      <c r="K17" s="24">
        <v>7.0791448393059397E-5</v>
      </c>
      <c r="L17" s="24">
        <v>7.0606509920301264E-5</v>
      </c>
      <c r="M17" s="24">
        <v>2.1196919381050172E-4</v>
      </c>
      <c r="N17" s="24">
        <v>2.8226660080443722E-4</v>
      </c>
      <c r="O17" s="24">
        <v>1.4137272920056176E-4</v>
      </c>
      <c r="P17" s="24">
        <v>0</v>
      </c>
      <c r="Q17" s="24">
        <v>0</v>
      </c>
      <c r="R17" s="24">
        <v>6.9905627402944148E-5</v>
      </c>
      <c r="S17" s="24">
        <v>6.9681555292300246E-5</v>
      </c>
      <c r="T17" s="24">
        <v>6.9550702462173319E-5</v>
      </c>
      <c r="U17" s="24">
        <v>6.9759330310503742E-5</v>
      </c>
      <c r="V17" s="24">
        <v>6.9739870283802574E-5</v>
      </c>
      <c r="W17" s="24">
        <v>6.9710700592473529E-5</v>
      </c>
      <c r="X17" s="24">
        <v>2.0873921514064087E-4</v>
      </c>
      <c r="Y17" s="24">
        <v>2.0840569642244233E-4</v>
      </c>
      <c r="Z17" s="24">
        <v>2.0882639565633632E-4</v>
      </c>
      <c r="AA17" s="24">
        <v>3.475842891902392E-4</v>
      </c>
      <c r="AB17" s="24">
        <v>2.0910294835152499E-4</v>
      </c>
      <c r="AC17" s="24">
        <v>2.7839643652560753E-4</v>
      </c>
      <c r="AD17" s="24">
        <v>4.8567265662935455E-4</v>
      </c>
      <c r="AE17" s="24">
        <v>6.9247282044182512E-4</v>
      </c>
      <c r="AF17" s="24">
        <v>7.6335877862598878E-4</v>
      </c>
      <c r="AG17" s="24">
        <v>9.752020061297717E-4</v>
      </c>
      <c r="AH17" s="24">
        <v>1.262360614348923E-3</v>
      </c>
    </row>
    <row r="18" spans="1:34" x14ac:dyDescent="0.35">
      <c r="A18" s="66"/>
      <c r="B18" s="66"/>
      <c r="C18" t="s">
        <v>43</v>
      </c>
      <c r="D18" s="24">
        <v>0</v>
      </c>
      <c r="E18" s="24">
        <v>0</v>
      </c>
      <c r="F18" s="24">
        <v>2.0413301307087295E-5</v>
      </c>
      <c r="G18" s="24">
        <v>2.0416496529174211E-5</v>
      </c>
      <c r="H18" s="24">
        <v>1.3607756421230022E-5</v>
      </c>
      <c r="I18" s="24">
        <v>2.7168006955013979E-5</v>
      </c>
      <c r="J18" s="24">
        <v>3.397593145026967E-5</v>
      </c>
      <c r="K18" s="24">
        <v>4.7635898412945465E-5</v>
      </c>
      <c r="L18" s="24">
        <v>4.7634277626107391E-5</v>
      </c>
      <c r="M18" s="24">
        <v>5.4368140269822618E-5</v>
      </c>
      <c r="N18" s="24">
        <v>5.4363706789350985E-5</v>
      </c>
      <c r="O18" s="24">
        <v>6.1231987590337766E-5</v>
      </c>
      <c r="P18" s="24">
        <v>3.3848049336926422E-5</v>
      </c>
      <c r="Q18" s="24">
        <v>4.708953065191146E-5</v>
      </c>
      <c r="R18" s="24">
        <v>6.0642813826561337E-5</v>
      </c>
      <c r="S18" s="24">
        <v>6.0642405212529837E-5</v>
      </c>
      <c r="T18" s="24">
        <v>5.3945797959586983E-5</v>
      </c>
      <c r="U18" s="24">
        <v>5.3977464408605513E-5</v>
      </c>
      <c r="V18" s="24">
        <v>8.0901239811526082E-5</v>
      </c>
      <c r="W18" s="24">
        <v>1.0126787377973123E-4</v>
      </c>
      <c r="X18" s="24">
        <v>1.2815237992458428E-4</v>
      </c>
      <c r="Y18" s="24">
        <v>1.3470099746082376E-4</v>
      </c>
      <c r="Z18" s="24">
        <v>1.0761149559801453E-4</v>
      </c>
      <c r="AA18" s="24">
        <v>1.0752037847172602E-4</v>
      </c>
      <c r="AB18" s="24">
        <v>1.1525658148969775E-4</v>
      </c>
      <c r="AC18" s="24">
        <v>1.4231209720594329E-4</v>
      </c>
      <c r="AD18" s="24">
        <v>1.8935167339551029E-4</v>
      </c>
      <c r="AE18" s="24">
        <v>2.4322187915926108E-4</v>
      </c>
      <c r="AF18" s="24">
        <v>2.9763314009723096E-4</v>
      </c>
      <c r="AG18" s="24">
        <v>3.5860482424987516E-4</v>
      </c>
      <c r="AH18" s="24">
        <v>4.6729288428060123E-4</v>
      </c>
    </row>
    <row r="19" spans="1:34" x14ac:dyDescent="0.35">
      <c r="A19" s="66"/>
      <c r="B19" s="66"/>
      <c r="C19" t="s">
        <v>44</v>
      </c>
      <c r="D19" s="24">
        <v>5.021718934461461E-6</v>
      </c>
      <c r="E19" s="24">
        <v>5.0071351676006515E-6</v>
      </c>
      <c r="F19" s="24">
        <v>4.987904332010018E-6</v>
      </c>
      <c r="G19" s="24">
        <v>0</v>
      </c>
      <c r="H19" s="24">
        <v>0</v>
      </c>
      <c r="I19" s="24">
        <v>0</v>
      </c>
      <c r="J19" s="24">
        <v>0</v>
      </c>
      <c r="K19" s="24">
        <v>4.9144396063738327E-6</v>
      </c>
      <c r="L19" s="24">
        <v>9.8028643968905982E-6</v>
      </c>
      <c r="M19" s="24">
        <v>4.8853410457017077E-6</v>
      </c>
      <c r="N19" s="24">
        <v>4.8716087512890027E-6</v>
      </c>
      <c r="O19" s="24">
        <v>1.4608421267992E-5</v>
      </c>
      <c r="P19" s="24">
        <v>4.8728431578659581E-6</v>
      </c>
      <c r="Q19" s="24">
        <v>4.8697820285159565E-6</v>
      </c>
      <c r="R19" s="24">
        <v>9.6976749823785013E-6</v>
      </c>
      <c r="S19" s="24">
        <v>9.6583363515811982E-6</v>
      </c>
      <c r="T19" s="24">
        <v>1.4429250977610053E-5</v>
      </c>
      <c r="U19" s="24">
        <v>2.3964379346486098E-5</v>
      </c>
      <c r="V19" s="24">
        <v>3.8176135143563883E-5</v>
      </c>
      <c r="W19" s="24">
        <v>3.8072938231437092E-5</v>
      </c>
      <c r="X19" s="24">
        <v>3.7948323869940737E-5</v>
      </c>
      <c r="Y19" s="24">
        <v>3.308613265651239E-5</v>
      </c>
      <c r="Z19" s="24">
        <v>3.7726595363496429E-5</v>
      </c>
      <c r="AA19" s="24">
        <v>5.1744008279008824E-5</v>
      </c>
      <c r="AB19" s="24">
        <v>6.5144457835231151E-5</v>
      </c>
      <c r="AC19" s="24">
        <v>6.0283704387265047E-5</v>
      </c>
      <c r="AD19" s="24">
        <v>6.4678271796569931E-5</v>
      </c>
      <c r="AE19" s="24">
        <v>7.8277165629803136E-5</v>
      </c>
      <c r="AF19" s="24">
        <v>8.2601393210257612E-5</v>
      </c>
      <c r="AG19" s="24">
        <v>9.1487960184544193E-5</v>
      </c>
      <c r="AH19" s="24">
        <v>1.1875616618550744E-4</v>
      </c>
    </row>
    <row r="20" spans="1:34" x14ac:dyDescent="0.35">
      <c r="A20" s="66"/>
      <c r="B20" s="66"/>
      <c r="C20" s="34" t="s">
        <v>53</v>
      </c>
      <c r="D20" s="25">
        <v>2.7789433900693439E-6</v>
      </c>
      <c r="E20" s="25">
        <v>5.5463732264726673E-6</v>
      </c>
      <c r="F20" s="25">
        <v>1.3825292543234724E-5</v>
      </c>
      <c r="G20" s="25">
        <v>1.1043988205061694E-5</v>
      </c>
      <c r="H20" s="25">
        <v>1.1019131967771045E-5</v>
      </c>
      <c r="I20" s="25">
        <v>1.3734641237439504E-5</v>
      </c>
      <c r="J20" s="25">
        <v>1.372035716840081E-5</v>
      </c>
      <c r="K20" s="25">
        <v>2.4687565147729629E-5</v>
      </c>
      <c r="L20" s="25">
        <v>2.7386905772530667E-5</v>
      </c>
      <c r="M20" s="25">
        <v>3.2787601914829878E-5</v>
      </c>
      <c r="N20" s="25">
        <v>3.5461089637367493E-5</v>
      </c>
      <c r="O20" s="25">
        <v>3.8200223744233597E-5</v>
      </c>
      <c r="P20" s="25">
        <v>1.6340136276715711E-5</v>
      </c>
      <c r="Q20" s="25">
        <v>2.1722130506551807E-5</v>
      </c>
      <c r="R20" s="25">
        <v>3.2524732348493401E-5</v>
      </c>
      <c r="S20" s="25">
        <v>3.2446726530910297E-5</v>
      </c>
      <c r="T20" s="25">
        <v>3.2381147695881296E-5</v>
      </c>
      <c r="U20" s="25">
        <v>3.7716736532411588E-5</v>
      </c>
      <c r="V20" s="25">
        <v>5.6417792559937396E-5</v>
      </c>
      <c r="W20" s="25">
        <v>6.4413967095111602E-5</v>
      </c>
      <c r="X20" s="25">
        <v>8.0332899535573432E-5</v>
      </c>
      <c r="Y20" s="25">
        <v>8.0119431365766047E-5</v>
      </c>
      <c r="Z20" s="25">
        <v>7.1980613221445111E-5</v>
      </c>
      <c r="AA20" s="25">
        <v>8.5156435032374134E-5</v>
      </c>
      <c r="AB20" s="25">
        <v>9.0245281366252428E-5</v>
      </c>
      <c r="AC20" s="25">
        <v>1.006414568645031E-4</v>
      </c>
      <c r="AD20" s="25">
        <v>1.2937566998116878E-4</v>
      </c>
      <c r="AE20" s="25">
        <v>1.6595062047097819E-4</v>
      </c>
      <c r="AF20" s="25">
        <v>1.920259261305457E-4</v>
      </c>
      <c r="AG20" s="25">
        <v>2.2849098773769505E-4</v>
      </c>
      <c r="AH20" s="25">
        <v>2.9670162319428428E-4</v>
      </c>
    </row>
    <row r="21" spans="1:34" x14ac:dyDescent="0.35">
      <c r="A21" s="66"/>
      <c r="B21" s="66" t="s">
        <v>45</v>
      </c>
      <c r="C21" t="s">
        <v>42</v>
      </c>
      <c r="D21" s="24">
        <v>3.9725277635627165E-5</v>
      </c>
      <c r="E21" s="24">
        <v>3.7837476908109124E-5</v>
      </c>
      <c r="F21" s="24">
        <v>4.9434536315340338E-5</v>
      </c>
      <c r="G21" s="24">
        <v>5.2146509017969578E-5</v>
      </c>
      <c r="H21" s="24">
        <v>7.7483164503622248E-5</v>
      </c>
      <c r="I21" s="24">
        <v>7.329463987137963E-5</v>
      </c>
      <c r="J21" s="24">
        <v>8.300534692784467E-5</v>
      </c>
      <c r="K21" s="24">
        <v>1.0161451609547179E-4</v>
      </c>
      <c r="L21" s="24">
        <v>1.3690683373934753E-4</v>
      </c>
      <c r="M21" s="24">
        <v>1.8390740378615433E-4</v>
      </c>
      <c r="N21" s="24">
        <v>2.4015145862876786E-4</v>
      </c>
      <c r="O21" s="24">
        <v>3.006494497879153E-4</v>
      </c>
      <c r="P21" s="24">
        <v>1.101306102173627E-4</v>
      </c>
      <c r="Q21" s="24">
        <v>1.1701462916891003E-4</v>
      </c>
      <c r="R21" s="24">
        <v>1.3390465988205591E-4</v>
      </c>
      <c r="S21" s="24">
        <v>1.832814427538132E-4</v>
      </c>
      <c r="T21" s="24">
        <v>1.9999905882794877E-4</v>
      </c>
      <c r="U21" s="24">
        <v>2.2203745346671688E-4</v>
      </c>
      <c r="V21" s="24">
        <v>2.7878252364343936E-4</v>
      </c>
      <c r="W21" s="24">
        <v>3.1694446612595684E-4</v>
      </c>
      <c r="X21" s="24">
        <v>4.1612188588335819E-4</v>
      </c>
      <c r="Y21" s="24">
        <v>5.4287150703480336E-4</v>
      </c>
      <c r="Z21" s="24">
        <v>6.8816474475452694E-4</v>
      </c>
      <c r="AA21" s="24">
        <v>8.0294239535838585E-4</v>
      </c>
      <c r="AB21" s="24">
        <v>9.8469839792625358E-4</v>
      </c>
      <c r="AC21" s="24">
        <v>1.1823866781293102E-3</v>
      </c>
      <c r="AD21" s="24">
        <v>1.4636933231977345E-3</v>
      </c>
      <c r="AE21" s="24">
        <v>1.7537589847604895E-3</v>
      </c>
      <c r="AF21" s="24">
        <v>2.0721133419889792E-3</v>
      </c>
      <c r="AG21" s="24">
        <v>2.6825149234301904E-3</v>
      </c>
      <c r="AH21" s="24">
        <v>3.6785731595017079E-3</v>
      </c>
    </row>
    <row r="22" spans="1:34" x14ac:dyDescent="0.35">
      <c r="A22" s="66"/>
      <c r="B22" s="66"/>
      <c r="C22" t="s">
        <v>43</v>
      </c>
      <c r="D22" s="24">
        <v>4.0831069302971201E-5</v>
      </c>
      <c r="E22" s="24">
        <v>4.9744187867961642E-5</v>
      </c>
      <c r="F22" s="24">
        <v>6.390633886965702E-5</v>
      </c>
      <c r="G22" s="24">
        <v>8.57882167739632E-5</v>
      </c>
      <c r="H22" s="24">
        <v>9.3640920436399711E-5</v>
      </c>
      <c r="I22" s="24">
        <v>1.1870601807140169E-4</v>
      </c>
      <c r="J22" s="24">
        <v>1.4770423096588381E-4</v>
      </c>
      <c r="K22" s="24">
        <v>1.7845930855719949E-4</v>
      </c>
      <c r="L22" s="24">
        <v>2.1268728751722143E-4</v>
      </c>
      <c r="M22" s="24">
        <v>2.3845776891029402E-4</v>
      </c>
      <c r="N22" s="24">
        <v>2.8025064917436282E-4</v>
      </c>
      <c r="O22" s="24">
        <v>3.1573886745461799E-4</v>
      </c>
      <c r="P22" s="24">
        <v>1.2325503337229371E-4</v>
      </c>
      <c r="Q22" s="24">
        <v>1.6172542323644734E-4</v>
      </c>
      <c r="R22" s="24">
        <v>1.8115321696088316E-4</v>
      </c>
      <c r="S22" s="24">
        <v>2.0010436382289498E-4</v>
      </c>
      <c r="T22" s="24">
        <v>2.1932350882170049E-4</v>
      </c>
      <c r="U22" s="24">
        <v>2.5440995776127018E-4</v>
      </c>
      <c r="V22" s="24">
        <v>3.0308244841759091E-4</v>
      </c>
      <c r="W22" s="24">
        <v>3.3780480216205611E-4</v>
      </c>
      <c r="X22" s="24">
        <v>4.1169846759148143E-4</v>
      </c>
      <c r="Y22" s="24">
        <v>4.7514237580092988E-4</v>
      </c>
      <c r="Z22" s="24">
        <v>5.519267361768776E-4</v>
      </c>
      <c r="AA22" s="24">
        <v>5.801994950815903E-4</v>
      </c>
      <c r="AB22" s="24">
        <v>6.9501822059758744E-4</v>
      </c>
      <c r="AC22" s="24">
        <v>8.1998219848689047E-4</v>
      </c>
      <c r="AD22" s="24">
        <v>9.7271392750508667E-4</v>
      </c>
      <c r="AE22" s="24">
        <v>1.2142519762230464E-3</v>
      </c>
      <c r="AF22" s="24">
        <v>1.5138914591104058E-3</v>
      </c>
      <c r="AG22" s="24">
        <v>1.9923460797990344E-3</v>
      </c>
      <c r="AH22" s="24">
        <v>2.6732855845081893E-3</v>
      </c>
    </row>
    <row r="23" spans="1:34" x14ac:dyDescent="0.35">
      <c r="A23" s="66"/>
      <c r="B23" s="66"/>
      <c r="C23" t="s">
        <v>44</v>
      </c>
      <c r="D23" s="24">
        <v>0</v>
      </c>
      <c r="E23" s="24">
        <v>0</v>
      </c>
      <c r="F23" s="24">
        <v>0</v>
      </c>
      <c r="G23" s="24">
        <v>0</v>
      </c>
      <c r="H23" s="24">
        <v>5.794380609769334E-6</v>
      </c>
      <c r="I23" s="24">
        <v>5.7899521170856616E-6</v>
      </c>
      <c r="J23" s="24">
        <v>2.3141318245212261E-5</v>
      </c>
      <c r="K23" s="24">
        <v>2.8890378348300771E-5</v>
      </c>
      <c r="L23" s="24">
        <v>2.3066986528874622E-5</v>
      </c>
      <c r="M23" s="24">
        <v>1.152259581038706E-5</v>
      </c>
      <c r="N23" s="24">
        <v>4.0292639685857168E-5</v>
      </c>
      <c r="O23" s="24">
        <v>5.1735139081188208E-5</v>
      </c>
      <c r="P23" s="24">
        <v>3.4661043875061637E-5</v>
      </c>
      <c r="Q23" s="24">
        <v>5.2161212922063882E-5</v>
      </c>
      <c r="R23" s="24">
        <v>5.7902203178805678E-5</v>
      </c>
      <c r="S23" s="24">
        <v>6.9393042190890597E-5</v>
      </c>
      <c r="T23" s="24">
        <v>6.9303271114318221E-5</v>
      </c>
      <c r="U23" s="24">
        <v>6.3485834001841823E-5</v>
      </c>
      <c r="V23" s="24">
        <v>9.2184484199009376E-5</v>
      </c>
      <c r="W23" s="24">
        <v>9.7729232538146249E-5</v>
      </c>
      <c r="X23" s="24">
        <v>1.0889063368613172E-4</v>
      </c>
      <c r="Y23" s="24">
        <v>1.3146312745071498E-4</v>
      </c>
      <c r="Z23" s="24">
        <v>1.5304821018613524E-4</v>
      </c>
      <c r="AA23" s="24">
        <v>1.9757713976042979E-4</v>
      </c>
      <c r="AB23" s="24">
        <v>2.5025860055394311E-4</v>
      </c>
      <c r="AC23" s="24">
        <v>3.2675756803746125E-4</v>
      </c>
      <c r="AD23" s="24">
        <v>3.6975921500670417E-4</v>
      </c>
      <c r="AE23" s="24">
        <v>4.6245065816630238E-4</v>
      </c>
      <c r="AF23" s="24">
        <v>5.7090158534989222E-4</v>
      </c>
      <c r="AG23" s="24">
        <v>7.1769810659194633E-4</v>
      </c>
      <c r="AH23" s="24">
        <v>1.0325472060810359E-3</v>
      </c>
    </row>
    <row r="24" spans="1:34" x14ac:dyDescent="0.35">
      <c r="A24" s="66"/>
      <c r="B24" s="66"/>
      <c r="C24" s="34" t="s">
        <v>53</v>
      </c>
      <c r="D24" s="25">
        <v>3.6056232541215039E-5</v>
      </c>
      <c r="E24" s="25">
        <v>4.0854106156951175E-5</v>
      </c>
      <c r="F24" s="25">
        <v>5.2690492193363525E-5</v>
      </c>
      <c r="G24" s="25">
        <v>6.6622984412179065E-5</v>
      </c>
      <c r="H24" s="25">
        <v>7.919676305956358E-5</v>
      </c>
      <c r="I24" s="25">
        <v>9.3101019163155385E-5</v>
      </c>
      <c r="J24" s="25">
        <v>1.152347548021293E-4</v>
      </c>
      <c r="K24" s="25">
        <v>1.3966718555535884E-4</v>
      </c>
      <c r="L24" s="25">
        <v>1.6960327952264542E-4</v>
      </c>
      <c r="M24" s="25">
        <v>1.9705485374443832E-4</v>
      </c>
      <c r="N24" s="25">
        <v>2.4140999265886975E-4</v>
      </c>
      <c r="O24" s="25">
        <v>2.8103907569954067E-4</v>
      </c>
      <c r="P24" s="25">
        <v>1.0937611861949748E-4</v>
      </c>
      <c r="Q24" s="25">
        <v>1.3653351997322538E-4</v>
      </c>
      <c r="R24" s="25">
        <v>1.5362188533285526E-4</v>
      </c>
      <c r="S24" s="25">
        <v>1.8030233574695131E-4</v>
      </c>
      <c r="T24" s="25">
        <v>1.9654480888520176E-4</v>
      </c>
      <c r="U24" s="25">
        <v>2.2315150049334598E-4</v>
      </c>
      <c r="V24" s="25">
        <v>2.7177197329830705E-4</v>
      </c>
      <c r="W24" s="25">
        <v>3.0400924722639999E-4</v>
      </c>
      <c r="X24" s="25">
        <v>3.7763441780125362E-4</v>
      </c>
      <c r="Y24" s="25">
        <v>4.5414928822107292E-4</v>
      </c>
      <c r="Z24" s="25">
        <v>5.4355002861150581E-4</v>
      </c>
      <c r="AA24" s="25">
        <v>5.9807934519318096E-4</v>
      </c>
      <c r="AB24" s="25">
        <v>7.2378906566750167E-4</v>
      </c>
      <c r="AC24" s="25">
        <v>8.6307380610883833E-4</v>
      </c>
      <c r="AD24" s="25">
        <v>1.038380844301301E-3</v>
      </c>
      <c r="AE24" s="25">
        <v>1.2751076350647761E-3</v>
      </c>
      <c r="AF24" s="25">
        <v>1.5561448394305621E-3</v>
      </c>
      <c r="AG24" s="25">
        <v>2.0299835594741467E-3</v>
      </c>
      <c r="AH24" s="25">
        <v>2.7518065281859627E-3</v>
      </c>
    </row>
    <row r="25" spans="1:34" x14ac:dyDescent="0.35">
      <c r="A25" s="66"/>
      <c r="B25" s="66" t="s">
        <v>53</v>
      </c>
      <c r="C25" t="s">
        <v>42</v>
      </c>
      <c r="D25" s="24">
        <v>3.8514784327814411E-5</v>
      </c>
      <c r="E25" s="24">
        <v>3.8831600293498525E-5</v>
      </c>
      <c r="F25" s="24">
        <v>5.0082636349868537E-5</v>
      </c>
      <c r="G25" s="24">
        <v>5.2714928648223136E-5</v>
      </c>
      <c r="H25" s="24">
        <v>7.9470900405276268E-5</v>
      </c>
      <c r="I25" s="24">
        <v>7.3208228604793035E-5</v>
      </c>
      <c r="J25" s="24">
        <v>8.0381364920167897E-5</v>
      </c>
      <c r="K25" s="24">
        <v>1.0064074608329143E-4</v>
      </c>
      <c r="L25" s="24">
        <v>1.3479723126486043E-4</v>
      </c>
      <c r="M25" s="24">
        <v>1.8480247545160644E-4</v>
      </c>
      <c r="N25" s="24">
        <v>2.414984641148088E-4</v>
      </c>
      <c r="O25" s="24">
        <v>2.9552708392066585E-4</v>
      </c>
      <c r="P25" s="47">
        <v>1.0657064726937726E-4</v>
      </c>
      <c r="Q25" s="47">
        <v>1.1322874017172246E-4</v>
      </c>
      <c r="R25" s="47">
        <v>1.3182387421273312E-4</v>
      </c>
      <c r="S25" s="47">
        <v>1.7957565590576152E-4</v>
      </c>
      <c r="T25" s="47">
        <v>1.9573034730746564E-4</v>
      </c>
      <c r="U25" s="47">
        <v>2.1705008373573698E-4</v>
      </c>
      <c r="V25" s="47">
        <v>2.7193287142823763E-4</v>
      </c>
      <c r="W25" s="47">
        <v>3.0883119972924256E-4</v>
      </c>
      <c r="X25" s="47">
        <v>4.0930657977478191E-4</v>
      </c>
      <c r="Y25" s="47">
        <v>5.3188089520350701E-4</v>
      </c>
      <c r="Z25" s="47">
        <v>6.724673625373434E-4</v>
      </c>
      <c r="AA25" s="47">
        <v>7.8802385935827779E-4</v>
      </c>
      <c r="AB25" s="47">
        <v>9.5940053380871859E-4</v>
      </c>
      <c r="AC25" s="47">
        <v>1.152795529158146E-3</v>
      </c>
      <c r="AD25" s="47">
        <v>1.4315101176030076E-3</v>
      </c>
      <c r="AE25" s="47">
        <v>1.7186849199701815E-3</v>
      </c>
      <c r="AF25" s="47">
        <v>2.0288305077353908E-3</v>
      </c>
      <c r="AG25" s="47">
        <v>2.6259085019850747E-3</v>
      </c>
      <c r="AH25" s="47">
        <v>3.5978721958966897E-3</v>
      </c>
    </row>
    <row r="26" spans="1:34" x14ac:dyDescent="0.35">
      <c r="A26" s="66"/>
      <c r="B26" s="66"/>
      <c r="C26" t="s">
        <v>43</v>
      </c>
      <c r="D26" s="24">
        <v>3.5402150272201283E-5</v>
      </c>
      <c r="E26" s="24">
        <v>4.3061389966680963E-5</v>
      </c>
      <c r="F26" s="24">
        <v>5.8019758029992374E-5</v>
      </c>
      <c r="G26" s="24">
        <v>7.6889655932665946E-5</v>
      </c>
      <c r="H26" s="24">
        <v>8.2709450065721057E-5</v>
      </c>
      <c r="I26" s="24">
        <v>1.0615602514585376E-4</v>
      </c>
      <c r="J26" s="24">
        <v>1.3203211470491638E-4</v>
      </c>
      <c r="K26" s="24">
        <v>1.6042404484362116E-4</v>
      </c>
      <c r="L26" s="24">
        <v>1.8988674477715684E-4</v>
      </c>
      <c r="M26" s="24">
        <v>2.1293575276093435E-4</v>
      </c>
      <c r="N26" s="24">
        <v>2.4890984089576129E-4</v>
      </c>
      <c r="O26" s="24">
        <v>2.803133827860016E-4</v>
      </c>
      <c r="P26" s="47">
        <v>1.1075308310082299E-4</v>
      </c>
      <c r="Q26" s="47">
        <v>1.4561257033607333E-4</v>
      </c>
      <c r="R26" s="47">
        <v>1.6418008182439436E-4</v>
      </c>
      <c r="S26" s="47">
        <v>1.8044730036592682E-4</v>
      </c>
      <c r="T26" s="47">
        <v>1.9599019287919184E-4</v>
      </c>
      <c r="U26" s="47">
        <v>2.2607341948921444E-4</v>
      </c>
      <c r="V26" s="47">
        <v>2.7166815686974211E-4</v>
      </c>
      <c r="W26" s="47">
        <v>3.0437479127898293E-4</v>
      </c>
      <c r="X26" s="47">
        <v>3.7154588878274275E-4</v>
      </c>
      <c r="Y26" s="47">
        <v>4.2687090258852756E-4</v>
      </c>
      <c r="Z26" s="47">
        <v>4.8885141876708893E-4</v>
      </c>
      <c r="AA26" s="47">
        <v>5.1300373718921044E-4</v>
      </c>
      <c r="AB26" s="47">
        <v>6.1332462068452998E-4</v>
      </c>
      <c r="AC26" s="47">
        <v>7.2441399399636452E-4</v>
      </c>
      <c r="AD26" s="47">
        <v>8.6201129597940351E-4</v>
      </c>
      <c r="AE26" s="47">
        <v>1.0768061127395256E-3</v>
      </c>
      <c r="AF26" s="47">
        <v>1.341807842015097E-3</v>
      </c>
      <c r="AG26" s="47">
        <v>1.7605566200384892E-3</v>
      </c>
      <c r="AH26" s="47">
        <v>2.3575257612036271E-3</v>
      </c>
    </row>
    <row r="27" spans="1:34" x14ac:dyDescent="0.35">
      <c r="A27" s="66"/>
      <c r="B27" s="66"/>
      <c r="C27" t="s">
        <v>44</v>
      </c>
      <c r="D27" s="24">
        <v>2.6901100793619293E-6</v>
      </c>
      <c r="E27" s="24">
        <v>2.6871535252492862E-6</v>
      </c>
      <c r="F27" s="24">
        <v>2.6821444281122098E-6</v>
      </c>
      <c r="G27" s="24">
        <v>0</v>
      </c>
      <c r="H27" s="24">
        <v>2.6707975000483941E-6</v>
      </c>
      <c r="I27" s="24">
        <v>2.6641871964105945E-6</v>
      </c>
      <c r="J27" s="24">
        <v>1.0639656126354424E-5</v>
      </c>
      <c r="K27" s="24">
        <v>1.5934138892559346E-5</v>
      </c>
      <c r="L27" s="24">
        <v>1.5896987520802597E-5</v>
      </c>
      <c r="M27" s="24">
        <v>7.9309269138683192E-6</v>
      </c>
      <c r="N27" s="24">
        <v>2.1108179419471185E-5</v>
      </c>
      <c r="O27" s="24">
        <v>3.1635224768233883E-5</v>
      </c>
      <c r="P27" s="47">
        <v>1.8502659096419904E-5</v>
      </c>
      <c r="Q27" s="47">
        <v>2.6462727248599549E-5</v>
      </c>
      <c r="R27" s="47">
        <v>3.1667282419434173E-5</v>
      </c>
      <c r="S27" s="47">
        <v>3.6841814406773921E-5</v>
      </c>
      <c r="T27" s="47">
        <v>3.9363569803496645E-5</v>
      </c>
      <c r="U27" s="47">
        <v>4.189468723003742E-5</v>
      </c>
      <c r="V27" s="47">
        <v>6.2643558154107382E-5</v>
      </c>
      <c r="W27" s="47">
        <v>6.509179244562624E-5</v>
      </c>
      <c r="X27" s="47">
        <v>7.0075266026536909E-5</v>
      </c>
      <c r="Y27" s="47">
        <v>7.7615044900225527E-5</v>
      </c>
      <c r="Z27" s="47">
        <v>9.0097743180139744E-5</v>
      </c>
      <c r="AA27" s="47">
        <v>1.1803012847333427E-4</v>
      </c>
      <c r="AB27" s="47">
        <v>1.4947266550291438E-4</v>
      </c>
      <c r="AC27" s="47">
        <v>1.8172227284085629E-4</v>
      </c>
      <c r="AD27" s="47">
        <v>2.0369415699539317E-4</v>
      </c>
      <c r="AE27" s="47">
        <v>2.5324834887086034E-4</v>
      </c>
      <c r="AF27" s="47">
        <v>3.0493748781501573E-4</v>
      </c>
      <c r="AG27" s="47">
        <v>3.764309361413698E-4</v>
      </c>
      <c r="AH27" s="47">
        <v>5.3365252736847779E-4</v>
      </c>
    </row>
    <row r="28" spans="1:34" x14ac:dyDescent="0.35">
      <c r="A28" s="64"/>
      <c r="B28" s="64"/>
      <c r="C28" s="33" t="s">
        <v>53</v>
      </c>
      <c r="D28" s="26">
        <v>2.9885923369388223E-5</v>
      </c>
      <c r="E28" s="26">
        <v>3.4247534955733627E-5</v>
      </c>
      <c r="F28" s="26">
        <v>4.5361783687969393E-5</v>
      </c>
      <c r="G28" s="26">
        <v>5.607375742910925E-5</v>
      </c>
      <c r="H28" s="26">
        <v>6.6194827136989431E-5</v>
      </c>
      <c r="I28" s="26">
        <v>7.7894367868758252E-5</v>
      </c>
      <c r="J28" s="26">
        <v>9.5679160814432507E-5</v>
      </c>
      <c r="K28" s="26">
        <v>1.1748456030602483E-4</v>
      </c>
      <c r="L28" s="26">
        <v>1.4207444594949159E-4</v>
      </c>
      <c r="M28" s="26">
        <v>1.6513250954686143E-4</v>
      </c>
      <c r="N28" s="26">
        <v>2.0130748948843369E-4</v>
      </c>
      <c r="O28" s="26">
        <v>2.3357795024159245E-4</v>
      </c>
      <c r="P28" s="49">
        <v>9.1163534586158335E-5</v>
      </c>
      <c r="Q28" s="49">
        <v>1.1400716540355127E-4</v>
      </c>
      <c r="R28" s="49">
        <v>1.2976319018798144E-4</v>
      </c>
      <c r="S28" s="49">
        <v>1.5110514996252711E-4</v>
      </c>
      <c r="T28" s="49">
        <v>1.6403813806564749E-4</v>
      </c>
      <c r="U28" s="49">
        <v>1.86302584305853E-4</v>
      </c>
      <c r="V28" s="49">
        <v>2.2890124194963057E-4</v>
      </c>
      <c r="W28" s="49">
        <v>2.5625182224997545E-4</v>
      </c>
      <c r="X28" s="49">
        <v>3.1824955257864218E-4</v>
      </c>
      <c r="Y28" s="49">
        <v>3.7932497251236263E-4</v>
      </c>
      <c r="Z28" s="49">
        <v>4.4918573083108093E-4</v>
      </c>
      <c r="AA28" s="49">
        <v>4.9531344970632496E-4</v>
      </c>
      <c r="AB28" s="49">
        <v>5.9691718584642395E-4</v>
      </c>
      <c r="AC28" s="49">
        <v>7.1006986428412411E-4</v>
      </c>
      <c r="AD28" s="49">
        <v>8.554529012074763E-4</v>
      </c>
      <c r="AE28" s="49">
        <v>1.0513084218946034E-3</v>
      </c>
      <c r="AF28" s="49">
        <v>1.2804015611540542E-3</v>
      </c>
      <c r="AG28" s="49">
        <v>1.6643166146457222E-3</v>
      </c>
      <c r="AH28" s="49">
        <v>2.2489686849125334E-3</v>
      </c>
    </row>
    <row r="29" spans="1:34" x14ac:dyDescent="0.35">
      <c r="A29" s="65" t="s">
        <v>51</v>
      </c>
      <c r="B29" s="65" t="s">
        <v>41</v>
      </c>
      <c r="C29" s="35" t="s">
        <v>42</v>
      </c>
      <c r="D29" s="24">
        <v>0</v>
      </c>
      <c r="E29" s="24">
        <v>5.6085249579451713E-5</v>
      </c>
      <c r="F29" s="24">
        <v>5.6186088324583494E-5</v>
      </c>
      <c r="G29" s="24">
        <v>5.6233481414924569E-5</v>
      </c>
      <c r="H29" s="24">
        <v>1.1263163822716749E-4</v>
      </c>
      <c r="I29" s="24">
        <v>5.6369785794707639E-5</v>
      </c>
      <c r="J29" s="24">
        <v>0</v>
      </c>
      <c r="K29" s="24">
        <v>5.655788699732156E-5</v>
      </c>
      <c r="L29" s="24">
        <v>5.6484410302815036E-5</v>
      </c>
      <c r="M29" s="24">
        <v>1.6941495369326987E-4</v>
      </c>
      <c r="N29" s="24">
        <v>2.256317689530718E-4</v>
      </c>
      <c r="O29" s="24">
        <v>1.1304544426860019E-4</v>
      </c>
      <c r="P29" s="47">
        <v>0</v>
      </c>
      <c r="Q29" s="47">
        <v>0</v>
      </c>
      <c r="R29" s="47">
        <v>1.1173184357549104E-4</v>
      </c>
      <c r="S29" s="47">
        <v>1.1138338159955019E-4</v>
      </c>
      <c r="T29" s="47">
        <v>5.5564816358266711E-5</v>
      </c>
      <c r="U29" s="47">
        <v>5.5735146583524298E-5</v>
      </c>
      <c r="V29" s="47">
        <v>1.1149514996100507E-4</v>
      </c>
      <c r="W29" s="47">
        <v>1.1152001784320298E-4</v>
      </c>
      <c r="X29" s="47">
        <v>2.2287847551116791E-4</v>
      </c>
      <c r="Y29" s="47">
        <v>2.2260559853082285E-4</v>
      </c>
      <c r="Z29" s="47">
        <v>2.2311468094593501E-4</v>
      </c>
      <c r="AA29" s="47">
        <v>3.3491487580250556E-4</v>
      </c>
      <c r="AB29" s="47">
        <v>2.2403943093984857E-4</v>
      </c>
      <c r="AC29" s="47">
        <v>3.3583342662035776E-4</v>
      </c>
      <c r="AD29" s="47">
        <v>5.027652086475598E-4</v>
      </c>
      <c r="AE29" s="47">
        <v>6.6915741928297301E-4</v>
      </c>
      <c r="AF29" s="47">
        <v>7.8164256602097915E-4</v>
      </c>
      <c r="AG29" s="47">
        <v>9.5264780050441367E-4</v>
      </c>
      <c r="AH29" s="47">
        <v>1.2409047323593825E-3</v>
      </c>
    </row>
    <row r="30" spans="1:34" x14ac:dyDescent="0.35">
      <c r="A30" s="63"/>
      <c r="B30" s="63"/>
      <c r="C30" t="s">
        <v>43</v>
      </c>
      <c r="D30" s="24">
        <v>0</v>
      </c>
      <c r="E30" s="24">
        <v>0</v>
      </c>
      <c r="F30" s="24">
        <v>1.4980824544652549E-5</v>
      </c>
      <c r="G30" s="24">
        <v>1.4982021574017068E-5</v>
      </c>
      <c r="H30" s="24">
        <v>9.9927552523748631E-6</v>
      </c>
      <c r="I30" s="24">
        <v>1.9964363610958102E-5</v>
      </c>
      <c r="J30" s="24">
        <v>2.4979891187548731E-5</v>
      </c>
      <c r="K30" s="24">
        <v>4.5017556847160023E-5</v>
      </c>
      <c r="L30" s="24">
        <v>4.0036433154089224E-5</v>
      </c>
      <c r="M30" s="24">
        <v>4.5012828656210147E-5</v>
      </c>
      <c r="N30" s="24">
        <v>5.0009001620221483E-5</v>
      </c>
      <c r="O30" s="24">
        <v>5.5082899764080651E-5</v>
      </c>
      <c r="P30" s="47">
        <v>2.9880329281306572E-5</v>
      </c>
      <c r="Q30" s="47">
        <v>3.9586714698502945E-5</v>
      </c>
      <c r="R30" s="47">
        <v>5.4527519047553596E-5</v>
      </c>
      <c r="S30" s="47">
        <v>5.4521843433130712E-5</v>
      </c>
      <c r="T30" s="47">
        <v>4.9625328767843868E-5</v>
      </c>
      <c r="U30" s="47">
        <v>4.9668709706240932E-5</v>
      </c>
      <c r="V30" s="47">
        <v>7.4473842304190185E-5</v>
      </c>
      <c r="W30" s="47">
        <v>8.4572065349286518E-5</v>
      </c>
      <c r="X30" s="47">
        <v>1.0941136684627928E-4</v>
      </c>
      <c r="Y30" s="47">
        <v>1.0929884789079303E-4</v>
      </c>
      <c r="Z30" s="47">
        <v>9.437382964039287E-5</v>
      </c>
      <c r="AA30" s="47">
        <v>9.429046425646348E-5</v>
      </c>
      <c r="AB30" s="47">
        <v>9.5281079183662243E-5</v>
      </c>
      <c r="AC30" s="47">
        <v>1.2035504738983072E-4</v>
      </c>
      <c r="AD30" s="47">
        <v>1.5521264131868051E-4</v>
      </c>
      <c r="AE30" s="47">
        <v>1.851768438858592E-4</v>
      </c>
      <c r="AF30" s="47">
        <v>2.4557710619954598E-4</v>
      </c>
      <c r="AG30" s="47">
        <v>2.8581457152876411E-4</v>
      </c>
      <c r="AH30" s="47">
        <v>3.8149546221188935E-4</v>
      </c>
    </row>
    <row r="31" spans="1:34" x14ac:dyDescent="0.35">
      <c r="A31" s="63"/>
      <c r="B31" s="63"/>
      <c r="C31" t="s">
        <v>44</v>
      </c>
      <c r="D31" s="24">
        <v>1.7823246860615427E-6</v>
      </c>
      <c r="E31" s="24">
        <v>1.7847995759101565E-6</v>
      </c>
      <c r="F31" s="24">
        <v>1.7855070393313355E-6</v>
      </c>
      <c r="G31" s="24">
        <v>0</v>
      </c>
      <c r="H31" s="24">
        <v>0</v>
      </c>
      <c r="I31" s="24">
        <v>1.7860938306135665E-6</v>
      </c>
      <c r="J31" s="24">
        <v>3.5759368059995467E-6</v>
      </c>
      <c r="K31" s="24">
        <v>5.3693100974250285E-6</v>
      </c>
      <c r="L31" s="24">
        <v>7.1621694210932674E-6</v>
      </c>
      <c r="M31" s="24">
        <v>5.3724543520594636E-6</v>
      </c>
      <c r="N31" s="24">
        <v>5.3766813330469176E-6</v>
      </c>
      <c r="O31" s="24">
        <v>1.6182975509870801E-5</v>
      </c>
      <c r="P31" s="47">
        <v>3.6075166216509302E-6</v>
      </c>
      <c r="Q31" s="47">
        <v>5.421092386326265E-6</v>
      </c>
      <c r="R31" s="47">
        <v>1.0844242339880239E-5</v>
      </c>
      <c r="S31" s="47">
        <v>1.264841560533192E-5</v>
      </c>
      <c r="T31" s="47">
        <v>1.6256990506002822E-5</v>
      </c>
      <c r="U31" s="47">
        <v>1.625164773644272E-5</v>
      </c>
      <c r="V31" s="47">
        <v>2.164884846167503E-5</v>
      </c>
      <c r="W31" s="47">
        <v>2.3471465919522316E-5</v>
      </c>
      <c r="X31" s="47">
        <v>2.5271259898707044E-5</v>
      </c>
      <c r="Y31" s="47">
        <v>2.3461469048857708E-5</v>
      </c>
      <c r="Z31" s="47">
        <v>3.0713085581002275E-5</v>
      </c>
      <c r="AA31" s="47">
        <v>3.6186585270936433E-5</v>
      </c>
      <c r="AB31" s="47">
        <v>3.7877831367882919E-5</v>
      </c>
      <c r="AC31" s="47">
        <v>4.5104697022679829E-5</v>
      </c>
      <c r="AD31" s="47">
        <v>5.4105039523744125E-5</v>
      </c>
      <c r="AE31" s="47">
        <v>5.4108064626579022E-5</v>
      </c>
      <c r="AF31" s="47">
        <v>6.131915538265531E-5</v>
      </c>
      <c r="AG31" s="47">
        <v>8.4774499830464478E-5</v>
      </c>
      <c r="AH31" s="47">
        <v>1.029436464807798E-4</v>
      </c>
    </row>
    <row r="32" spans="1:34" x14ac:dyDescent="0.35">
      <c r="A32" s="63"/>
      <c r="B32" s="63"/>
      <c r="C32" t="s">
        <v>53</v>
      </c>
      <c r="D32" s="25">
        <v>1.2840761713928117E-6</v>
      </c>
      <c r="E32" s="25">
        <v>2.5704132582404782E-6</v>
      </c>
      <c r="F32" s="25">
        <v>6.4257523593180821E-6</v>
      </c>
      <c r="G32" s="25">
        <v>5.1451114366773965E-6</v>
      </c>
      <c r="H32" s="25">
        <v>5.1447011506500218E-6</v>
      </c>
      <c r="I32" s="25">
        <v>7.7123003479062646E-6</v>
      </c>
      <c r="J32" s="25">
        <v>9.0071658438439783E-6</v>
      </c>
      <c r="K32" s="25">
        <v>1.6745369905146745E-5</v>
      </c>
      <c r="L32" s="25">
        <v>1.6752318263035804E-5</v>
      </c>
      <c r="M32" s="25">
        <v>1.9328526972950399E-5</v>
      </c>
      <c r="N32" s="25">
        <v>2.1916903992336145E-5</v>
      </c>
      <c r="O32" s="25">
        <v>2.8441006242774236E-5</v>
      </c>
      <c r="P32" s="48">
        <v>1.0349154603517263E-5</v>
      </c>
      <c r="Q32" s="48">
        <v>1.4223629068332855E-5</v>
      </c>
      <c r="R32" s="48">
        <v>2.4582040619947065E-5</v>
      </c>
      <c r="S32" s="48">
        <v>2.5868569558662458E-5</v>
      </c>
      <c r="T32" s="48">
        <v>2.5869372602960183E-5</v>
      </c>
      <c r="U32" s="48">
        <v>2.5871012306888375E-5</v>
      </c>
      <c r="V32" s="48">
        <v>3.7484505327256556E-5</v>
      </c>
      <c r="W32" s="48">
        <v>4.1407331685672233E-5</v>
      </c>
      <c r="X32" s="48">
        <v>5.1745639136235866E-5</v>
      </c>
      <c r="Y32" s="48">
        <v>5.0429817211261607E-5</v>
      </c>
      <c r="Z32" s="48">
        <v>5.1762178670200498E-5</v>
      </c>
      <c r="AA32" s="48">
        <v>5.8281775547897041E-5</v>
      </c>
      <c r="AB32" s="48">
        <v>5.7018601022695847E-5</v>
      </c>
      <c r="AC32" s="48">
        <v>7.1285814641219858E-5</v>
      </c>
      <c r="AD32" s="48">
        <v>9.0661361681787511E-5</v>
      </c>
      <c r="AE32" s="48">
        <v>1.0230669215260946E-4</v>
      </c>
      <c r="AF32" s="48">
        <v>1.2566117859824644E-4</v>
      </c>
      <c r="AG32" s="48">
        <v>1.5679932407830499E-4</v>
      </c>
      <c r="AH32" s="48">
        <v>2.0112996109755699E-4</v>
      </c>
    </row>
    <row r="33" spans="1:34" x14ac:dyDescent="0.35">
      <c r="A33" s="63"/>
      <c r="B33" s="66" t="s">
        <v>45</v>
      </c>
      <c r="C33" t="s">
        <v>42</v>
      </c>
      <c r="D33" s="24">
        <v>3.122235520636174E-5</v>
      </c>
      <c r="E33" s="24">
        <v>2.9747062477492037E-5</v>
      </c>
      <c r="F33" s="24">
        <v>4.2398706839419376E-5</v>
      </c>
      <c r="G33" s="24">
        <v>4.9874334489441452E-5</v>
      </c>
      <c r="H33" s="24">
        <v>7.1574148133413118E-5</v>
      </c>
      <c r="I33" s="24">
        <v>6.8335122634488599E-5</v>
      </c>
      <c r="J33" s="24">
        <v>8.1421879325471735E-5</v>
      </c>
      <c r="K33" s="24">
        <v>1.0334999020900071E-4</v>
      </c>
      <c r="L33" s="24">
        <v>1.2751175385128377E-4</v>
      </c>
      <c r="M33" s="24">
        <v>1.6818951301833529E-4</v>
      </c>
      <c r="N33" s="24">
        <v>2.1983296358651927E-4</v>
      </c>
      <c r="O33" s="24">
        <v>2.7687128069575628E-4</v>
      </c>
      <c r="P33" s="47">
        <v>1.031693248121357E-4</v>
      </c>
      <c r="Q33" s="47">
        <v>1.1962382906682834E-4</v>
      </c>
      <c r="R33" s="47">
        <v>1.3483884910425736E-4</v>
      </c>
      <c r="S33" s="47">
        <v>1.7920617208222467E-4</v>
      </c>
      <c r="T33" s="47">
        <v>1.9791651252609732E-4</v>
      </c>
      <c r="U33" s="47">
        <v>2.2821984807608331E-4</v>
      </c>
      <c r="V33" s="47">
        <v>2.87743073281721E-4</v>
      </c>
      <c r="W33" s="47">
        <v>3.2899689404630728E-4</v>
      </c>
      <c r="X33" s="47">
        <v>4.2010636498313048E-4</v>
      </c>
      <c r="Y33" s="47">
        <v>5.2558757161835779E-4</v>
      </c>
      <c r="Z33" s="47">
        <v>6.5907829293143649E-4</v>
      </c>
      <c r="AA33" s="47">
        <v>7.6494757695422244E-4</v>
      </c>
      <c r="AB33" s="47">
        <v>9.1985571618002915E-4</v>
      </c>
      <c r="AC33" s="47">
        <v>1.0910882071395456E-3</v>
      </c>
      <c r="AD33" s="47">
        <v>1.3657282331240861E-3</v>
      </c>
      <c r="AE33" s="47">
        <v>1.6474495351839202E-3</v>
      </c>
      <c r="AF33" s="47">
        <v>1.9871146570775711E-3</v>
      </c>
      <c r="AG33" s="47">
        <v>2.5617842073537567E-3</v>
      </c>
      <c r="AH33" s="47">
        <v>3.4966503960707218E-3</v>
      </c>
    </row>
    <row r="34" spans="1:34" x14ac:dyDescent="0.35">
      <c r="A34" s="63"/>
      <c r="B34" s="66"/>
      <c r="C34" t="s">
        <v>43</v>
      </c>
      <c r="D34" s="24">
        <v>3.3908885283873147E-5</v>
      </c>
      <c r="E34" s="24">
        <v>4.0502164529110374E-5</v>
      </c>
      <c r="F34" s="24">
        <v>4.9351652457785278E-5</v>
      </c>
      <c r="G34" s="24">
        <v>6.7008435967963464E-5</v>
      </c>
      <c r="H34" s="24">
        <v>7.5949907871075695E-5</v>
      </c>
      <c r="I34" s="24">
        <v>9.8362970466503441E-5</v>
      </c>
      <c r="J34" s="24">
        <v>1.2047423766126109E-4</v>
      </c>
      <c r="K34" s="24">
        <v>1.4872206963545409E-4</v>
      </c>
      <c r="L34" s="24">
        <v>1.7797517166195931E-4</v>
      </c>
      <c r="M34" s="24">
        <v>2.0422159812238938E-4</v>
      </c>
      <c r="N34" s="24">
        <v>2.4230305430639199E-4</v>
      </c>
      <c r="O34" s="24">
        <v>2.7907563677787017E-4</v>
      </c>
      <c r="P34" s="47">
        <v>1.0276186677038446E-4</v>
      </c>
      <c r="Q34" s="47">
        <v>1.3183627713764245E-4</v>
      </c>
      <c r="R34" s="47">
        <v>1.5101766419522988E-4</v>
      </c>
      <c r="S34" s="47">
        <v>1.7069729030239067E-4</v>
      </c>
      <c r="T34" s="47">
        <v>1.8648117354480576E-4</v>
      </c>
      <c r="U34" s="47">
        <v>2.2300332381153254E-4</v>
      </c>
      <c r="V34" s="47">
        <v>2.6462005378968811E-4</v>
      </c>
      <c r="W34" s="47">
        <v>3.0092944676418654E-4</v>
      </c>
      <c r="X34" s="47">
        <v>3.6275764595683491E-4</v>
      </c>
      <c r="Y34" s="47">
        <v>4.1211739856428231E-4</v>
      </c>
      <c r="Z34" s="47">
        <v>4.8542256362149594E-4</v>
      </c>
      <c r="AA34" s="47">
        <v>5.1228751151422003E-4</v>
      </c>
      <c r="AB34" s="47">
        <v>6.3032141467767033E-4</v>
      </c>
      <c r="AC34" s="47">
        <v>7.6236606222312986E-4</v>
      </c>
      <c r="AD34" s="47">
        <v>9.1024880956402932E-4</v>
      </c>
      <c r="AE34" s="47">
        <v>1.128933047106484E-3</v>
      </c>
      <c r="AF34" s="47">
        <v>1.4002252894871337E-3</v>
      </c>
      <c r="AG34" s="47">
        <v>1.822973772513059E-3</v>
      </c>
      <c r="AH34" s="47">
        <v>2.4197399929573038E-3</v>
      </c>
    </row>
    <row r="35" spans="1:34" x14ac:dyDescent="0.35">
      <c r="A35" s="63"/>
      <c r="B35" s="66"/>
      <c r="C35" t="s">
        <v>44</v>
      </c>
      <c r="D35" s="24">
        <v>0</v>
      </c>
      <c r="E35" s="24">
        <v>0</v>
      </c>
      <c r="F35" s="24">
        <v>0</v>
      </c>
      <c r="G35" s="24">
        <v>2.3975813199239582E-6</v>
      </c>
      <c r="H35" s="24">
        <v>2.4034648349324783E-6</v>
      </c>
      <c r="I35" s="24">
        <v>4.8194977602111777E-6</v>
      </c>
      <c r="J35" s="24">
        <v>1.207869511432591E-5</v>
      </c>
      <c r="K35" s="24">
        <v>1.4521621484187008E-5</v>
      </c>
      <c r="L35" s="24">
        <v>1.2125680250552051E-5</v>
      </c>
      <c r="M35" s="24">
        <v>1.4587111800468122E-5</v>
      </c>
      <c r="N35" s="24">
        <v>3.655612095698757E-5</v>
      </c>
      <c r="O35" s="24">
        <v>4.8869645108640114E-5</v>
      </c>
      <c r="P35" s="47">
        <v>1.9682278814325826E-5</v>
      </c>
      <c r="Q35" s="47">
        <v>3.2162773321742222E-5</v>
      </c>
      <c r="R35" s="47">
        <v>3.2246062259710939E-5</v>
      </c>
      <c r="S35" s="47">
        <v>3.9769436690706428E-5</v>
      </c>
      <c r="T35" s="47">
        <v>3.9832504319381457E-5</v>
      </c>
      <c r="U35" s="47">
        <v>4.2432426361038722E-5</v>
      </c>
      <c r="V35" s="47">
        <v>5.74998562503648E-5</v>
      </c>
      <c r="W35" s="47">
        <v>6.5042277480387156E-5</v>
      </c>
      <c r="X35" s="47">
        <v>7.0058323554444968E-5</v>
      </c>
      <c r="Y35" s="47">
        <v>9.0195272765436485E-5</v>
      </c>
      <c r="Z35" s="47">
        <v>1.0999422530311165E-4</v>
      </c>
      <c r="AA35" s="47">
        <v>1.2755261545382979E-4</v>
      </c>
      <c r="AB35" s="47">
        <v>1.7874254618766017E-4</v>
      </c>
      <c r="AC35" s="47">
        <v>2.2090890362158611E-4</v>
      </c>
      <c r="AD35" s="47">
        <v>2.4087768876612792E-4</v>
      </c>
      <c r="AE35" s="47">
        <v>2.9328501586967093E-4</v>
      </c>
      <c r="AF35" s="47">
        <v>3.6543165682245693E-4</v>
      </c>
      <c r="AG35" s="47">
        <v>4.7268267319466872E-4</v>
      </c>
      <c r="AH35" s="47">
        <v>6.6443854942566105E-4</v>
      </c>
    </row>
    <row r="36" spans="1:34" x14ac:dyDescent="0.35">
      <c r="A36" s="63"/>
      <c r="B36" s="66"/>
      <c r="C36" t="s">
        <v>53</v>
      </c>
      <c r="D36" s="25">
        <v>2.7007201339523945E-5</v>
      </c>
      <c r="E36" s="25">
        <v>3.0326670988678472E-5</v>
      </c>
      <c r="F36" s="25">
        <v>3.8480949055230695E-5</v>
      </c>
      <c r="G36" s="25">
        <v>5.0734425310228204E-5</v>
      </c>
      <c r="H36" s="25">
        <v>6.1190271372080218E-5</v>
      </c>
      <c r="I36" s="25">
        <v>7.3486546808831932E-5</v>
      </c>
      <c r="J36" s="25">
        <v>9.0540173485864628E-5</v>
      </c>
      <c r="K36" s="25">
        <v>1.1239728513157132E-4</v>
      </c>
      <c r="L36" s="25">
        <v>1.3446933510574688E-4</v>
      </c>
      <c r="M36" s="25">
        <v>1.5984952347136705E-4</v>
      </c>
      <c r="N36" s="25">
        <v>1.9832217619475401E-4</v>
      </c>
      <c r="O36" s="25">
        <v>2.3545612652275949E-4</v>
      </c>
      <c r="P36" s="48">
        <v>8.7409347125477765E-5</v>
      </c>
      <c r="Q36" s="48">
        <v>1.1035071379961181E-4</v>
      </c>
      <c r="R36" s="48">
        <v>1.2498960334639264E-4</v>
      </c>
      <c r="S36" s="48">
        <v>1.4858478740187309E-4</v>
      </c>
      <c r="T36" s="48">
        <v>1.6218806443291101E-4</v>
      </c>
      <c r="U36" s="48">
        <v>1.9086897607345499E-4</v>
      </c>
      <c r="V36" s="48">
        <v>2.3207723456386553E-4</v>
      </c>
      <c r="W36" s="48">
        <v>2.6427636179859881E-4</v>
      </c>
      <c r="X36" s="48">
        <v>3.2286051638230617E-4</v>
      </c>
      <c r="Y36" s="48">
        <v>3.8088971574601338E-4</v>
      </c>
      <c r="Z36" s="48">
        <v>4.5917724334265664E-4</v>
      </c>
      <c r="AA36" s="48">
        <v>5.0405750057969101E-4</v>
      </c>
      <c r="AB36" s="48">
        <v>6.1838825617743787E-4</v>
      </c>
      <c r="AC36" s="48">
        <v>7.4323294282718777E-4</v>
      </c>
      <c r="AD36" s="48">
        <v>8.9860847902278884E-4</v>
      </c>
      <c r="AE36" s="48">
        <v>1.1016977110616111E-3</v>
      </c>
      <c r="AF36" s="48">
        <v>1.3523411883291647E-3</v>
      </c>
      <c r="AG36" s="48">
        <v>1.7526686984485895E-3</v>
      </c>
      <c r="AH36" s="48">
        <v>2.3542566517187336E-3</v>
      </c>
    </row>
    <row r="37" spans="1:34" x14ac:dyDescent="0.35">
      <c r="A37" s="63"/>
      <c r="B37" s="66" t="s">
        <v>53</v>
      </c>
      <c r="C37" t="s">
        <v>42</v>
      </c>
      <c r="D37" s="24">
        <v>3.0285847927968845E-5</v>
      </c>
      <c r="E37" s="24">
        <v>3.0543936604399136E-5</v>
      </c>
      <c r="F37" s="24">
        <v>4.2818997247673352E-5</v>
      </c>
      <c r="G37" s="24">
        <v>5.0069579450084944E-5</v>
      </c>
      <c r="H37" s="24">
        <v>7.283851700790045E-5</v>
      </c>
      <c r="I37" s="24">
        <v>6.7965208783826725E-5</v>
      </c>
      <c r="J37" s="24">
        <v>7.8894633587012208E-5</v>
      </c>
      <c r="K37" s="24">
        <v>1.0189650477410161E-4</v>
      </c>
      <c r="L37" s="24">
        <v>1.2529271731676062E-4</v>
      </c>
      <c r="M37" s="24">
        <v>1.6822794000459496E-4</v>
      </c>
      <c r="N37" s="24">
        <v>2.2001536558913237E-4</v>
      </c>
      <c r="O37" s="24">
        <v>2.7169055875297943E-4</v>
      </c>
      <c r="P37" s="47">
        <v>9.9891546321062563E-5</v>
      </c>
      <c r="Q37" s="47">
        <v>1.1581312394315368E-4</v>
      </c>
      <c r="R37" s="47">
        <v>1.3409930858387931E-4</v>
      </c>
      <c r="S37" s="47">
        <v>1.7702849622347472E-4</v>
      </c>
      <c r="T37" s="47">
        <v>1.9333045724434506E-4</v>
      </c>
      <c r="U37" s="47">
        <v>2.226627592942787E-4</v>
      </c>
      <c r="V37" s="47">
        <v>2.82063121055387E-4</v>
      </c>
      <c r="W37" s="47">
        <v>3.2198124594140509E-4</v>
      </c>
      <c r="X37" s="47">
        <v>4.1373901343022546E-4</v>
      </c>
      <c r="Y37" s="47">
        <v>5.1580298123332646E-4</v>
      </c>
      <c r="Z37" s="47">
        <v>6.4503493789525024E-4</v>
      </c>
      <c r="AA37" s="47">
        <v>7.5110419504276216E-4</v>
      </c>
      <c r="AB37" s="47">
        <v>8.9755488099330094E-4</v>
      </c>
      <c r="AC37" s="47">
        <v>1.0668134659563844E-3</v>
      </c>
      <c r="AD37" s="47">
        <v>1.3378746544876474E-3</v>
      </c>
      <c r="AE37" s="47">
        <v>1.6157424643867824E-3</v>
      </c>
      <c r="AF37" s="47">
        <v>1.9479895841449935E-3</v>
      </c>
      <c r="AG37" s="47">
        <v>2.509453733655187E-3</v>
      </c>
      <c r="AH37" s="47">
        <v>3.4227787495866302E-3</v>
      </c>
    </row>
    <row r="38" spans="1:34" x14ac:dyDescent="0.35">
      <c r="A38" s="63"/>
      <c r="B38" s="66"/>
      <c r="C38" t="s">
        <v>43</v>
      </c>
      <c r="D38" s="24">
        <v>2.9382833613755821E-5</v>
      </c>
      <c r="E38" s="24">
        <v>3.5043973447557164E-5</v>
      </c>
      <c r="F38" s="24">
        <v>4.4690951910508758E-5</v>
      </c>
      <c r="G38" s="24">
        <v>5.9915423932244138E-5</v>
      </c>
      <c r="H38" s="24">
        <v>6.693367282828433E-5</v>
      </c>
      <c r="I38" s="24">
        <v>8.7611584989488733E-5</v>
      </c>
      <c r="J38" s="24">
        <v>1.0732411400837805E-4</v>
      </c>
      <c r="K38" s="24">
        <v>1.3442926504425579E-4</v>
      </c>
      <c r="L38" s="24">
        <v>1.5892945121653845E-4</v>
      </c>
      <c r="M38" s="24">
        <v>1.8217207295201376E-4</v>
      </c>
      <c r="N38" s="24">
        <v>2.1564127276896272E-4</v>
      </c>
      <c r="O38" s="24">
        <v>2.4792415749308461E-4</v>
      </c>
      <c r="P38" s="47">
        <v>9.257532011575087E-5</v>
      </c>
      <c r="Q38" s="47">
        <v>1.1887630607509969E-4</v>
      </c>
      <c r="R38" s="47">
        <v>1.3743767341045654E-4</v>
      </c>
      <c r="S38" s="47">
        <v>1.5432939339476981E-4</v>
      </c>
      <c r="T38" s="47">
        <v>1.6718945433269461E-4</v>
      </c>
      <c r="U38" s="47">
        <v>1.9852251546970123E-4</v>
      </c>
      <c r="V38" s="47">
        <v>2.3775958928617946E-4</v>
      </c>
      <c r="W38" s="47">
        <v>2.7038605510254499E-4</v>
      </c>
      <c r="X38" s="47">
        <v>3.2694053268111922E-4</v>
      </c>
      <c r="Y38" s="47">
        <v>3.6924790882597591E-4</v>
      </c>
      <c r="Z38" s="47">
        <v>4.3001429392841573E-4</v>
      </c>
      <c r="AA38" s="47">
        <v>4.5295374447640313E-4</v>
      </c>
      <c r="AB38" s="47">
        <v>5.5507124942510977E-4</v>
      </c>
      <c r="AC38" s="47">
        <v>6.7199699577824568E-4</v>
      </c>
      <c r="AD38" s="47">
        <v>8.0374213296785513E-4</v>
      </c>
      <c r="AE38" s="47">
        <v>9.9559477595589918E-4</v>
      </c>
      <c r="AF38" s="47">
        <v>1.2370839092701313E-3</v>
      </c>
      <c r="AG38" s="47">
        <v>1.6052333448162148E-3</v>
      </c>
      <c r="AH38" s="47">
        <v>2.1286221168785868E-3</v>
      </c>
    </row>
    <row r="39" spans="1:34" x14ac:dyDescent="0.35">
      <c r="A39" s="63"/>
      <c r="B39" s="66"/>
      <c r="C39" t="s">
        <v>44</v>
      </c>
      <c r="D39" s="24">
        <v>1.0176625513391713E-6</v>
      </c>
      <c r="E39" s="24">
        <v>1.0202572069406557E-6</v>
      </c>
      <c r="F39" s="24">
        <v>1.0221646176145072E-6</v>
      </c>
      <c r="G39" s="24">
        <v>1.0240644914283337E-6</v>
      </c>
      <c r="H39" s="24">
        <v>1.0249440636211915E-6</v>
      </c>
      <c r="I39" s="24">
        <v>3.0773586414678533E-6</v>
      </c>
      <c r="J39" s="24">
        <v>7.1924261697553504E-6</v>
      </c>
      <c r="K39" s="24">
        <v>9.2601357331023593E-6</v>
      </c>
      <c r="L39" s="24">
        <v>9.2703417047257375E-6</v>
      </c>
      <c r="M39" s="24">
        <v>9.2809721508047005E-6</v>
      </c>
      <c r="N39" s="24">
        <v>1.858941456767127E-5</v>
      </c>
      <c r="O39" s="24">
        <v>3.0039610852350407E-5</v>
      </c>
      <c r="P39" s="47">
        <v>1.0407397578182653E-5</v>
      </c>
      <c r="Q39" s="47">
        <v>1.6708647142538169E-5</v>
      </c>
      <c r="R39" s="47">
        <v>1.9865354716763761E-5</v>
      </c>
      <c r="S39" s="47">
        <v>2.4064920878696938E-5</v>
      </c>
      <c r="T39" s="47">
        <v>2.6170063540886801E-5</v>
      </c>
      <c r="U39" s="47">
        <v>2.7241475775596768E-5</v>
      </c>
      <c r="V39" s="47">
        <v>3.6675982366229931E-5</v>
      </c>
      <c r="W39" s="47">
        <v>4.0897479456791785E-5</v>
      </c>
      <c r="X39" s="47">
        <v>4.4041037858599807E-5</v>
      </c>
      <c r="Y39" s="47">
        <v>5.1403957475271156E-5</v>
      </c>
      <c r="Z39" s="47">
        <v>6.397274970604272E-5</v>
      </c>
      <c r="AA39" s="47">
        <v>7.4538647763855437E-5</v>
      </c>
      <c r="AB39" s="47">
        <v>9.715553661204801E-5</v>
      </c>
      <c r="AC39" s="47">
        <v>1.1910396208736351E-4</v>
      </c>
      <c r="AD39" s="47">
        <v>1.3268266589783195E-4</v>
      </c>
      <c r="AE39" s="47">
        <v>1.5468469927926165E-4</v>
      </c>
      <c r="AF39" s="47">
        <v>1.891841043544229E-4</v>
      </c>
      <c r="AG39" s="47">
        <v>2.4781126192396918E-4</v>
      </c>
      <c r="AH39" s="47">
        <v>3.3856058295311797E-4</v>
      </c>
    </row>
    <row r="40" spans="1:34" x14ac:dyDescent="0.35">
      <c r="A40" s="64"/>
      <c r="B40" s="64"/>
      <c r="C40" s="32" t="s">
        <v>53</v>
      </c>
      <c r="D40" s="26">
        <v>2.0491443358805483E-5</v>
      </c>
      <c r="E40" s="26">
        <v>2.3253452810179098E-5</v>
      </c>
      <c r="F40" s="26">
        <v>3.0273335312136496E-5</v>
      </c>
      <c r="G40" s="26">
        <v>3.90155903653433E-5</v>
      </c>
      <c r="H40" s="26">
        <v>4.67442001552687E-5</v>
      </c>
      <c r="I40" s="26">
        <v>5.6484429070247089E-5</v>
      </c>
      <c r="J40" s="26">
        <v>6.9398845843782198E-5</v>
      </c>
      <c r="K40" s="26">
        <v>8.757591862784686E-5</v>
      </c>
      <c r="L40" s="26">
        <v>1.0386324360212029E-4</v>
      </c>
      <c r="M40" s="26">
        <v>1.2323185788654101E-4</v>
      </c>
      <c r="N40" s="26">
        <v>1.523149860462869E-4</v>
      </c>
      <c r="O40" s="26">
        <v>1.813714314664594E-4</v>
      </c>
      <c r="P40" s="49">
        <v>6.7272206673685275E-5</v>
      </c>
      <c r="Q40" s="49">
        <v>8.5212661384170829E-5</v>
      </c>
      <c r="R40" s="49">
        <v>9.8674071404181163E-5</v>
      </c>
      <c r="S40" s="49">
        <v>1.1639025959442328E-4</v>
      </c>
      <c r="T40" s="49">
        <v>1.2638295053224446E-4</v>
      </c>
      <c r="U40" s="49">
        <v>1.4743667884076217E-4</v>
      </c>
      <c r="V40" s="49">
        <v>1.8081359990684831E-4</v>
      </c>
      <c r="W40" s="49">
        <v>2.0556161786200455E-4</v>
      </c>
      <c r="X40" s="49">
        <v>2.5137805998221019E-4</v>
      </c>
      <c r="Y40" s="49">
        <v>2.937106019293978E-4</v>
      </c>
      <c r="Z40" s="49">
        <v>3.5176031986638989E-4</v>
      </c>
      <c r="AA40" s="49">
        <v>3.8653136247868147E-4</v>
      </c>
      <c r="AB40" s="49">
        <v>4.7064713640199152E-4</v>
      </c>
      <c r="AC40" s="49">
        <v>5.6627325637159664E-4</v>
      </c>
      <c r="AD40" s="49">
        <v>6.8553065777132716E-4</v>
      </c>
      <c r="AE40" s="49">
        <v>8.3780132208466362E-4</v>
      </c>
      <c r="AF40" s="49">
        <v>1.0281489586867476E-3</v>
      </c>
      <c r="AG40" s="49">
        <v>1.3299036420615362E-3</v>
      </c>
      <c r="AH40" s="49">
        <v>1.7801468474101245E-3</v>
      </c>
    </row>
    <row r="41" spans="1:34" x14ac:dyDescent="0.35">
      <c r="A41" s="17" t="s">
        <v>54</v>
      </c>
    </row>
    <row r="42" spans="1:34" x14ac:dyDescent="0.35">
      <c r="A42" s="30" t="str">
        <f xml:space="preserve"> "(1) Lecture : le dénombrement des patients de l'ensemble du régime agricole ayant eu des soins sur les 12 derniers mois à fin "&amp;TEXT($AH$4,"mmmm aaaa")&amp;" a été complété de "&amp;ROUND($AH$40*100,2)&amp;" % pour estimation d'une année de soins complète."</f>
        <v>(1) Lecture : le dénombrement des patients de l'ensemble du régime agricole ayant eu des soins sur les 12 derniers mois à fin juillet 2025 a été complété de 0,18 % pour estimation d'une année de soins complète.</v>
      </c>
    </row>
    <row r="43" spans="1:34" x14ac:dyDescent="0.35">
      <c r="A43" s="30"/>
    </row>
  </sheetData>
  <mergeCells count="12">
    <mergeCell ref="A29:A40"/>
    <mergeCell ref="B29:B32"/>
    <mergeCell ref="B33:B36"/>
    <mergeCell ref="B37:B40"/>
    <mergeCell ref="A5:A16"/>
    <mergeCell ref="B5:B8"/>
    <mergeCell ref="B9:B12"/>
    <mergeCell ref="B13:B16"/>
    <mergeCell ref="A17:A28"/>
    <mergeCell ref="B17:B20"/>
    <mergeCell ref="B21:B24"/>
    <mergeCell ref="B25:B28"/>
  </mergeCells>
  <pageMargins left="0.7" right="0.7" top="0.75" bottom="0.75" header="0.3" footer="0.3"/>
  <pageSetup paperSize="9"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535F20-56A4-429F-8826-E92CAF6B93E2}">
  <sheetPr codeName="Feuil8">
    <tabColor theme="8" tint="-0.499984740745262"/>
  </sheetPr>
  <dimension ref="A1:AG42"/>
  <sheetViews>
    <sheetView showGridLines="0" zoomScaleNormal="100" workbookViewId="0">
      <pane xSplit="3" ySplit="4" topLeftCell="U5" activePane="bottomRight" state="frozen"/>
      <selection pane="topRight" activeCell="D1" sqref="D1"/>
      <selection pane="bottomLeft" activeCell="A5" sqref="A5"/>
      <selection pane="bottomRight" activeCell="A42" sqref="A42"/>
    </sheetView>
  </sheetViews>
  <sheetFormatPr baseColWidth="10" defaultColWidth="11.453125" defaultRowHeight="14.5" x14ac:dyDescent="0.35"/>
  <cols>
    <col min="1" max="1" width="26.54296875" style="6" customWidth="1"/>
    <col min="2" max="2" width="17.1796875" style="6" customWidth="1"/>
    <col min="3" max="3" width="15.1796875" style="6" customWidth="1"/>
    <col min="4" max="16384" width="11.453125" style="6"/>
  </cols>
  <sheetData>
    <row r="1" spans="1:33" ht="21" x14ac:dyDescent="0.45">
      <c r="A1" s="29" t="s">
        <v>60</v>
      </c>
      <c r="B1" s="27"/>
      <c r="C1" s="27"/>
      <c r="D1" s="27"/>
      <c r="E1" s="27"/>
      <c r="F1" s="27"/>
      <c r="G1" s="27"/>
      <c r="H1" s="27"/>
      <c r="I1" s="27"/>
      <c r="J1" s="27"/>
    </row>
    <row r="2" spans="1:33" s="12" customFormat="1" ht="18.5" x14ac:dyDescent="0.45">
      <c r="A2" s="11" t="s">
        <v>57</v>
      </c>
      <c r="B2" s="27"/>
      <c r="C2" s="27"/>
      <c r="D2" s="27"/>
      <c r="E2" s="27"/>
      <c r="F2" s="27"/>
      <c r="G2" s="27"/>
      <c r="H2" s="27"/>
      <c r="I2" s="27"/>
      <c r="J2" s="27"/>
    </row>
    <row r="3" spans="1:33" ht="19" thickBot="1" x14ac:dyDescent="0.5">
      <c r="A3" s="11" t="s">
        <v>58</v>
      </c>
      <c r="B3" s="28"/>
      <c r="C3" s="28"/>
      <c r="D3" s="28"/>
      <c r="E3" s="28"/>
      <c r="F3" s="28"/>
      <c r="G3" s="28"/>
      <c r="H3" s="28"/>
      <c r="I3" s="28"/>
      <c r="J3" s="28"/>
      <c r="N3" s="43"/>
      <c r="O3" s="12"/>
      <c r="Q3" s="24"/>
      <c r="R3" s="24"/>
      <c r="S3" s="24"/>
      <c r="T3" s="24"/>
    </row>
    <row r="4" spans="1:33" s="7" customFormat="1" ht="38.25" customHeight="1" thickBot="1" x14ac:dyDescent="0.4">
      <c r="A4" s="8" t="s">
        <v>47</v>
      </c>
      <c r="B4" s="13" t="s">
        <v>46</v>
      </c>
      <c r="C4" s="8" t="s">
        <v>48</v>
      </c>
      <c r="D4" s="8">
        <v>44927</v>
      </c>
      <c r="E4" s="8">
        <f t="shared" ref="E4:T4" si="0">EOMONTH(D4,0)+1</f>
        <v>44958</v>
      </c>
      <c r="F4" s="8">
        <f t="shared" si="0"/>
        <v>44986</v>
      </c>
      <c r="G4" s="8">
        <f t="shared" si="0"/>
        <v>45017</v>
      </c>
      <c r="H4" s="8">
        <f t="shared" si="0"/>
        <v>45047</v>
      </c>
      <c r="I4" s="8">
        <f t="shared" si="0"/>
        <v>45078</v>
      </c>
      <c r="J4" s="8">
        <f t="shared" si="0"/>
        <v>45108</v>
      </c>
      <c r="K4" s="8">
        <f t="shared" si="0"/>
        <v>45139</v>
      </c>
      <c r="L4" s="8">
        <f t="shared" si="0"/>
        <v>45170</v>
      </c>
      <c r="M4" s="8">
        <f t="shared" si="0"/>
        <v>45200</v>
      </c>
      <c r="N4" s="8">
        <f t="shared" si="0"/>
        <v>45231</v>
      </c>
      <c r="O4" s="8">
        <f t="shared" si="0"/>
        <v>45261</v>
      </c>
      <c r="P4" s="8">
        <f t="shared" si="0"/>
        <v>45292</v>
      </c>
      <c r="Q4" s="8">
        <f t="shared" si="0"/>
        <v>45323</v>
      </c>
      <c r="R4" s="8">
        <f t="shared" si="0"/>
        <v>45352</v>
      </c>
      <c r="S4" s="8">
        <f t="shared" si="0"/>
        <v>45383</v>
      </c>
      <c r="T4" s="8">
        <f t="shared" si="0"/>
        <v>45413</v>
      </c>
      <c r="U4" s="8">
        <f t="shared" ref="U4" si="1">EOMONTH(T4,0)+1</f>
        <v>45444</v>
      </c>
      <c r="V4" s="8">
        <f t="shared" ref="V4:W4" si="2">EOMONTH(U4,0)+1</f>
        <v>45474</v>
      </c>
      <c r="W4" s="8">
        <f t="shared" si="2"/>
        <v>45505</v>
      </c>
      <c r="X4" s="8">
        <f t="shared" ref="X4:AG4" si="3">EOMONTH(W4,0)+1</f>
        <v>45536</v>
      </c>
      <c r="Y4" s="8">
        <f t="shared" si="3"/>
        <v>45566</v>
      </c>
      <c r="Z4" s="8">
        <f t="shared" si="3"/>
        <v>45597</v>
      </c>
      <c r="AA4" s="8">
        <f t="shared" si="3"/>
        <v>45627</v>
      </c>
      <c r="AB4" s="8">
        <f t="shared" si="3"/>
        <v>45658</v>
      </c>
      <c r="AC4" s="8">
        <f t="shared" si="3"/>
        <v>45689</v>
      </c>
      <c r="AD4" s="8">
        <f t="shared" si="3"/>
        <v>45717</v>
      </c>
      <c r="AE4" s="8">
        <f t="shared" si="3"/>
        <v>45748</v>
      </c>
      <c r="AF4" s="8">
        <f t="shared" si="3"/>
        <v>45778</v>
      </c>
      <c r="AG4" s="8">
        <f t="shared" si="3"/>
        <v>45809</v>
      </c>
    </row>
    <row r="5" spans="1:33" x14ac:dyDescent="0.35">
      <c r="A5" s="62" t="s">
        <v>49</v>
      </c>
      <c r="B5" s="62" t="s">
        <v>41</v>
      </c>
      <c r="C5" s="16" t="s">
        <v>42</v>
      </c>
      <c r="D5" s="24">
        <v>0</v>
      </c>
      <c r="E5" s="24">
        <v>0</v>
      </c>
      <c r="F5" s="24">
        <v>0</v>
      </c>
      <c r="G5" s="24">
        <v>0</v>
      </c>
      <c r="H5" s="24">
        <v>0</v>
      </c>
      <c r="I5" s="24">
        <v>0</v>
      </c>
      <c r="J5" s="24">
        <v>0</v>
      </c>
      <c r="K5" s="24">
        <v>0</v>
      </c>
      <c r="L5" s="24">
        <v>0</v>
      </c>
      <c r="M5" s="24">
        <v>0</v>
      </c>
      <c r="N5" s="24">
        <v>0</v>
      </c>
      <c r="O5" s="24">
        <v>0</v>
      </c>
      <c r="P5" s="24">
        <v>-3.8595137012731318E-4</v>
      </c>
      <c r="Q5" s="24">
        <v>3.9108330074300035E-4</v>
      </c>
      <c r="R5" s="24">
        <v>-7.763975155279379E-4</v>
      </c>
      <c r="S5" s="24">
        <v>0</v>
      </c>
      <c r="T5" s="24">
        <v>-4.0469445568591667E-4</v>
      </c>
      <c r="U5" s="24">
        <v>-4.0387722132473325E-4</v>
      </c>
      <c r="V5" s="24">
        <v>-4.0290088638195165E-4</v>
      </c>
      <c r="W5" s="24">
        <v>-4.4923629829285439E-4</v>
      </c>
      <c r="X5" s="24">
        <v>4.024144869214652E-4</v>
      </c>
      <c r="Y5" s="24">
        <v>1.5612802498048417E-3</v>
      </c>
      <c r="Z5" s="24">
        <v>8.0224628961089728E-4</v>
      </c>
      <c r="AA5" s="24">
        <v>-4.0387722132473325E-4</v>
      </c>
      <c r="AB5" s="24">
        <v>-7.8094494338154519E-4</v>
      </c>
      <c r="AC5" s="24">
        <v>2.0408163265306367E-3</v>
      </c>
      <c r="AD5" s="24">
        <v>3.985651654045963E-4</v>
      </c>
      <c r="AE5" s="24">
        <v>2.864157119476296E-3</v>
      </c>
      <c r="AF5" s="24">
        <v>2.0859407592823676E-3</v>
      </c>
      <c r="AG5" s="24">
        <v>8.1227436823103627E-3</v>
      </c>
    </row>
    <row r="6" spans="1:33" x14ac:dyDescent="0.35">
      <c r="A6" s="60"/>
      <c r="B6" s="60"/>
      <c r="C6" s="6" t="s">
        <v>43</v>
      </c>
      <c r="D6" s="24">
        <v>0</v>
      </c>
      <c r="E6" s="24">
        <v>0</v>
      </c>
      <c r="F6" s="24">
        <v>0</v>
      </c>
      <c r="G6" s="24">
        <v>0</v>
      </c>
      <c r="H6" s="24">
        <v>0</v>
      </c>
      <c r="I6" s="24">
        <v>0</v>
      </c>
      <c r="J6" s="24">
        <v>0</v>
      </c>
      <c r="K6" s="24">
        <v>0</v>
      </c>
      <c r="L6" s="24">
        <v>0</v>
      </c>
      <c r="M6" s="24">
        <v>0</v>
      </c>
      <c r="N6" s="24">
        <v>0</v>
      </c>
      <c r="O6" s="24">
        <v>0</v>
      </c>
      <c r="P6" s="24">
        <v>2.1641274238204389E-5</v>
      </c>
      <c r="Q6" s="24">
        <v>0</v>
      </c>
      <c r="R6" s="24">
        <v>2.1789340654443379E-5</v>
      </c>
      <c r="S6" s="24">
        <v>2.1929343654747413E-5</v>
      </c>
      <c r="T6" s="24">
        <v>0</v>
      </c>
      <c r="U6" s="24">
        <v>4.4556330340617123E-5</v>
      </c>
      <c r="V6" s="24">
        <v>4.428992182825553E-5</v>
      </c>
      <c r="W6" s="24">
        <v>2.2896393818028216E-5</v>
      </c>
      <c r="X6" s="24">
        <v>-4.4658806716668664E-5</v>
      </c>
      <c r="Y6" s="24">
        <v>8.7661626123169967E-5</v>
      </c>
      <c r="Z6" s="24">
        <v>6.6437825268605977E-5</v>
      </c>
      <c r="AA6" s="24">
        <v>4.3932870573692995E-5</v>
      </c>
      <c r="AB6" s="24">
        <v>8.8662307436537802E-5</v>
      </c>
      <c r="AC6" s="24">
        <v>2.7487000939130368E-4</v>
      </c>
      <c r="AD6" s="24">
        <v>1.1209505660803032E-4</v>
      </c>
      <c r="AE6" s="24">
        <v>4.9673733884270099E-4</v>
      </c>
      <c r="AF6" s="24">
        <v>-2.2908982612035445E-5</v>
      </c>
      <c r="AG6" s="24">
        <v>1.5846736045410648E-3</v>
      </c>
    </row>
    <row r="7" spans="1:33" x14ac:dyDescent="0.35">
      <c r="A7" s="60"/>
      <c r="B7" s="60"/>
      <c r="C7" s="6" t="s">
        <v>44</v>
      </c>
      <c r="D7" s="24">
        <v>0</v>
      </c>
      <c r="E7" s="24">
        <v>0</v>
      </c>
      <c r="F7" s="24">
        <v>0</v>
      </c>
      <c r="G7" s="24">
        <v>0</v>
      </c>
      <c r="H7" s="24">
        <v>0</v>
      </c>
      <c r="I7" s="24">
        <v>0</v>
      </c>
      <c r="J7" s="24">
        <v>0</v>
      </c>
      <c r="K7" s="24">
        <v>0</v>
      </c>
      <c r="L7" s="24">
        <v>0</v>
      </c>
      <c r="M7" s="24">
        <v>0</v>
      </c>
      <c r="N7" s="24">
        <v>0</v>
      </c>
      <c r="O7" s="24">
        <v>0</v>
      </c>
      <c r="P7" s="24">
        <v>-9.9995000250041599E-6</v>
      </c>
      <c r="Q7" s="24">
        <v>1.6880543148412031E-5</v>
      </c>
      <c r="R7" s="24">
        <v>6.7300865151942446E-6</v>
      </c>
      <c r="S7" s="24">
        <v>2.3646172191416071E-5</v>
      </c>
      <c r="T7" s="24">
        <v>3.387430600021446E-6</v>
      </c>
      <c r="U7" s="24">
        <v>1.3638238894220223E-5</v>
      </c>
      <c r="V7" s="24">
        <v>1.6955934916351723E-5</v>
      </c>
      <c r="W7" s="24">
        <v>2.7537967973279009E-5</v>
      </c>
      <c r="X7" s="24">
        <v>-3.4229929281037741E-6</v>
      </c>
      <c r="Y7" s="24">
        <v>1.3518811426083133E-5</v>
      </c>
      <c r="Z7" s="24">
        <v>1.0171180975904193E-5</v>
      </c>
      <c r="AA7" s="24">
        <v>-3.4092923673068043E-6</v>
      </c>
      <c r="AB7" s="24">
        <v>2.3845860358751025E-5</v>
      </c>
      <c r="AC7" s="24">
        <v>6.9627700684415927E-5</v>
      </c>
      <c r="AD7" s="24">
        <v>8.6285743869485287E-5</v>
      </c>
      <c r="AE7" s="24">
        <v>2.4239737933751115E-5</v>
      </c>
      <c r="AF7" s="24">
        <v>1.5708286644811054E-4</v>
      </c>
      <c r="AG7" s="24">
        <v>1.0467364253594624E-3</v>
      </c>
    </row>
    <row r="8" spans="1:33" x14ac:dyDescent="0.35">
      <c r="A8" s="60"/>
      <c r="B8" s="60"/>
      <c r="C8" s="9" t="s">
        <v>53</v>
      </c>
      <c r="D8" s="25">
        <v>0</v>
      </c>
      <c r="E8" s="25">
        <v>0</v>
      </c>
      <c r="F8" s="25">
        <v>0</v>
      </c>
      <c r="G8" s="25">
        <v>0</v>
      </c>
      <c r="H8" s="25">
        <v>0</v>
      </c>
      <c r="I8" s="25">
        <v>0</v>
      </c>
      <c r="J8" s="25">
        <v>0</v>
      </c>
      <c r="K8" s="25">
        <v>0</v>
      </c>
      <c r="L8" s="25">
        <v>0</v>
      </c>
      <c r="M8" s="25">
        <v>0</v>
      </c>
      <c r="N8" s="25">
        <v>0</v>
      </c>
      <c r="O8" s="25">
        <v>0</v>
      </c>
      <c r="P8" s="25">
        <v>-8.6005722247373129E-6</v>
      </c>
      <c r="Q8" s="25">
        <v>1.7419630181203516E-5</v>
      </c>
      <c r="R8" s="25">
        <v>2.893158548067376E-6</v>
      </c>
      <c r="S8" s="25">
        <v>2.3243989249577268E-5</v>
      </c>
      <c r="T8" s="25">
        <v>0</v>
      </c>
      <c r="U8" s="25">
        <v>1.4677563289655637E-5</v>
      </c>
      <c r="V8" s="25">
        <v>1.7517174129455526E-5</v>
      </c>
      <c r="W8" s="25">
        <v>2.3780576619447658E-5</v>
      </c>
      <c r="X8" s="25">
        <v>-5.8925609364157694E-6</v>
      </c>
      <c r="Y8" s="25">
        <v>3.487601576401822E-5</v>
      </c>
      <c r="Z8" s="25">
        <v>2.3350914626130148E-5</v>
      </c>
      <c r="AA8" s="25">
        <v>0</v>
      </c>
      <c r="AB8" s="25">
        <v>2.637532676108556E-5</v>
      </c>
      <c r="AC8" s="25">
        <v>1.1099478324516632E-4</v>
      </c>
      <c r="AD8" s="25">
        <v>9.2029366273838065E-5</v>
      </c>
      <c r="AE8" s="25">
        <v>1.0729773631590334E-4</v>
      </c>
      <c r="AF8" s="25">
        <v>1.4735911416119407E-4</v>
      </c>
      <c r="AG8" s="25">
        <v>1.164831314599768E-3</v>
      </c>
    </row>
    <row r="9" spans="1:33" x14ac:dyDescent="0.35">
      <c r="A9" s="60"/>
      <c r="B9" s="60" t="s">
        <v>45</v>
      </c>
      <c r="C9" s="6" t="s">
        <v>42</v>
      </c>
      <c r="D9" s="24">
        <v>0</v>
      </c>
      <c r="E9" s="24">
        <v>0</v>
      </c>
      <c r="F9" s="24">
        <v>0</v>
      </c>
      <c r="G9" s="24">
        <v>0</v>
      </c>
      <c r="H9" s="24">
        <v>0</v>
      </c>
      <c r="I9" s="24">
        <v>0</v>
      </c>
      <c r="J9" s="24">
        <v>0</v>
      </c>
      <c r="K9" s="24">
        <v>0</v>
      </c>
      <c r="L9" s="24">
        <v>0</v>
      </c>
      <c r="M9" s="24">
        <v>0</v>
      </c>
      <c r="N9" s="24">
        <v>0</v>
      </c>
      <c r="O9" s="24">
        <v>0</v>
      </c>
      <c r="P9" s="24">
        <v>1.9986409241612435E-5</v>
      </c>
      <c r="Q9" s="24">
        <v>2.0235132236479103E-5</v>
      </c>
      <c r="R9" s="24">
        <v>-8.3964818740955849E-5</v>
      </c>
      <c r="S9" s="24">
        <v>-8.4404211770139348E-5</v>
      </c>
      <c r="T9" s="24">
        <v>-4.6510546266365083E-5</v>
      </c>
      <c r="U9" s="24">
        <v>1.5575284248936505E-4</v>
      </c>
      <c r="V9" s="24">
        <v>1.7824517623998837E-4</v>
      </c>
      <c r="W9" s="24">
        <v>-7.882705344475216E-5</v>
      </c>
      <c r="X9" s="24">
        <v>1.5507997695962672E-4</v>
      </c>
      <c r="Y9" s="24">
        <v>-6.0543682266711585E-5</v>
      </c>
      <c r="Z9" s="24">
        <v>6.6928431197599281E-5</v>
      </c>
      <c r="AA9" s="24">
        <v>-1.2589965797260572E-4</v>
      </c>
      <c r="AB9" s="24">
        <v>3.921184197630545E-5</v>
      </c>
      <c r="AC9" s="24">
        <v>-2.541834357128181E-4</v>
      </c>
      <c r="AD9" s="24">
        <v>2.1488278144277118E-4</v>
      </c>
      <c r="AE9" s="24">
        <v>5.4908851306834094E-4</v>
      </c>
      <c r="AF9" s="24">
        <v>8.1823213727050259E-4</v>
      </c>
      <c r="AG9" s="24">
        <v>5.4418243068152794E-3</v>
      </c>
    </row>
    <row r="10" spans="1:33" x14ac:dyDescent="0.35">
      <c r="A10" s="60"/>
      <c r="B10" s="60"/>
      <c r="C10" s="6" t="s">
        <v>43</v>
      </c>
      <c r="D10" s="24">
        <v>0</v>
      </c>
      <c r="E10" s="24">
        <v>0</v>
      </c>
      <c r="F10" s="24">
        <v>0</v>
      </c>
      <c r="G10" s="24">
        <v>0</v>
      </c>
      <c r="H10" s="24">
        <v>0</v>
      </c>
      <c r="I10" s="24">
        <v>0</v>
      </c>
      <c r="J10" s="24">
        <v>0</v>
      </c>
      <c r="K10" s="24">
        <v>0</v>
      </c>
      <c r="L10" s="24">
        <v>0</v>
      </c>
      <c r="M10" s="24">
        <v>0</v>
      </c>
      <c r="N10" s="24">
        <v>0</v>
      </c>
      <c r="O10" s="24">
        <v>0</v>
      </c>
      <c r="P10" s="24">
        <v>-5.8949751231551772E-6</v>
      </c>
      <c r="Q10" s="24">
        <v>1.2026024316602602E-5</v>
      </c>
      <c r="R10" s="24">
        <v>0</v>
      </c>
      <c r="S10" s="24">
        <v>-1.8852155115545166E-5</v>
      </c>
      <c r="T10" s="24">
        <v>3.8913786506000747E-5</v>
      </c>
      <c r="U10" s="24">
        <v>1.3021172426297412E-5</v>
      </c>
      <c r="V10" s="24">
        <v>2.6150285691972641E-5</v>
      </c>
      <c r="W10" s="24">
        <v>-8.8141967328758675E-5</v>
      </c>
      <c r="X10" s="24">
        <v>6.4681797895538296E-6</v>
      </c>
      <c r="Y10" s="24">
        <v>1.2566050301865417E-5</v>
      </c>
      <c r="Z10" s="24">
        <v>3.1981987744567064E-5</v>
      </c>
      <c r="AA10" s="24">
        <v>5.6249648439754552E-5</v>
      </c>
      <c r="AB10" s="24">
        <v>1.8304528304113887E-4</v>
      </c>
      <c r="AC10" s="24">
        <v>-1.8790517052447164E-5</v>
      </c>
      <c r="AD10" s="24">
        <v>2.9695068762647381E-4</v>
      </c>
      <c r="AE10" s="24">
        <v>5.8431313990414679E-5</v>
      </c>
      <c r="AF10" s="24">
        <v>7.3563970002243906E-4</v>
      </c>
      <c r="AG10" s="24">
        <v>1.4463840399001615E-3</v>
      </c>
    </row>
    <row r="11" spans="1:33" x14ac:dyDescent="0.35">
      <c r="A11" s="60"/>
      <c r="B11" s="60"/>
      <c r="C11" s="6" t="s">
        <v>44</v>
      </c>
      <c r="D11" s="24">
        <v>0</v>
      </c>
      <c r="E11" s="24">
        <v>0</v>
      </c>
      <c r="F11" s="24">
        <v>0</v>
      </c>
      <c r="G11" s="24">
        <v>0</v>
      </c>
      <c r="H11" s="24">
        <v>0</v>
      </c>
      <c r="I11" s="24">
        <v>0</v>
      </c>
      <c r="J11" s="24">
        <v>0</v>
      </c>
      <c r="K11" s="24">
        <v>0</v>
      </c>
      <c r="L11" s="24">
        <v>0</v>
      </c>
      <c r="M11" s="24">
        <v>0</v>
      </c>
      <c r="N11" s="24">
        <v>0</v>
      </c>
      <c r="O11" s="24">
        <v>0</v>
      </c>
      <c r="P11" s="24">
        <v>5.5723965763920802E-6</v>
      </c>
      <c r="Q11" s="24">
        <v>1.7075044822068008E-5</v>
      </c>
      <c r="R11" s="24">
        <v>5.6510903778672628E-6</v>
      </c>
      <c r="S11" s="24">
        <v>0</v>
      </c>
      <c r="T11" s="24">
        <v>-1.1567112386035028E-5</v>
      </c>
      <c r="U11" s="24">
        <v>-1.755967362415678E-5</v>
      </c>
      <c r="V11" s="24">
        <v>-1.1703914374217028E-5</v>
      </c>
      <c r="W11" s="24">
        <v>1.848565513151712E-5</v>
      </c>
      <c r="X11" s="24">
        <v>9.461633077867404E-5</v>
      </c>
      <c r="Y11" s="24">
        <v>1.1274211368927922E-5</v>
      </c>
      <c r="Z11" s="24">
        <v>2.7608903319098488E-5</v>
      </c>
      <c r="AA11" s="24">
        <v>5.7067202337446332E-5</v>
      </c>
      <c r="AB11" s="24">
        <v>5.7042462409118144E-6</v>
      </c>
      <c r="AC11" s="24">
        <v>2.984041346887345E-5</v>
      </c>
      <c r="AD11" s="24">
        <v>1.1622703789626598E-5</v>
      </c>
      <c r="AE11" s="24">
        <v>5.9145349697864447E-6</v>
      </c>
      <c r="AF11" s="24">
        <v>-1.3246867416916164E-4</v>
      </c>
      <c r="AG11" s="24">
        <v>3.4069861800256618E-4</v>
      </c>
    </row>
    <row r="12" spans="1:33" x14ac:dyDescent="0.35">
      <c r="A12" s="60"/>
      <c r="B12" s="60"/>
      <c r="C12" s="9" t="s">
        <v>53</v>
      </c>
      <c r="D12" s="25">
        <v>0</v>
      </c>
      <c r="E12" s="25">
        <v>0</v>
      </c>
      <c r="F12" s="25">
        <v>0</v>
      </c>
      <c r="G12" s="25">
        <v>0</v>
      </c>
      <c r="H12" s="25">
        <v>0</v>
      </c>
      <c r="I12" s="25">
        <v>0</v>
      </c>
      <c r="J12" s="25">
        <v>0</v>
      </c>
      <c r="K12" s="25">
        <v>0</v>
      </c>
      <c r="L12" s="25">
        <v>0</v>
      </c>
      <c r="M12" s="25">
        <v>0</v>
      </c>
      <c r="N12" s="25">
        <v>0</v>
      </c>
      <c r="O12" s="25">
        <v>0</v>
      </c>
      <c r="P12" s="25">
        <v>2.5054744616781477E-6</v>
      </c>
      <c r="Q12" s="25">
        <v>1.5328802820402387E-5</v>
      </c>
      <c r="R12" s="25">
        <v>-7.6953858466621838E-6</v>
      </c>
      <c r="S12" s="25">
        <v>-1.8377285674886501E-5</v>
      </c>
      <c r="T12" s="25">
        <v>5.4040616928041629E-6</v>
      </c>
      <c r="U12" s="25">
        <v>1.6243215073652451E-5</v>
      </c>
      <c r="V12" s="25">
        <v>2.7120335641228621E-5</v>
      </c>
      <c r="W12" s="25">
        <v>-3.5662278225156996E-5</v>
      </c>
      <c r="X12" s="25">
        <v>6.5067982485844666E-5</v>
      </c>
      <c r="Y12" s="25">
        <v>2.5899623419256557E-6</v>
      </c>
      <c r="Z12" s="25">
        <v>3.4007999727858618E-5</v>
      </c>
      <c r="AA12" s="25">
        <v>3.3952310062979052E-5</v>
      </c>
      <c r="AB12" s="25">
        <v>8.5930194353878164E-5</v>
      </c>
      <c r="AC12" s="25">
        <v>-2.6707761008326614E-5</v>
      </c>
      <c r="AD12" s="25">
        <v>1.5778802231114497E-4</v>
      </c>
      <c r="AE12" s="25">
        <v>9.4945636841092806E-5</v>
      </c>
      <c r="AF12" s="25">
        <v>3.3856128382447892E-4</v>
      </c>
      <c r="AG12" s="25">
        <v>1.3749621738503581E-3</v>
      </c>
    </row>
    <row r="13" spans="1:33" x14ac:dyDescent="0.35">
      <c r="A13" s="60"/>
      <c r="B13" s="60" t="s">
        <v>53</v>
      </c>
      <c r="C13" s="6" t="s">
        <v>42</v>
      </c>
      <c r="D13" s="24">
        <v>0</v>
      </c>
      <c r="E13" s="24">
        <v>0</v>
      </c>
      <c r="F13" s="24">
        <v>0</v>
      </c>
      <c r="G13" s="24">
        <v>0</v>
      </c>
      <c r="H13" s="24">
        <v>0</v>
      </c>
      <c r="I13" s="24">
        <v>0</v>
      </c>
      <c r="J13" s="24">
        <v>0</v>
      </c>
      <c r="K13" s="24">
        <v>0</v>
      </c>
      <c r="L13" s="24">
        <v>0</v>
      </c>
      <c r="M13" s="24">
        <v>0</v>
      </c>
      <c r="N13" s="24">
        <v>0</v>
      </c>
      <c r="O13" s="24">
        <v>0</v>
      </c>
      <c r="P13" s="24">
        <v>0</v>
      </c>
      <c r="Q13" s="24">
        <v>3.8479298137605866E-5</v>
      </c>
      <c r="R13" s="24">
        <v>-1.1948620930002374E-4</v>
      </c>
      <c r="S13" s="24">
        <v>-8.0105739576286084E-5</v>
      </c>
      <c r="T13" s="24">
        <v>-6.5974665728329995E-5</v>
      </c>
      <c r="U13" s="24">
        <v>1.2653155907971225E-4</v>
      </c>
      <c r="V13" s="24">
        <v>1.4779157165789591E-4</v>
      </c>
      <c r="W13" s="24">
        <v>-9.9295005461241814E-5</v>
      </c>
      <c r="X13" s="24">
        <v>1.6798605715728776E-4</v>
      </c>
      <c r="Y13" s="24">
        <v>1.9189069905722889E-5</v>
      </c>
      <c r="Z13" s="24">
        <v>1.0567026650032396E-4</v>
      </c>
      <c r="AA13" s="24">
        <v>-1.3962858795601996E-4</v>
      </c>
      <c r="AB13" s="24">
        <v>0</v>
      </c>
      <c r="AC13" s="24">
        <v>-1.4095851792184089E-4</v>
      </c>
      <c r="AD13" s="24">
        <v>2.2427924805290544E-4</v>
      </c>
      <c r="AE13" s="24">
        <v>6.6702797348572318E-4</v>
      </c>
      <c r="AF13" s="24">
        <v>8.8737201365196583E-4</v>
      </c>
      <c r="AG13" s="24">
        <v>5.5874136156448539E-3</v>
      </c>
    </row>
    <row r="14" spans="1:33" x14ac:dyDescent="0.35">
      <c r="A14" s="60"/>
      <c r="B14" s="60"/>
      <c r="C14" s="6" t="s">
        <v>43</v>
      </c>
      <c r="D14" s="24">
        <v>0</v>
      </c>
      <c r="E14" s="24">
        <v>0</v>
      </c>
      <c r="F14" s="24">
        <v>0</v>
      </c>
      <c r="G14" s="24">
        <v>0</v>
      </c>
      <c r="H14" s="24">
        <v>0</v>
      </c>
      <c r="I14" s="24">
        <v>0</v>
      </c>
      <c r="J14" s="24">
        <v>0</v>
      </c>
      <c r="K14" s="24">
        <v>0</v>
      </c>
      <c r="L14" s="24">
        <v>0</v>
      </c>
      <c r="M14" s="24">
        <v>0</v>
      </c>
      <c r="N14" s="24">
        <v>0</v>
      </c>
      <c r="O14" s="24">
        <v>0</v>
      </c>
      <c r="P14" s="24">
        <v>0</v>
      </c>
      <c r="Q14" s="24">
        <v>9.4344517875821765E-6</v>
      </c>
      <c r="R14" s="24">
        <v>4.7361491317676752E-6</v>
      </c>
      <c r="S14" s="24">
        <v>-9.7687731397400057E-6</v>
      </c>
      <c r="T14" s="24">
        <v>3.0068706995400873E-5</v>
      </c>
      <c r="U14" s="24">
        <v>2.0152859438793413E-5</v>
      </c>
      <c r="V14" s="24">
        <v>3.0284828814952647E-5</v>
      </c>
      <c r="W14" s="24">
        <v>-6.1172623582628205E-5</v>
      </c>
      <c r="X14" s="24">
        <v>-5.0153721155021813E-6</v>
      </c>
      <c r="Y14" s="24">
        <v>2.9298448647185893E-5</v>
      </c>
      <c r="Z14" s="24">
        <v>3.9703612532360211E-5</v>
      </c>
      <c r="AA14" s="24">
        <v>5.3521469407513678E-5</v>
      </c>
      <c r="AB14" s="24">
        <v>1.6319146555265895E-4</v>
      </c>
      <c r="AC14" s="24">
        <v>4.4266939482229262E-5</v>
      </c>
      <c r="AD14" s="24">
        <v>2.5697218882125838E-4</v>
      </c>
      <c r="AE14" s="24">
        <v>1.563161822546455E-4</v>
      </c>
      <c r="AF14" s="24">
        <v>5.6179185349303218E-4</v>
      </c>
      <c r="AG14" s="24">
        <v>1.4783989486941707E-3</v>
      </c>
    </row>
    <row r="15" spans="1:33" x14ac:dyDescent="0.35">
      <c r="A15" s="60"/>
      <c r="B15" s="60"/>
      <c r="C15" s="6" t="s">
        <v>44</v>
      </c>
      <c r="D15" s="24">
        <v>0</v>
      </c>
      <c r="E15" s="24">
        <v>0</v>
      </c>
      <c r="F15" s="24">
        <v>0</v>
      </c>
      <c r="G15" s="24">
        <v>0</v>
      </c>
      <c r="H15" s="24">
        <v>0</v>
      </c>
      <c r="I15" s="24">
        <v>0</v>
      </c>
      <c r="J15" s="24">
        <v>0</v>
      </c>
      <c r="K15" s="24">
        <v>0</v>
      </c>
      <c r="L15" s="24">
        <v>0</v>
      </c>
      <c r="M15" s="24">
        <v>0</v>
      </c>
      <c r="N15" s="24">
        <v>0</v>
      </c>
      <c r="O15" s="24">
        <v>0</v>
      </c>
      <c r="P15" s="24">
        <v>-4.1712637469659697E-6</v>
      </c>
      <c r="Q15" s="24">
        <v>1.6952959774885201E-5</v>
      </c>
      <c r="R15" s="24">
        <v>6.3273785670947547E-6</v>
      </c>
      <c r="S15" s="24">
        <v>1.4880572774433887E-5</v>
      </c>
      <c r="T15" s="24">
        <v>-2.1362363360477588E-6</v>
      </c>
      <c r="U15" s="24">
        <v>2.1545269843770143E-6</v>
      </c>
      <c r="V15" s="24">
        <v>6.4410163924666364E-6</v>
      </c>
      <c r="W15" s="24">
        <v>2.4293500825889325E-5</v>
      </c>
      <c r="X15" s="24">
        <v>3.2520607224695297E-5</v>
      </c>
      <c r="Y15" s="24">
        <v>1.2677484787060322E-5</v>
      </c>
      <c r="Z15" s="24">
        <v>1.6804886861176982E-5</v>
      </c>
      <c r="AA15" s="24">
        <v>1.9208277487026137E-5</v>
      </c>
      <c r="AB15" s="24">
        <v>1.7062662628575254E-5</v>
      </c>
      <c r="AC15" s="24">
        <v>5.4969217238243218E-5</v>
      </c>
      <c r="AD15" s="24">
        <v>5.8465349536129807E-5</v>
      </c>
      <c r="AE15" s="24">
        <v>1.7472704359589031E-5</v>
      </c>
      <c r="AF15" s="24">
        <v>5.0823113468156933E-5</v>
      </c>
      <c r="AG15" s="24">
        <v>7.8904649722133513E-4</v>
      </c>
    </row>
    <row r="16" spans="1:33" x14ac:dyDescent="0.35">
      <c r="A16" s="61"/>
      <c r="B16" s="61"/>
      <c r="C16" s="21" t="s">
        <v>53</v>
      </c>
      <c r="D16" s="26">
        <v>0</v>
      </c>
      <c r="E16" s="26">
        <v>0</v>
      </c>
      <c r="F16" s="26">
        <v>0</v>
      </c>
      <c r="G16" s="26">
        <v>0</v>
      </c>
      <c r="H16" s="26">
        <v>0</v>
      </c>
      <c r="I16" s="26">
        <v>0</v>
      </c>
      <c r="J16" s="26">
        <v>0</v>
      </c>
      <c r="K16" s="26">
        <v>0</v>
      </c>
      <c r="L16" s="26">
        <v>0</v>
      </c>
      <c r="M16" s="26">
        <v>0</v>
      </c>
      <c r="N16" s="26">
        <v>0</v>
      </c>
      <c r="O16" s="26">
        <v>0</v>
      </c>
      <c r="P16" s="26">
        <v>-2.6740112842871255E-6</v>
      </c>
      <c r="Q16" s="26">
        <v>1.6307471947696328E-5</v>
      </c>
      <c r="R16" s="26">
        <v>-2.7192866767222768E-6</v>
      </c>
      <c r="S16" s="26">
        <v>1.3791581618960436E-6</v>
      </c>
      <c r="T16" s="26">
        <v>2.8045456075265207E-6</v>
      </c>
      <c r="U16" s="26">
        <v>1.5492063134336931E-5</v>
      </c>
      <c r="V16" s="26">
        <v>2.2495669583566524E-5</v>
      </c>
      <c r="W16" s="26">
        <v>-5.9444285100962446E-6</v>
      </c>
      <c r="X16" s="26">
        <v>3.1062214792321186E-5</v>
      </c>
      <c r="Y16" s="26">
        <v>1.7803780427261273E-5</v>
      </c>
      <c r="Z16" s="26">
        <v>2.8971031727387242E-5</v>
      </c>
      <c r="AA16" s="26">
        <v>1.7950693587120981E-5</v>
      </c>
      <c r="AB16" s="26">
        <v>5.8352716386878001E-5</v>
      </c>
      <c r="AC16" s="26">
        <v>3.8147878130168067E-5</v>
      </c>
      <c r="AD16" s="26">
        <v>1.2689895217721237E-4</v>
      </c>
      <c r="AE16" s="26">
        <v>1.0083121848136756E-4</v>
      </c>
      <c r="AF16" s="26">
        <v>2.460106963704245E-4</v>
      </c>
      <c r="AG16" s="26">
        <v>1.2722646310432406E-3</v>
      </c>
    </row>
    <row r="17" spans="1:33" x14ac:dyDescent="0.35">
      <c r="A17" s="59" t="s">
        <v>50</v>
      </c>
      <c r="B17" s="59" t="s">
        <v>41</v>
      </c>
      <c r="C17" s="6" t="s">
        <v>42</v>
      </c>
      <c r="D17" s="24">
        <v>0</v>
      </c>
      <c r="E17" s="24">
        <v>0</v>
      </c>
      <c r="F17" s="24">
        <v>0</v>
      </c>
      <c r="G17" s="24">
        <v>0</v>
      </c>
      <c r="H17" s="24">
        <v>0</v>
      </c>
      <c r="I17" s="24">
        <v>0</v>
      </c>
      <c r="J17" s="24">
        <v>0</v>
      </c>
      <c r="K17" s="24">
        <v>0</v>
      </c>
      <c r="L17" s="24">
        <v>0</v>
      </c>
      <c r="M17" s="24">
        <v>0</v>
      </c>
      <c r="N17" s="24">
        <v>0</v>
      </c>
      <c r="O17" s="24">
        <v>0</v>
      </c>
      <c r="P17" s="24">
        <v>1.0630381630694075E-4</v>
      </c>
      <c r="Q17" s="24">
        <v>1.0759629868739573E-4</v>
      </c>
      <c r="R17" s="24">
        <v>-1.0800302408464635E-4</v>
      </c>
      <c r="S17" s="24">
        <v>-1.0737678513905724E-4</v>
      </c>
      <c r="T17" s="24">
        <v>2.2163120567375572E-4</v>
      </c>
      <c r="U17" s="24">
        <v>3.2619332391004008E-4</v>
      </c>
      <c r="V17" s="24">
        <v>0</v>
      </c>
      <c r="W17" s="24">
        <v>-1.2536041118216268E-4</v>
      </c>
      <c r="X17" s="24">
        <v>-4.3117387086344383E-4</v>
      </c>
      <c r="Y17" s="24">
        <v>-3.1469631805303155E-4</v>
      </c>
      <c r="Z17" s="24">
        <v>-1.0795638562022258E-4</v>
      </c>
      <c r="AA17" s="24">
        <v>2.1340162185223832E-4</v>
      </c>
      <c r="AB17" s="24">
        <v>-4.1692724619557531E-4</v>
      </c>
      <c r="AC17" s="24">
        <v>4.3029259896720795E-4</v>
      </c>
      <c r="AD17" s="24">
        <v>8.4961767204760896E-4</v>
      </c>
      <c r="AE17" s="24">
        <v>-2.2469505670875689E-3</v>
      </c>
      <c r="AF17" s="24">
        <v>2.3400936037440978E-3</v>
      </c>
      <c r="AG17" s="24">
        <v>7.3607978155052489E-3</v>
      </c>
    </row>
    <row r="18" spans="1:33" x14ac:dyDescent="0.35">
      <c r="A18" s="60"/>
      <c r="B18" s="60"/>
      <c r="C18" s="6" t="s">
        <v>43</v>
      </c>
      <c r="D18" s="24">
        <v>0</v>
      </c>
      <c r="E18" s="24">
        <v>0</v>
      </c>
      <c r="F18" s="24">
        <v>0</v>
      </c>
      <c r="G18" s="24">
        <v>0</v>
      </c>
      <c r="H18" s="24">
        <v>0</v>
      </c>
      <c r="I18" s="24">
        <v>0</v>
      </c>
      <c r="J18" s="24">
        <v>0</v>
      </c>
      <c r="K18" s="24">
        <v>0</v>
      </c>
      <c r="L18" s="24">
        <v>0</v>
      </c>
      <c r="M18" s="24">
        <v>0</v>
      </c>
      <c r="N18" s="24">
        <v>0</v>
      </c>
      <c r="O18" s="24">
        <v>0</v>
      </c>
      <c r="P18" s="24">
        <v>8.3905287711072418E-6</v>
      </c>
      <c r="Q18" s="24">
        <v>8.4742171941876165E-6</v>
      </c>
      <c r="R18" s="24">
        <v>0</v>
      </c>
      <c r="S18" s="24">
        <v>0</v>
      </c>
      <c r="T18" s="24">
        <v>8.5057881888950249E-6</v>
      </c>
      <c r="U18" s="24">
        <v>-8.5034736689859614E-6</v>
      </c>
      <c r="V18" s="24">
        <v>5.0735238159571594E-5</v>
      </c>
      <c r="W18" s="24">
        <v>3.5400109740235663E-5</v>
      </c>
      <c r="X18" s="24">
        <v>7.6526057122494606E-5</v>
      </c>
      <c r="Y18" s="24">
        <v>6.639224538584898E-5</v>
      </c>
      <c r="Z18" s="24">
        <v>1.0899456704005495E-4</v>
      </c>
      <c r="AA18" s="24">
        <v>7.5275382440675997E-5</v>
      </c>
      <c r="AB18" s="24">
        <v>5.8446329570527311E-5</v>
      </c>
      <c r="AC18" s="24">
        <v>1.5365572580994247E-4</v>
      </c>
      <c r="AD18" s="24">
        <v>2.5125838574857617E-4</v>
      </c>
      <c r="AE18" s="24">
        <v>3.5360678925044908E-4</v>
      </c>
      <c r="AF18" s="24">
        <v>2.6382529659074727E-4</v>
      </c>
      <c r="AG18" s="24">
        <v>1.1012157071814688E-3</v>
      </c>
    </row>
    <row r="19" spans="1:33" x14ac:dyDescent="0.35">
      <c r="A19" s="60"/>
      <c r="B19" s="60"/>
      <c r="C19" s="6" t="s">
        <v>44</v>
      </c>
      <c r="D19" s="24">
        <v>0</v>
      </c>
      <c r="E19" s="24">
        <v>0</v>
      </c>
      <c r="F19" s="24">
        <v>0</v>
      </c>
      <c r="G19" s="24">
        <v>0</v>
      </c>
      <c r="H19" s="24">
        <v>0</v>
      </c>
      <c r="I19" s="24">
        <v>0</v>
      </c>
      <c r="J19" s="24">
        <v>0</v>
      </c>
      <c r="K19" s="24">
        <v>0</v>
      </c>
      <c r="L19" s="24">
        <v>0</v>
      </c>
      <c r="M19" s="24">
        <v>0</v>
      </c>
      <c r="N19" s="24">
        <v>0</v>
      </c>
      <c r="O19" s="24">
        <v>0</v>
      </c>
      <c r="P19" s="24">
        <v>5.6273353441493867E-6</v>
      </c>
      <c r="Q19" s="24">
        <v>-1.1337997029459146E-5</v>
      </c>
      <c r="R19" s="24">
        <v>1.6825291778710394E-5</v>
      </c>
      <c r="S19" s="24">
        <v>-5.5869355100046647E-6</v>
      </c>
      <c r="T19" s="24">
        <v>-5.5723655248973714E-6</v>
      </c>
      <c r="U19" s="24">
        <v>3.9207778823380224E-5</v>
      </c>
      <c r="V19" s="24">
        <v>1.6662501041375677E-5</v>
      </c>
      <c r="W19" s="24">
        <v>1.7022435570002159E-5</v>
      </c>
      <c r="X19" s="24">
        <v>5.5480348860381667E-5</v>
      </c>
      <c r="Y19" s="24">
        <v>1.6209557154978071E-5</v>
      </c>
      <c r="Z19" s="24">
        <v>2.1577766269542664E-5</v>
      </c>
      <c r="AA19" s="24">
        <v>4.2994109807015235E-5</v>
      </c>
      <c r="AB19" s="24">
        <v>1.0594623228721289E-5</v>
      </c>
      <c r="AC19" s="24">
        <v>5.9147734910558469E-5</v>
      </c>
      <c r="AD19" s="24">
        <v>5.8345842328222375E-5</v>
      </c>
      <c r="AE19" s="24">
        <v>3.7040760711315457E-5</v>
      </c>
      <c r="AF19" s="24">
        <v>-1.5901790541561489E-5</v>
      </c>
      <c r="AG19" s="24">
        <v>8.3578677192197581E-4</v>
      </c>
    </row>
    <row r="20" spans="1:33" x14ac:dyDescent="0.35">
      <c r="A20" s="60"/>
      <c r="B20" s="60"/>
      <c r="C20" s="9" t="s">
        <v>53</v>
      </c>
      <c r="D20" s="25">
        <v>0</v>
      </c>
      <c r="E20" s="25">
        <v>0</v>
      </c>
      <c r="F20" s="25">
        <v>0</v>
      </c>
      <c r="G20" s="25">
        <v>0</v>
      </c>
      <c r="H20" s="25">
        <v>0</v>
      </c>
      <c r="I20" s="25">
        <v>0</v>
      </c>
      <c r="J20" s="25">
        <v>0</v>
      </c>
      <c r="K20" s="25">
        <v>0</v>
      </c>
      <c r="L20" s="25">
        <v>0</v>
      </c>
      <c r="M20" s="25">
        <v>0</v>
      </c>
      <c r="N20" s="25">
        <v>0</v>
      </c>
      <c r="O20" s="25">
        <v>0</v>
      </c>
      <c r="P20" s="25">
        <v>9.7945431334345301E-6</v>
      </c>
      <c r="Q20" s="25">
        <v>0</v>
      </c>
      <c r="R20" s="25">
        <v>6.5257325949641398E-6</v>
      </c>
      <c r="S20" s="25">
        <v>-6.5220935920873302E-6</v>
      </c>
      <c r="T20" s="25">
        <v>6.5349226265887239E-6</v>
      </c>
      <c r="U20" s="25">
        <v>2.9476111249371328E-5</v>
      </c>
      <c r="V20" s="25">
        <v>2.9282862692658895E-5</v>
      </c>
      <c r="W20" s="25">
        <v>2.0187813962513346E-5</v>
      </c>
      <c r="X20" s="25">
        <v>4.8839571774594859E-5</v>
      </c>
      <c r="Y20" s="25">
        <v>2.5388362609346515E-5</v>
      </c>
      <c r="Z20" s="25">
        <v>5.0969860884153562E-5</v>
      </c>
      <c r="AA20" s="25">
        <v>6.0316502912716174E-5</v>
      </c>
      <c r="AB20" s="25">
        <v>1.5716499495610492E-5</v>
      </c>
      <c r="AC20" s="25">
        <v>1.0562839291194948E-4</v>
      </c>
      <c r="AD20" s="25">
        <v>1.5440560145707494E-4</v>
      </c>
      <c r="AE20" s="25">
        <v>8.8299385373247219E-5</v>
      </c>
      <c r="AF20" s="25">
        <v>1.5548941085374857E-4</v>
      </c>
      <c r="AG20" s="25">
        <v>1.1125671432650197E-3</v>
      </c>
    </row>
    <row r="21" spans="1:33" x14ac:dyDescent="0.35">
      <c r="A21" s="60"/>
      <c r="B21" s="60" t="s">
        <v>45</v>
      </c>
      <c r="C21" s="6" t="s">
        <v>42</v>
      </c>
      <c r="D21" s="24">
        <v>0</v>
      </c>
      <c r="E21" s="24">
        <v>0</v>
      </c>
      <c r="F21" s="24">
        <v>0</v>
      </c>
      <c r="G21" s="24">
        <v>0</v>
      </c>
      <c r="H21" s="24">
        <v>0</v>
      </c>
      <c r="I21" s="24">
        <v>0</v>
      </c>
      <c r="J21" s="24">
        <v>0</v>
      </c>
      <c r="K21" s="24">
        <v>0</v>
      </c>
      <c r="L21" s="24">
        <v>0</v>
      </c>
      <c r="M21" s="24">
        <v>0</v>
      </c>
      <c r="N21" s="24">
        <v>0</v>
      </c>
      <c r="O21" s="24">
        <v>0</v>
      </c>
      <c r="P21" s="24">
        <v>2.8850203970920418E-5</v>
      </c>
      <c r="Q21" s="24">
        <v>1.1765951688946785E-5</v>
      </c>
      <c r="R21" s="24">
        <v>2.4306800435081044E-5</v>
      </c>
      <c r="S21" s="24">
        <v>4.3581123147840017E-5</v>
      </c>
      <c r="T21" s="24">
        <v>4.0056078509875803E-5</v>
      </c>
      <c r="U21" s="24">
        <v>5.0802682381556608E-5</v>
      </c>
      <c r="V21" s="24">
        <v>5.9249896312785211E-5</v>
      </c>
      <c r="W21" s="24">
        <v>-7.9142725992076279E-5</v>
      </c>
      <c r="X21" s="24">
        <v>-1.2525442304678336E-5</v>
      </c>
      <c r="Y21" s="24">
        <v>3.5612327703482549E-4</v>
      </c>
      <c r="Z21" s="24">
        <v>2.3002368622293545E-4</v>
      </c>
      <c r="AA21" s="24">
        <v>8.8570821228595165E-5</v>
      </c>
      <c r="AB21" s="24">
        <v>1.270177880128287E-4</v>
      </c>
      <c r="AC21" s="24">
        <v>5.2929147118963016E-4</v>
      </c>
      <c r="AD21" s="24">
        <v>1.8735193153807117E-4</v>
      </c>
      <c r="AE21" s="24">
        <v>5.3620655938324546E-4</v>
      </c>
      <c r="AF21" s="24">
        <v>7.4213735558403826E-4</v>
      </c>
      <c r="AG21" s="24">
        <v>3.7459584953496439E-3</v>
      </c>
    </row>
    <row r="22" spans="1:33" x14ac:dyDescent="0.35">
      <c r="A22" s="60"/>
      <c r="B22" s="60"/>
      <c r="C22" s="6" t="s">
        <v>43</v>
      </c>
      <c r="D22" s="24">
        <v>0</v>
      </c>
      <c r="E22" s="24">
        <v>0</v>
      </c>
      <c r="F22" s="24">
        <v>0</v>
      </c>
      <c r="G22" s="24">
        <v>0</v>
      </c>
      <c r="H22" s="24">
        <v>0</v>
      </c>
      <c r="I22" s="24">
        <v>0</v>
      </c>
      <c r="J22" s="24">
        <v>0</v>
      </c>
      <c r="K22" s="24">
        <v>0</v>
      </c>
      <c r="L22" s="24">
        <v>0</v>
      </c>
      <c r="M22" s="24">
        <v>0</v>
      </c>
      <c r="N22" s="24">
        <v>0</v>
      </c>
      <c r="O22" s="24">
        <v>0</v>
      </c>
      <c r="P22" s="24">
        <v>1.6013689416727317E-5</v>
      </c>
      <c r="Q22" s="24">
        <v>1.3963197665445293E-5</v>
      </c>
      <c r="R22" s="24">
        <v>1.4073472910824947E-5</v>
      </c>
      <c r="S22" s="24">
        <v>-2.1508151589411106E-5</v>
      </c>
      <c r="T22" s="24">
        <v>2.9593897738378061E-5</v>
      </c>
      <c r="U22" s="24">
        <v>5.5383252104634906E-5</v>
      </c>
      <c r="V22" s="24">
        <v>2.6354438446896111E-5</v>
      </c>
      <c r="W22" s="24">
        <v>3.2573820420545019E-5</v>
      </c>
      <c r="X22" s="24">
        <v>2.5255926724132571E-4</v>
      </c>
      <c r="Y22" s="24">
        <v>2.5913209258421332E-4</v>
      </c>
      <c r="Z22" s="24">
        <v>1.6686929366604986E-4</v>
      </c>
      <c r="AA22" s="24">
        <v>5.4491910320475512E-5</v>
      </c>
      <c r="AB22" s="24">
        <v>-2.2176046764799118E-5</v>
      </c>
      <c r="AC22" s="24">
        <v>6.7665787011339518E-5</v>
      </c>
      <c r="AD22" s="24">
        <v>2.2897022929013744E-5</v>
      </c>
      <c r="AE22" s="24">
        <v>1.1640752135133603E-4</v>
      </c>
      <c r="AF22" s="24">
        <v>1.4399656360741808E-4</v>
      </c>
      <c r="AG22" s="24">
        <v>1.3855001298905822E-3</v>
      </c>
    </row>
    <row r="23" spans="1:33" x14ac:dyDescent="0.35">
      <c r="A23" s="60"/>
      <c r="B23" s="60"/>
      <c r="C23" s="6" t="s">
        <v>44</v>
      </c>
      <c r="D23" s="24">
        <v>0</v>
      </c>
      <c r="E23" s="24">
        <v>0</v>
      </c>
      <c r="F23" s="24">
        <v>0</v>
      </c>
      <c r="G23" s="24">
        <v>0</v>
      </c>
      <c r="H23" s="24">
        <v>0</v>
      </c>
      <c r="I23" s="24">
        <v>0</v>
      </c>
      <c r="J23" s="24">
        <v>0</v>
      </c>
      <c r="K23" s="24">
        <v>0</v>
      </c>
      <c r="L23" s="24">
        <v>0</v>
      </c>
      <c r="M23" s="24">
        <v>0</v>
      </c>
      <c r="N23" s="24">
        <v>0</v>
      </c>
      <c r="O23" s="24">
        <v>0</v>
      </c>
      <c r="P23" s="24">
        <v>-7.8166525966372191E-6</v>
      </c>
      <c r="Q23" s="24">
        <v>2.3893340129754748E-5</v>
      </c>
      <c r="R23" s="24">
        <v>7.8419686477815276E-6</v>
      </c>
      <c r="S23" s="24">
        <v>0</v>
      </c>
      <c r="T23" s="24">
        <v>0</v>
      </c>
      <c r="U23" s="24">
        <v>-8.0027529469894887E-6</v>
      </c>
      <c r="V23" s="24">
        <v>8.0120501233515995E-6</v>
      </c>
      <c r="W23" s="24">
        <v>0</v>
      </c>
      <c r="X23" s="24">
        <v>7.1816150654324673E-5</v>
      </c>
      <c r="Y23" s="24">
        <v>1.4795197478933986E-5</v>
      </c>
      <c r="Z23" s="24">
        <v>7.8945857495460459E-5</v>
      </c>
      <c r="AA23" s="24">
        <v>6.6430959779761878E-5</v>
      </c>
      <c r="AB23" s="24">
        <v>1.438559139166351E-5</v>
      </c>
      <c r="AC23" s="24">
        <v>7.4908050369248969E-6</v>
      </c>
      <c r="AD23" s="24">
        <v>-7.2566307463439728E-5</v>
      </c>
      <c r="AE23" s="24">
        <v>-2.936879125392533E-5</v>
      </c>
      <c r="AF23" s="24">
        <v>1.4872542312360792E-5</v>
      </c>
      <c r="AG23" s="24">
        <v>3.5047352020178835E-4</v>
      </c>
    </row>
    <row r="24" spans="1:33" x14ac:dyDescent="0.35">
      <c r="A24" s="60"/>
      <c r="B24" s="60"/>
      <c r="C24" s="9" t="s">
        <v>53</v>
      </c>
      <c r="D24" s="25">
        <v>0</v>
      </c>
      <c r="E24" s="25">
        <v>0</v>
      </c>
      <c r="F24" s="25">
        <v>0</v>
      </c>
      <c r="G24" s="25">
        <v>0</v>
      </c>
      <c r="H24" s="25">
        <v>0</v>
      </c>
      <c r="I24" s="25">
        <v>0</v>
      </c>
      <c r="J24" s="25">
        <v>0</v>
      </c>
      <c r="K24" s="25">
        <v>0</v>
      </c>
      <c r="L24" s="25">
        <v>0</v>
      </c>
      <c r="M24" s="25">
        <v>0</v>
      </c>
      <c r="N24" s="25">
        <v>0</v>
      </c>
      <c r="O24" s="25">
        <v>0</v>
      </c>
      <c r="P24" s="25">
        <v>1.4897740554520311E-5</v>
      </c>
      <c r="Q24" s="25">
        <v>1.5167371949509345E-5</v>
      </c>
      <c r="R24" s="25">
        <v>1.5311462996381309E-5</v>
      </c>
      <c r="S24" s="25">
        <v>-2.8362759696420881E-6</v>
      </c>
      <c r="T24" s="25">
        <v>2.6439249947829424E-5</v>
      </c>
      <c r="U24" s="25">
        <v>4.2997375726772091E-5</v>
      </c>
      <c r="V24" s="25">
        <v>3.0255093661057941E-5</v>
      </c>
      <c r="W24" s="25">
        <v>3.2718444695767346E-6</v>
      </c>
      <c r="X24" s="25">
        <v>1.5983126385155089E-4</v>
      </c>
      <c r="Y24" s="25">
        <v>2.3690908106344111E-4</v>
      </c>
      <c r="Z24" s="25">
        <v>1.6396198860890721E-4</v>
      </c>
      <c r="AA24" s="25">
        <v>6.4656714118260794E-5</v>
      </c>
      <c r="AB24" s="25">
        <v>1.9454193156853705E-5</v>
      </c>
      <c r="AC24" s="25">
        <v>1.6201358168088653E-4</v>
      </c>
      <c r="AD24" s="25">
        <v>4.1891495621060315E-5</v>
      </c>
      <c r="AE24" s="25">
        <v>1.8165177355000672E-4</v>
      </c>
      <c r="AF24" s="25">
        <v>2.4791863656270507E-4</v>
      </c>
      <c r="AG24" s="25">
        <v>1.6799461694667617E-3</v>
      </c>
    </row>
    <row r="25" spans="1:33" x14ac:dyDescent="0.35">
      <c r="A25" s="60"/>
      <c r="B25" s="60" t="s">
        <v>53</v>
      </c>
      <c r="C25" s="6" t="s">
        <v>42</v>
      </c>
      <c r="D25" s="24">
        <v>0</v>
      </c>
      <c r="E25" s="24">
        <v>0</v>
      </c>
      <c r="F25" s="24">
        <v>0</v>
      </c>
      <c r="G25" s="24">
        <v>0</v>
      </c>
      <c r="H25" s="24">
        <v>0</v>
      </c>
      <c r="I25" s="24">
        <v>0</v>
      </c>
      <c r="J25" s="24">
        <v>0</v>
      </c>
      <c r="K25" s="24">
        <v>0</v>
      </c>
      <c r="L25" s="24">
        <v>0</v>
      </c>
      <c r="M25" s="24">
        <v>0</v>
      </c>
      <c r="N25" s="24">
        <v>0</v>
      </c>
      <c r="O25" s="24">
        <v>0</v>
      </c>
      <c r="P25" s="24">
        <v>3.2837846712929775E-5</v>
      </c>
      <c r="Q25" s="24">
        <v>1.6733974430582776E-5</v>
      </c>
      <c r="R25" s="24">
        <v>1.7259035104855158E-5</v>
      </c>
      <c r="S25" s="24">
        <v>3.5308033166092656E-5</v>
      </c>
      <c r="T25" s="24">
        <v>5.0373392773916947E-5</v>
      </c>
      <c r="U25" s="24">
        <v>6.599907601301247E-5</v>
      </c>
      <c r="V25" s="24">
        <v>5.5921461414198959E-5</v>
      </c>
      <c r="W25" s="24">
        <v>-8.1887278439052302E-5</v>
      </c>
      <c r="X25" s="24">
        <v>-3.5513045125279419E-5</v>
      </c>
      <c r="Y25" s="24">
        <v>3.2075742995885115E-4</v>
      </c>
      <c r="Z25" s="24">
        <v>2.1162030614396699E-4</v>
      </c>
      <c r="AA25" s="24">
        <v>9.5116601763534092E-5</v>
      </c>
      <c r="AB25" s="24">
        <v>9.9648084921133417E-5</v>
      </c>
      <c r="AC25" s="24">
        <v>5.2404930620419954E-4</v>
      </c>
      <c r="AD25" s="24">
        <v>2.2301006404390478E-4</v>
      </c>
      <c r="AE25" s="24">
        <v>3.8125420719969938E-4</v>
      </c>
      <c r="AF25" s="24">
        <v>8.3258694856880311E-4</v>
      </c>
      <c r="AG25" s="24">
        <v>3.9505243850821437E-3</v>
      </c>
    </row>
    <row r="26" spans="1:33" x14ac:dyDescent="0.35">
      <c r="A26" s="60"/>
      <c r="B26" s="60"/>
      <c r="C26" s="6" t="s">
        <v>43</v>
      </c>
      <c r="D26" s="24">
        <v>0</v>
      </c>
      <c r="E26" s="24">
        <v>0</v>
      </c>
      <c r="F26" s="24">
        <v>0</v>
      </c>
      <c r="G26" s="24">
        <v>0</v>
      </c>
      <c r="H26" s="24">
        <v>0</v>
      </c>
      <c r="I26" s="24">
        <v>0</v>
      </c>
      <c r="J26" s="24">
        <v>0</v>
      </c>
      <c r="K26" s="24">
        <v>0</v>
      </c>
      <c r="L26" s="24">
        <v>0</v>
      </c>
      <c r="M26" s="24">
        <v>0</v>
      </c>
      <c r="N26" s="24">
        <v>0</v>
      </c>
      <c r="O26" s="24">
        <v>0</v>
      </c>
      <c r="P26" s="24">
        <v>1.4380523019719149E-5</v>
      </c>
      <c r="Q26" s="24">
        <v>1.2780579361937328E-5</v>
      </c>
      <c r="R26" s="24">
        <v>1.100410636567517E-5</v>
      </c>
      <c r="S26" s="24">
        <v>-1.6766208266072447E-5</v>
      </c>
      <c r="T26" s="24">
        <v>2.4853935333801758E-5</v>
      </c>
      <c r="U26" s="24">
        <v>4.1284550007736343E-5</v>
      </c>
      <c r="V26" s="24">
        <v>3.1737260290265468E-5</v>
      </c>
      <c r="W26" s="24">
        <v>3.3237222365256613E-5</v>
      </c>
      <c r="X26" s="24">
        <v>2.1374291976572479E-4</v>
      </c>
      <c r="Y26" s="24">
        <v>2.1711283353953448E-4</v>
      </c>
      <c r="Z26" s="24">
        <v>1.5405689339642592E-4</v>
      </c>
      <c r="AA26" s="24">
        <v>5.907961347162427E-5</v>
      </c>
      <c r="AB26" s="24">
        <v>-5.2566562409595008E-6</v>
      </c>
      <c r="AC26" s="24">
        <v>8.6124436984302832E-5</v>
      </c>
      <c r="AD26" s="24">
        <v>7.1924723584304573E-5</v>
      </c>
      <c r="AE26" s="24">
        <v>1.6860875542645815E-4</v>
      </c>
      <c r="AF26" s="24">
        <v>1.7070219295423072E-4</v>
      </c>
      <c r="AG26" s="24">
        <v>1.3213504596130132E-3</v>
      </c>
    </row>
    <row r="27" spans="1:33" x14ac:dyDescent="0.35">
      <c r="A27" s="60"/>
      <c r="B27" s="60"/>
      <c r="C27" s="6" t="s">
        <v>44</v>
      </c>
      <c r="D27" s="24">
        <v>0</v>
      </c>
      <c r="E27" s="24">
        <v>0</v>
      </c>
      <c r="F27" s="24">
        <v>0</v>
      </c>
      <c r="G27" s="24">
        <v>0</v>
      </c>
      <c r="H27" s="24">
        <v>0</v>
      </c>
      <c r="I27" s="24">
        <v>0</v>
      </c>
      <c r="J27" s="24">
        <v>0</v>
      </c>
      <c r="K27" s="24">
        <v>0</v>
      </c>
      <c r="L27" s="24">
        <v>0</v>
      </c>
      <c r="M27" s="24">
        <v>0</v>
      </c>
      <c r="N27" s="24">
        <v>0</v>
      </c>
      <c r="O27" s="24">
        <v>0</v>
      </c>
      <c r="P27" s="24">
        <v>0</v>
      </c>
      <c r="Q27" s="24">
        <v>3.31174078338492E-6</v>
      </c>
      <c r="R27" s="24">
        <v>1.3079503763613332E-5</v>
      </c>
      <c r="S27" s="24">
        <v>-3.277903977028096E-6</v>
      </c>
      <c r="T27" s="24">
        <v>-3.2788605304201468E-6</v>
      </c>
      <c r="U27" s="24">
        <v>1.9769813471848252E-5</v>
      </c>
      <c r="V27" s="24">
        <v>1.3120905867358701E-5</v>
      </c>
      <c r="W27" s="24">
        <v>1.0247091533743813E-5</v>
      </c>
      <c r="X27" s="24">
        <v>6.2180099750008822E-5</v>
      </c>
      <c r="Y27" s="24">
        <v>1.5612558742272853E-5</v>
      </c>
      <c r="Z27" s="24">
        <v>4.6194781837538557E-5</v>
      </c>
      <c r="AA27" s="24">
        <v>5.286875176868655E-5</v>
      </c>
      <c r="AB27" s="24">
        <v>1.2202450862197622E-5</v>
      </c>
      <c r="AC27" s="24">
        <v>3.7561977262567936E-5</v>
      </c>
      <c r="AD27" s="24">
        <v>3.064326338453327E-6</v>
      </c>
      <c r="AE27" s="24">
        <v>9.2256596346818043E-6</v>
      </c>
      <c r="AF27" s="24">
        <v>-3.0946913663898457E-6</v>
      </c>
      <c r="AG27" s="24">
        <v>6.3466001484036028E-4</v>
      </c>
    </row>
    <row r="28" spans="1:33" x14ac:dyDescent="0.35">
      <c r="A28" s="61"/>
      <c r="B28" s="61"/>
      <c r="C28" s="21" t="s">
        <v>53</v>
      </c>
      <c r="D28" s="26">
        <v>0</v>
      </c>
      <c r="E28" s="26">
        <v>0</v>
      </c>
      <c r="F28" s="26">
        <v>0</v>
      </c>
      <c r="G28" s="26">
        <v>0</v>
      </c>
      <c r="H28" s="26">
        <v>0</v>
      </c>
      <c r="I28" s="26">
        <v>0</v>
      </c>
      <c r="J28" s="26">
        <v>0</v>
      </c>
      <c r="K28" s="26">
        <v>0</v>
      </c>
      <c r="L28" s="26">
        <v>0</v>
      </c>
      <c r="M28" s="26">
        <v>0</v>
      </c>
      <c r="N28" s="26">
        <v>0</v>
      </c>
      <c r="O28" s="26">
        <v>0</v>
      </c>
      <c r="P28" s="26">
        <v>1.3401489479925033E-5</v>
      </c>
      <c r="Q28" s="26">
        <v>1.0690634421051115E-5</v>
      </c>
      <c r="R28" s="26">
        <v>1.2684226188941494E-5</v>
      </c>
      <c r="S28" s="26">
        <v>-3.9533504645472561E-6</v>
      </c>
      <c r="T28" s="26">
        <v>2.0266422388726113E-5</v>
      </c>
      <c r="U28" s="26">
        <v>3.8881450457495248E-5</v>
      </c>
      <c r="V28" s="26">
        <v>2.9956712550349707E-5</v>
      </c>
      <c r="W28" s="26">
        <v>8.8058691116721377E-6</v>
      </c>
      <c r="X28" s="26">
        <v>1.2600868963863476E-4</v>
      </c>
      <c r="Y28" s="26">
        <v>1.7365971237026656E-4</v>
      </c>
      <c r="Z28" s="26">
        <v>1.2964521715574939E-4</v>
      </c>
      <c r="AA28" s="26">
        <v>6.3344533798526115E-5</v>
      </c>
      <c r="AB28" s="26">
        <v>1.8362454656140059E-5</v>
      </c>
      <c r="AC28" s="26">
        <v>1.4508767715581961E-4</v>
      </c>
      <c r="AD28" s="26">
        <v>7.5660635568297607E-5</v>
      </c>
      <c r="AE28" s="26">
        <v>1.529884058026898E-4</v>
      </c>
      <c r="AF28" s="26">
        <v>2.1904827982677233E-4</v>
      </c>
      <c r="AG28" s="26">
        <v>1.5000981901145405E-3</v>
      </c>
    </row>
    <row r="29" spans="1:33" x14ac:dyDescent="0.35">
      <c r="A29" s="59" t="s">
        <v>51</v>
      </c>
      <c r="B29" s="59" t="s">
        <v>41</v>
      </c>
      <c r="C29" s="15" t="s">
        <v>42</v>
      </c>
      <c r="D29" s="24">
        <v>0</v>
      </c>
      <c r="E29" s="24">
        <v>0</v>
      </c>
      <c r="F29" s="24">
        <v>0</v>
      </c>
      <c r="G29" s="24">
        <v>0</v>
      </c>
      <c r="H29" s="24">
        <v>0</v>
      </c>
      <c r="I29" s="24">
        <v>0</v>
      </c>
      <c r="J29" s="24">
        <v>0</v>
      </c>
      <c r="K29" s="24">
        <v>0</v>
      </c>
      <c r="L29" s="24">
        <v>0</v>
      </c>
      <c r="M29" s="24">
        <v>0</v>
      </c>
      <c r="N29" s="24">
        <v>0</v>
      </c>
      <c r="O29" s="24">
        <v>0</v>
      </c>
      <c r="P29" s="24">
        <v>0</v>
      </c>
      <c r="Q29" s="24">
        <v>1.6957775139903042E-4</v>
      </c>
      <c r="R29" s="24">
        <v>-2.5475543478259421E-4</v>
      </c>
      <c r="S29" s="24">
        <v>-8.4738581476173636E-5</v>
      </c>
      <c r="T29" s="24">
        <v>8.7359133397413302E-5</v>
      </c>
      <c r="U29" s="24">
        <v>1.7220595832623253E-4</v>
      </c>
      <c r="V29" s="24">
        <v>-8.7214372928690054E-5</v>
      </c>
      <c r="W29" s="24">
        <v>-2.9550827423163728E-4</v>
      </c>
      <c r="X29" s="24">
        <v>-2.5610380740992422E-4</v>
      </c>
      <c r="Y29" s="24">
        <v>0</v>
      </c>
      <c r="Z29" s="24">
        <v>0</v>
      </c>
      <c r="AA29" s="24">
        <v>1.6969285593071426E-4</v>
      </c>
      <c r="AB29" s="24">
        <v>-5.7951817203405476E-4</v>
      </c>
      <c r="AC29" s="24">
        <v>6.8481424413624481E-4</v>
      </c>
      <c r="AD29" s="24">
        <v>6.7419517950439989E-4</v>
      </c>
      <c r="AE29" s="24">
        <v>-1.2783364581557821E-3</v>
      </c>
      <c r="AF29" s="24">
        <v>2.1208907741250282E-3</v>
      </c>
      <c r="AG29" s="24">
        <v>7.4662130233438262E-3</v>
      </c>
    </row>
    <row r="30" spans="1:33" x14ac:dyDescent="0.35">
      <c r="A30" s="60"/>
      <c r="B30" s="60"/>
      <c r="C30" s="6" t="s">
        <v>43</v>
      </c>
      <c r="D30" s="24">
        <v>0</v>
      </c>
      <c r="E30" s="24">
        <v>0</v>
      </c>
      <c r="F30" s="24">
        <v>0</v>
      </c>
      <c r="G30" s="24">
        <v>0</v>
      </c>
      <c r="H30" s="24">
        <v>0</v>
      </c>
      <c r="I30" s="24">
        <v>0</v>
      </c>
      <c r="J30" s="24">
        <v>0</v>
      </c>
      <c r="K30" s="24">
        <v>0</v>
      </c>
      <c r="L30" s="24">
        <v>0</v>
      </c>
      <c r="M30" s="24">
        <v>0</v>
      </c>
      <c r="N30" s="24">
        <v>0</v>
      </c>
      <c r="O30" s="24">
        <v>0</v>
      </c>
      <c r="P30" s="24">
        <v>1.211739330631012E-5</v>
      </c>
      <c r="Q30" s="24">
        <v>0</v>
      </c>
      <c r="R30" s="24">
        <v>0</v>
      </c>
      <c r="S30" s="24">
        <v>6.110975311557354E-6</v>
      </c>
      <c r="T30" s="24">
        <v>6.1483977276122204E-6</v>
      </c>
      <c r="U30" s="24">
        <v>6.1661785109023981E-6</v>
      </c>
      <c r="V30" s="24">
        <v>4.2906090826022592E-5</v>
      </c>
      <c r="W30" s="24">
        <v>1.9180849839539604E-5</v>
      </c>
      <c r="X30" s="24">
        <v>3.7015330516032563E-5</v>
      </c>
      <c r="Y30" s="24">
        <v>6.6338992250392081E-5</v>
      </c>
      <c r="Z30" s="24">
        <v>8.5319032238295733E-5</v>
      </c>
      <c r="AA30" s="24">
        <v>6.0687713165696877E-5</v>
      </c>
      <c r="AB30" s="24">
        <v>5.46982782196892E-5</v>
      </c>
      <c r="AC30" s="24">
        <v>1.8068198102216826E-4</v>
      </c>
      <c r="AD30" s="24">
        <v>1.9548431238392006E-4</v>
      </c>
      <c r="AE30" s="24">
        <v>3.6248356536372484E-4</v>
      </c>
      <c r="AF30" s="24">
        <v>1.6159406328264403E-4</v>
      </c>
      <c r="AG30" s="24">
        <v>1.1310482324975446E-3</v>
      </c>
    </row>
    <row r="31" spans="1:33" x14ac:dyDescent="0.35">
      <c r="A31" s="60"/>
      <c r="B31" s="60"/>
      <c r="C31" s="6" t="s">
        <v>44</v>
      </c>
      <c r="D31" s="24">
        <v>0</v>
      </c>
      <c r="E31" s="24">
        <v>0</v>
      </c>
      <c r="F31" s="24">
        <v>0</v>
      </c>
      <c r="G31" s="24">
        <v>0</v>
      </c>
      <c r="H31" s="24">
        <v>0</v>
      </c>
      <c r="I31" s="24">
        <v>0</v>
      </c>
      <c r="J31" s="24">
        <v>0</v>
      </c>
      <c r="K31" s="24">
        <v>0</v>
      </c>
      <c r="L31" s="24">
        <v>0</v>
      </c>
      <c r="M31" s="24">
        <v>0</v>
      </c>
      <c r="N31" s="24">
        <v>0</v>
      </c>
      <c r="O31" s="24">
        <v>0</v>
      </c>
      <c r="P31" s="24">
        <v>-4.1876923720929327E-6</v>
      </c>
      <c r="Q31" s="24">
        <v>6.3493944795212087E-6</v>
      </c>
      <c r="R31" s="24">
        <v>8.4149230243912854E-6</v>
      </c>
      <c r="S31" s="24">
        <v>1.0528044605218057E-5</v>
      </c>
      <c r="T31" s="24">
        <v>2.1071840223818583E-6</v>
      </c>
      <c r="U31" s="24">
        <v>2.5438981423153706E-5</v>
      </c>
      <c r="V31" s="24">
        <v>1.4742304517145755E-5</v>
      </c>
      <c r="W31" s="24">
        <v>2.357151275544922E-5</v>
      </c>
      <c r="X31" s="24">
        <v>1.9056007724005397E-5</v>
      </c>
      <c r="Y31" s="24">
        <v>1.0398123346799792E-5</v>
      </c>
      <c r="Z31" s="24">
        <v>1.4576682721756384E-5</v>
      </c>
      <c r="AA31" s="24">
        <v>1.2518908768521797E-5</v>
      </c>
      <c r="AB31" s="24">
        <v>1.6590144624517578E-5</v>
      </c>
      <c r="AC31" s="24">
        <v>6.3408860331515271E-5</v>
      </c>
      <c r="AD31" s="24">
        <v>7.3197103067856872E-5</v>
      </c>
      <c r="AE31" s="24">
        <v>2.9308998490629179E-5</v>
      </c>
      <c r="AF31" s="24">
        <v>7.7885554545131797E-5</v>
      </c>
      <c r="AG31" s="24">
        <v>9.5866584597437132E-4</v>
      </c>
    </row>
    <row r="32" spans="1:33" x14ac:dyDescent="0.35">
      <c r="A32" s="60"/>
      <c r="B32" s="60"/>
      <c r="C32" s="6" t="s">
        <v>53</v>
      </c>
      <c r="D32" s="25">
        <v>0</v>
      </c>
      <c r="E32" s="25">
        <v>0</v>
      </c>
      <c r="F32" s="25">
        <v>0</v>
      </c>
      <c r="G32" s="25">
        <v>0</v>
      </c>
      <c r="H32" s="25">
        <v>0</v>
      </c>
      <c r="I32" s="25">
        <v>0</v>
      </c>
      <c r="J32" s="25">
        <v>0</v>
      </c>
      <c r="K32" s="25">
        <v>0</v>
      </c>
      <c r="L32" s="25">
        <v>0</v>
      </c>
      <c r="M32" s="25">
        <v>0</v>
      </c>
      <c r="N32" s="25">
        <v>0</v>
      </c>
      <c r="O32" s="25">
        <v>0</v>
      </c>
      <c r="P32" s="25">
        <v>0</v>
      </c>
      <c r="Q32" s="25">
        <v>7.7202192543257553E-6</v>
      </c>
      <c r="R32" s="25">
        <v>1.5346862103360337E-6</v>
      </c>
      <c r="S32" s="25">
        <v>7.6880142321211764E-6</v>
      </c>
      <c r="T32" s="25">
        <v>4.6249333238712609E-6</v>
      </c>
      <c r="U32" s="25">
        <v>2.3237584158675162E-5</v>
      </c>
      <c r="V32" s="25">
        <v>2.001733809442463E-5</v>
      </c>
      <c r="W32" s="25">
        <v>1.737144734170748E-5</v>
      </c>
      <c r="X32" s="25">
        <v>1.8572947573236576E-5</v>
      </c>
      <c r="Y32" s="25">
        <v>2.4289826206391751E-5</v>
      </c>
      <c r="Z32" s="25">
        <v>3.2011951128341209E-5</v>
      </c>
      <c r="AA32" s="25">
        <v>2.7445760316213708E-5</v>
      </c>
      <c r="AB32" s="25">
        <v>1.5178376278068839E-5</v>
      </c>
      <c r="AC32" s="25">
        <v>1.0382687256416112E-4</v>
      </c>
      <c r="AD32" s="25">
        <v>1.1472749161334228E-4</v>
      </c>
      <c r="AE32" s="25">
        <v>8.8934003302787445E-5</v>
      </c>
      <c r="AF32" s="25">
        <v>1.3441088635479659E-4</v>
      </c>
      <c r="AG32" s="25">
        <v>1.1099778004439731E-3</v>
      </c>
    </row>
    <row r="33" spans="1:33" x14ac:dyDescent="0.35">
      <c r="A33" s="60"/>
      <c r="B33" s="60" t="s">
        <v>45</v>
      </c>
      <c r="C33" s="6" t="s">
        <v>42</v>
      </c>
      <c r="D33" s="24">
        <v>0</v>
      </c>
      <c r="E33" s="24">
        <v>0</v>
      </c>
      <c r="F33" s="24">
        <v>0</v>
      </c>
      <c r="G33" s="24">
        <v>0</v>
      </c>
      <c r="H33" s="24">
        <v>0</v>
      </c>
      <c r="I33" s="24">
        <v>0</v>
      </c>
      <c r="J33" s="24">
        <v>0</v>
      </c>
      <c r="K33" s="24">
        <v>0</v>
      </c>
      <c r="L33" s="24">
        <v>0</v>
      </c>
      <c r="M33" s="24">
        <v>0</v>
      </c>
      <c r="N33" s="24">
        <v>0</v>
      </c>
      <c r="O33" s="24">
        <v>0</v>
      </c>
      <c r="P33" s="24">
        <v>2.698387713340189E-5</v>
      </c>
      <c r="Q33" s="24">
        <v>0</v>
      </c>
      <c r="R33" s="24">
        <v>4.7320925786742407E-6</v>
      </c>
      <c r="S33" s="24">
        <v>9.6553055903836338E-6</v>
      </c>
      <c r="T33" s="24">
        <v>1.0414171604633538E-5</v>
      </c>
      <c r="U33" s="24">
        <v>6.4464940989772401E-5</v>
      </c>
      <c r="V33" s="24">
        <v>8.6735578934460378E-5</v>
      </c>
      <c r="W33" s="24">
        <v>-9.1547705509342769E-5</v>
      </c>
      <c r="X33" s="24">
        <v>2.451148608240139E-5</v>
      </c>
      <c r="Y33" s="24">
        <v>2.5466120964079408E-4</v>
      </c>
      <c r="Z33" s="24">
        <v>1.9041760044524736E-4</v>
      </c>
      <c r="AA33" s="24">
        <v>3.2406957310771034E-5</v>
      </c>
      <c r="AB33" s="24">
        <v>8.6603705772514417E-5</v>
      </c>
      <c r="AC33" s="24">
        <v>3.2926921050657754E-4</v>
      </c>
      <c r="AD33" s="24">
        <v>1.7055064169668732E-4</v>
      </c>
      <c r="AE33" s="24">
        <v>4.9193473010000766E-4</v>
      </c>
      <c r="AF33" s="24">
        <v>7.0368911645002363E-4</v>
      </c>
      <c r="AG33" s="24">
        <v>3.961538892562233E-3</v>
      </c>
    </row>
    <row r="34" spans="1:33" x14ac:dyDescent="0.35">
      <c r="A34" s="60"/>
      <c r="B34" s="60"/>
      <c r="C34" s="6" t="s">
        <v>43</v>
      </c>
      <c r="D34" s="24">
        <v>0</v>
      </c>
      <c r="E34" s="24">
        <v>0</v>
      </c>
      <c r="F34" s="24">
        <v>0</v>
      </c>
      <c r="G34" s="24">
        <v>0</v>
      </c>
      <c r="H34" s="24">
        <v>0</v>
      </c>
      <c r="I34" s="24">
        <v>0</v>
      </c>
      <c r="J34" s="24">
        <v>0</v>
      </c>
      <c r="K34" s="24">
        <v>0</v>
      </c>
      <c r="L34" s="24">
        <v>0</v>
      </c>
      <c r="M34" s="24">
        <v>0</v>
      </c>
      <c r="N34" s="24">
        <v>0</v>
      </c>
      <c r="O34" s="24">
        <v>0</v>
      </c>
      <c r="P34" s="24">
        <v>4.9535112964793626E-6</v>
      </c>
      <c r="Q34" s="24">
        <v>1.00854913482884E-5</v>
      </c>
      <c r="R34" s="24">
        <v>6.7731404342907808E-6</v>
      </c>
      <c r="S34" s="24">
        <v>-1.9074769628812938E-5</v>
      </c>
      <c r="T34" s="24">
        <v>3.0420156037491708E-5</v>
      </c>
      <c r="U34" s="24">
        <v>4.2251289544603665E-5</v>
      </c>
      <c r="V34" s="24">
        <v>2.4581413641922012E-5</v>
      </c>
      <c r="W34" s="24">
        <v>-3.9695850394538823E-6</v>
      </c>
      <c r="X34" s="24">
        <v>1.8084611400337458E-4</v>
      </c>
      <c r="Y34" s="24">
        <v>1.8627681751137715E-4</v>
      </c>
      <c r="Z34" s="24">
        <v>1.2347632819653676E-4</v>
      </c>
      <c r="AA34" s="24">
        <v>4.8175524080873444E-5</v>
      </c>
      <c r="AB34" s="24">
        <v>2.583987674387167E-5</v>
      </c>
      <c r="AC34" s="24">
        <v>3.4058437466955027E-5</v>
      </c>
      <c r="AD34" s="24">
        <v>7.0302652920739561E-5</v>
      </c>
      <c r="AE34" s="24">
        <v>6.6190328547932609E-5</v>
      </c>
      <c r="AF34" s="24">
        <v>2.3927533754908303E-4</v>
      </c>
      <c r="AG34" s="24">
        <v>1.2846807455655362E-3</v>
      </c>
    </row>
    <row r="35" spans="1:33" x14ac:dyDescent="0.35">
      <c r="A35" s="60"/>
      <c r="B35" s="60"/>
      <c r="C35" s="6" t="s">
        <v>44</v>
      </c>
      <c r="D35" s="24">
        <v>0</v>
      </c>
      <c r="E35" s="24">
        <v>0</v>
      </c>
      <c r="F35" s="24">
        <v>0</v>
      </c>
      <c r="G35" s="24">
        <v>0</v>
      </c>
      <c r="H35" s="24">
        <v>0</v>
      </c>
      <c r="I35" s="24">
        <v>0</v>
      </c>
      <c r="J35" s="24">
        <v>0</v>
      </c>
      <c r="K35" s="24">
        <v>0</v>
      </c>
      <c r="L35" s="24">
        <v>0</v>
      </c>
      <c r="M35" s="24">
        <v>0</v>
      </c>
      <c r="N35" s="24">
        <v>0</v>
      </c>
      <c r="O35" s="24">
        <v>0</v>
      </c>
      <c r="P35" s="24">
        <v>0</v>
      </c>
      <c r="Q35" s="24">
        <v>1.9921443109360837E-5</v>
      </c>
      <c r="R35" s="24">
        <v>9.8556799925653138E-6</v>
      </c>
      <c r="S35" s="24">
        <v>0</v>
      </c>
      <c r="T35" s="24">
        <v>-6.703311435818371E-6</v>
      </c>
      <c r="U35" s="24">
        <v>-1.3525897020527644E-5</v>
      </c>
      <c r="V35" s="24">
        <v>0</v>
      </c>
      <c r="W35" s="24">
        <v>7.1746047689558168E-6</v>
      </c>
      <c r="X35" s="24">
        <v>8.4929152101231864E-5</v>
      </c>
      <c r="Y35" s="24">
        <v>1.600015360136986E-5</v>
      </c>
      <c r="Z35" s="24">
        <v>4.9944904527254863E-5</v>
      </c>
      <c r="AA35" s="24">
        <v>5.4727665478759846E-5</v>
      </c>
      <c r="AB35" s="24">
        <v>3.1825443804756048E-6</v>
      </c>
      <c r="AC35" s="24">
        <v>1.6612509884383897E-5</v>
      </c>
      <c r="AD35" s="24">
        <v>-2.5825028972414898E-5</v>
      </c>
      <c r="AE35" s="24">
        <v>-1.3106546392305241E-5</v>
      </c>
      <c r="AF35" s="24">
        <v>-8.6527069660946587E-5</v>
      </c>
      <c r="AG35" s="24">
        <v>3.2123024348562623E-4</v>
      </c>
    </row>
    <row r="36" spans="1:33" x14ac:dyDescent="0.35">
      <c r="A36" s="60"/>
      <c r="B36" s="60"/>
      <c r="C36" s="6" t="s">
        <v>53</v>
      </c>
      <c r="D36" s="25">
        <v>0</v>
      </c>
      <c r="E36" s="25">
        <v>0</v>
      </c>
      <c r="F36" s="25">
        <v>0</v>
      </c>
      <c r="G36" s="25">
        <v>0</v>
      </c>
      <c r="H36" s="25">
        <v>0</v>
      </c>
      <c r="I36" s="25">
        <v>0</v>
      </c>
      <c r="J36" s="25">
        <v>0</v>
      </c>
      <c r="K36" s="25">
        <v>0</v>
      </c>
      <c r="L36" s="25">
        <v>0</v>
      </c>
      <c r="M36" s="25">
        <v>0</v>
      </c>
      <c r="N36" s="25">
        <v>0</v>
      </c>
      <c r="O36" s="25">
        <v>0</v>
      </c>
      <c r="P36" s="25">
        <v>7.9274759268166406E-6</v>
      </c>
      <c r="Q36" s="25">
        <v>1.0767324400751122E-5</v>
      </c>
      <c r="R36" s="25">
        <v>7.2314161643216579E-6</v>
      </c>
      <c r="S36" s="25">
        <v>-8.3010208411504749E-6</v>
      </c>
      <c r="T36" s="25">
        <v>1.6202110849183882E-5</v>
      </c>
      <c r="U36" s="25">
        <v>3.0973729584271581E-5</v>
      </c>
      <c r="V36" s="25">
        <v>2.921334126182451E-5</v>
      </c>
      <c r="W36" s="25">
        <v>-1.5848848475497057E-5</v>
      </c>
      <c r="X36" s="25">
        <v>1.2454419633400882E-4</v>
      </c>
      <c r="Y36" s="25">
        <v>1.5228209411932703E-4</v>
      </c>
      <c r="Z36" s="25">
        <v>1.1452723430371847E-4</v>
      </c>
      <c r="AA36" s="25">
        <v>4.6938186019751527E-5</v>
      </c>
      <c r="AB36" s="25">
        <v>3.1777413816547195E-5</v>
      </c>
      <c r="AC36" s="25">
        <v>8.6301185687531756E-5</v>
      </c>
      <c r="AD36" s="25">
        <v>6.2596409648785212E-5</v>
      </c>
      <c r="AE36" s="25">
        <v>1.2377929597295889E-4</v>
      </c>
      <c r="AF36" s="25">
        <v>2.3023556633172682E-4</v>
      </c>
      <c r="AG36" s="25">
        <v>1.4797926098060188E-3</v>
      </c>
    </row>
    <row r="37" spans="1:33" x14ac:dyDescent="0.35">
      <c r="A37" s="60"/>
      <c r="B37" s="60" t="s">
        <v>53</v>
      </c>
      <c r="C37" s="6" t="s">
        <v>42</v>
      </c>
      <c r="D37" s="24">
        <v>0</v>
      </c>
      <c r="E37" s="24">
        <v>0</v>
      </c>
      <c r="F37" s="24">
        <v>0</v>
      </c>
      <c r="G37" s="24">
        <v>0</v>
      </c>
      <c r="H37" s="24">
        <v>0</v>
      </c>
      <c r="I37" s="24">
        <v>0</v>
      </c>
      <c r="J37" s="24">
        <v>0</v>
      </c>
      <c r="K37" s="24">
        <v>0</v>
      </c>
      <c r="L37" s="24">
        <v>0</v>
      </c>
      <c r="M37" s="24">
        <v>0</v>
      </c>
      <c r="N37" s="24">
        <v>0</v>
      </c>
      <c r="O37" s="24">
        <v>0</v>
      </c>
      <c r="P37" s="24">
        <v>2.5611036649442198E-5</v>
      </c>
      <c r="Q37" s="24">
        <v>8.6888522026207227E-6</v>
      </c>
      <c r="R37" s="24">
        <v>-8.9646300521772915E-6</v>
      </c>
      <c r="S37" s="24">
        <v>4.5674405433349108E-6</v>
      </c>
      <c r="T37" s="24">
        <v>1.4742521855737323E-5</v>
      </c>
      <c r="U37" s="24">
        <v>7.0332061104405597E-5</v>
      </c>
      <c r="V37" s="24">
        <v>7.7121813905067782E-5</v>
      </c>
      <c r="W37" s="24">
        <v>-1.0344768133518922E-4</v>
      </c>
      <c r="X37" s="24">
        <v>9.2721372275672564E-6</v>
      </c>
      <c r="Y37" s="24">
        <v>2.4144071121545707E-4</v>
      </c>
      <c r="Z37" s="24">
        <v>1.8013108000136668E-4</v>
      </c>
      <c r="AA37" s="24">
        <v>3.9510248519558644E-5</v>
      </c>
      <c r="AB37" s="24">
        <v>5.3494420120481223E-5</v>
      </c>
      <c r="AC37" s="24">
        <v>3.4778886540576259E-4</v>
      </c>
      <c r="AD37" s="24">
        <v>1.9735632235473588E-4</v>
      </c>
      <c r="AE37" s="24">
        <v>3.9532493384131229E-4</v>
      </c>
      <c r="AF37" s="24">
        <v>7.8318239723218497E-4</v>
      </c>
      <c r="AG37" s="24">
        <v>4.1576962342697588E-3</v>
      </c>
    </row>
    <row r="38" spans="1:33" x14ac:dyDescent="0.35">
      <c r="A38" s="60"/>
      <c r="B38" s="60"/>
      <c r="C38" s="6" t="s">
        <v>43</v>
      </c>
      <c r="D38" s="24">
        <v>0</v>
      </c>
      <c r="E38" s="24">
        <v>0</v>
      </c>
      <c r="F38" s="24">
        <v>0</v>
      </c>
      <c r="G38" s="24">
        <v>0</v>
      </c>
      <c r="H38" s="24">
        <v>0</v>
      </c>
      <c r="I38" s="24">
        <v>0</v>
      </c>
      <c r="J38" s="24">
        <v>0</v>
      </c>
      <c r="K38" s="24">
        <v>0</v>
      </c>
      <c r="L38" s="24">
        <v>0</v>
      </c>
      <c r="M38" s="24">
        <v>0</v>
      </c>
      <c r="N38" s="24">
        <v>0</v>
      </c>
      <c r="O38" s="24">
        <v>0</v>
      </c>
      <c r="P38" s="24">
        <v>6.4877517733652468E-6</v>
      </c>
      <c r="Q38" s="24">
        <v>7.912602665971491E-6</v>
      </c>
      <c r="R38" s="24">
        <v>5.2976974882490424E-6</v>
      </c>
      <c r="S38" s="24">
        <v>-1.3507708849447297E-5</v>
      </c>
      <c r="T38" s="24">
        <v>2.4948578208228156E-5</v>
      </c>
      <c r="U38" s="24">
        <v>3.4236960853473164E-5</v>
      </c>
      <c r="V38" s="24">
        <v>2.8661781425354249E-5</v>
      </c>
      <c r="W38" s="24">
        <v>1.5146076333127922E-6</v>
      </c>
      <c r="X38" s="24">
        <v>1.4898037286092958E-4</v>
      </c>
      <c r="Y38" s="24">
        <v>1.5998223007285262E-4</v>
      </c>
      <c r="Z38" s="24">
        <v>1.1500489109028678E-4</v>
      </c>
      <c r="AA38" s="24">
        <v>5.0939293766871785E-5</v>
      </c>
      <c r="AB38" s="24">
        <v>3.1898455731926845E-5</v>
      </c>
      <c r="AC38" s="24">
        <v>6.5531763513204666E-5</v>
      </c>
      <c r="AD38" s="24">
        <v>9.7226036081421441E-5</v>
      </c>
      <c r="AE38" s="24">
        <v>1.3163823099926475E-4</v>
      </c>
      <c r="AF38" s="24">
        <v>2.2183714642087793E-4</v>
      </c>
      <c r="AG38" s="24">
        <v>1.2497822678976256E-3</v>
      </c>
    </row>
    <row r="39" spans="1:33" x14ac:dyDescent="0.35">
      <c r="A39" s="60"/>
      <c r="B39" s="60"/>
      <c r="C39" s="6" t="s">
        <v>44</v>
      </c>
      <c r="D39" s="24">
        <v>0</v>
      </c>
      <c r="E39" s="24">
        <v>0</v>
      </c>
      <c r="F39" s="24">
        <v>0</v>
      </c>
      <c r="G39" s="24">
        <v>0</v>
      </c>
      <c r="H39" s="24">
        <v>0</v>
      </c>
      <c r="I39" s="24">
        <v>0</v>
      </c>
      <c r="J39" s="24">
        <v>0</v>
      </c>
      <c r="K39" s="24">
        <v>0</v>
      </c>
      <c r="L39" s="24">
        <v>0</v>
      </c>
      <c r="M39" s="24">
        <v>0</v>
      </c>
      <c r="N39" s="24">
        <v>0</v>
      </c>
      <c r="O39" s="24">
        <v>0</v>
      </c>
      <c r="P39" s="24">
        <v>-2.5481082843725744E-6</v>
      </c>
      <c r="Q39" s="24">
        <v>1.1632881762091429E-5</v>
      </c>
      <c r="R39" s="24">
        <v>8.9773629381451059E-6</v>
      </c>
      <c r="S39" s="24">
        <v>6.4490499258607059E-6</v>
      </c>
      <c r="T39" s="24">
        <v>-1.2937832420956141E-6</v>
      </c>
      <c r="U39" s="24">
        <v>1.0424186196900109E-5</v>
      </c>
      <c r="V39" s="24">
        <v>9.0856111176762511E-6</v>
      </c>
      <c r="W39" s="24">
        <v>1.7439692202803059E-5</v>
      </c>
      <c r="X39" s="24">
        <v>4.4348500955360137E-5</v>
      </c>
      <c r="Y39" s="24">
        <v>1.2604729546561444E-5</v>
      </c>
      <c r="Z39" s="24">
        <v>2.8729458437126709E-5</v>
      </c>
      <c r="AA39" s="24">
        <v>2.9117462375216618E-5</v>
      </c>
      <c r="AB39" s="24">
        <v>1.1300456538521075E-5</v>
      </c>
      <c r="AC39" s="24">
        <v>4.5213913483888035E-5</v>
      </c>
      <c r="AD39" s="24">
        <v>3.4266655498216281E-5</v>
      </c>
      <c r="AE39" s="24">
        <v>1.2773676008492885E-5</v>
      </c>
      <c r="AF39" s="24">
        <v>1.4183665574929449E-5</v>
      </c>
      <c r="AG39" s="24">
        <v>7.1287577513712286E-4</v>
      </c>
    </row>
    <row r="40" spans="1:33" x14ac:dyDescent="0.35">
      <c r="A40" s="61"/>
      <c r="B40" s="61"/>
      <c r="C40" s="14" t="s">
        <v>53</v>
      </c>
      <c r="D40" s="26">
        <v>0</v>
      </c>
      <c r="E40" s="26">
        <v>0</v>
      </c>
      <c r="F40" s="26">
        <v>0</v>
      </c>
      <c r="G40" s="26">
        <v>0</v>
      </c>
      <c r="H40" s="26">
        <v>0</v>
      </c>
      <c r="I40" s="26">
        <v>0</v>
      </c>
      <c r="J40" s="26">
        <v>0</v>
      </c>
      <c r="K40" s="26">
        <v>0</v>
      </c>
      <c r="L40" s="26">
        <v>0</v>
      </c>
      <c r="M40" s="26">
        <v>0</v>
      </c>
      <c r="N40" s="26">
        <v>0</v>
      </c>
      <c r="O40" s="26">
        <v>0</v>
      </c>
      <c r="P40" s="26">
        <v>5.028345903212994E-6</v>
      </c>
      <c r="Q40" s="26">
        <v>9.6473989192880083E-6</v>
      </c>
      <c r="R40" s="26">
        <v>5.1197946620007428E-6</v>
      </c>
      <c r="S40" s="26">
        <v>-2.3060510202510542E-6</v>
      </c>
      <c r="T40" s="26">
        <v>1.1779228978880951E-5</v>
      </c>
      <c r="U40" s="26">
        <v>2.8054999488658083E-5</v>
      </c>
      <c r="V40" s="26">
        <v>2.5722029047159367E-5</v>
      </c>
      <c r="W40" s="26">
        <v>-2.5321840594338951E-6</v>
      </c>
      <c r="X40" s="26">
        <v>8.4597679689935035E-5</v>
      </c>
      <c r="Y40" s="26">
        <v>1.0496018248473682E-4</v>
      </c>
      <c r="Z40" s="26">
        <v>8.3704403876616595E-5</v>
      </c>
      <c r="AA40" s="26">
        <v>3.9689762139305529E-5</v>
      </c>
      <c r="AB40" s="26">
        <v>2.5779119023239261E-5</v>
      </c>
      <c r="AC40" s="26">
        <v>9.2778138263582832E-5</v>
      </c>
      <c r="AD40" s="26">
        <v>8.1828534795214125E-5</v>
      </c>
      <c r="AE40" s="26">
        <v>1.106793463692135E-4</v>
      </c>
      <c r="AF40" s="26">
        <v>1.9362192839178505E-4</v>
      </c>
      <c r="AG40" s="26">
        <v>1.3367015606051691E-3</v>
      </c>
    </row>
    <row r="41" spans="1:33" x14ac:dyDescent="0.35">
      <c r="A41" s="17" t="s">
        <v>54</v>
      </c>
    </row>
    <row r="42" spans="1:33" x14ac:dyDescent="0.35">
      <c r="A42" s="30" t="str">
        <f xml:space="preserve"> "(1) Lecture : le dénombrement des patients de l'ensemble du régime agricole ayant eu des soins en "&amp;TEXT($AG$4,"mmmm aaaa")&amp;" a été révisé de "&amp;ROUND($AG$40*100,2)&amp;" % par rapport aux données publiées le mois précédent. "</f>
        <v xml:space="preserve">(1) Lecture : le dénombrement des patients de l'ensemble du régime agricole ayant eu des soins en juin 2025 a été révisé de 0,13 % par rapport aux données publiées le mois précédent. </v>
      </c>
    </row>
  </sheetData>
  <mergeCells count="12">
    <mergeCell ref="A29:A40"/>
    <mergeCell ref="B29:B32"/>
    <mergeCell ref="B33:B36"/>
    <mergeCell ref="B37:B40"/>
    <mergeCell ref="A5:A16"/>
    <mergeCell ref="B5:B8"/>
    <mergeCell ref="B9:B12"/>
    <mergeCell ref="B13:B16"/>
    <mergeCell ref="A17:A28"/>
    <mergeCell ref="B17:B20"/>
    <mergeCell ref="B21:B24"/>
    <mergeCell ref="B25:B28"/>
  </mergeCells>
  <pageMargins left="2.5625"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BE1E7E-33BD-4939-8730-7A83B922D1B7}">
  <sheetPr codeName="Feuil9">
    <tabColor theme="8" tint="-0.499984740745262"/>
  </sheetPr>
  <dimension ref="A1:AG43"/>
  <sheetViews>
    <sheetView showGridLines="0" zoomScaleNormal="100" workbookViewId="0">
      <pane xSplit="2" ySplit="4" topLeftCell="S5" activePane="bottomRight" state="frozen"/>
      <selection activeCell="AG8" sqref="AG8"/>
      <selection pane="topRight" activeCell="AG8" sqref="AG8"/>
      <selection pane="bottomLeft" activeCell="AG8" sqref="AG8"/>
      <selection pane="bottomRight" activeCell="A43" sqref="A43"/>
    </sheetView>
  </sheetViews>
  <sheetFormatPr baseColWidth="10" defaultColWidth="11.453125" defaultRowHeight="14.5" x14ac:dyDescent="0.35"/>
  <cols>
    <col min="1" max="1" width="20.54296875" style="6" bestFit="1" customWidth="1"/>
    <col min="2" max="2" width="23.81640625" style="6" customWidth="1"/>
    <col min="3" max="3" width="15.1796875" style="6" customWidth="1"/>
    <col min="4" max="8" width="11.453125" style="6"/>
    <col min="9" max="9" width="11.7265625" style="6" customWidth="1"/>
    <col min="10" max="16384" width="11.453125" style="6"/>
  </cols>
  <sheetData>
    <row r="1" spans="1:33" ht="21" x14ac:dyDescent="0.45">
      <c r="A1" s="29" t="s">
        <v>60</v>
      </c>
      <c r="B1" s="27"/>
      <c r="C1" s="27"/>
      <c r="D1" s="27"/>
      <c r="E1" s="27"/>
      <c r="F1" s="27"/>
      <c r="G1" s="27"/>
      <c r="H1" s="27"/>
      <c r="I1" s="27"/>
      <c r="J1" s="27"/>
    </row>
    <row r="2" spans="1:33" s="12" customFormat="1" ht="18.5" x14ac:dyDescent="0.45">
      <c r="A2" s="11" t="s">
        <v>57</v>
      </c>
      <c r="B2" s="27"/>
      <c r="C2" s="27"/>
      <c r="D2" s="27"/>
      <c r="E2" s="27"/>
      <c r="F2" s="27"/>
      <c r="G2" s="27"/>
      <c r="H2" s="27"/>
      <c r="I2" s="27"/>
      <c r="J2" s="27"/>
    </row>
    <row r="3" spans="1:33" ht="19" thickBot="1" x14ac:dyDescent="0.5">
      <c r="A3" s="11" t="s">
        <v>58</v>
      </c>
      <c r="B3" s="28"/>
      <c r="C3" s="28"/>
      <c r="D3" s="28"/>
      <c r="E3" s="28"/>
      <c r="F3" s="28"/>
      <c r="G3" s="28"/>
      <c r="H3" s="28"/>
      <c r="I3" s="28"/>
      <c r="J3" s="28"/>
    </row>
    <row r="4" spans="1:33" s="7" customFormat="1" ht="39.75" customHeight="1" thickBot="1" x14ac:dyDescent="0.4">
      <c r="A4" s="8" t="s">
        <v>47</v>
      </c>
      <c r="B4" s="13" t="s">
        <v>46</v>
      </c>
      <c r="C4" s="8" t="s">
        <v>48</v>
      </c>
      <c r="D4" s="8">
        <v>44927</v>
      </c>
      <c r="E4" s="8">
        <f t="shared" ref="E4:T4" si="0">EOMONTH(D4,0)+1</f>
        <v>44958</v>
      </c>
      <c r="F4" s="8">
        <f t="shared" si="0"/>
        <v>44986</v>
      </c>
      <c r="G4" s="8">
        <f t="shared" si="0"/>
        <v>45017</v>
      </c>
      <c r="H4" s="8">
        <f t="shared" si="0"/>
        <v>45047</v>
      </c>
      <c r="I4" s="8">
        <f t="shared" si="0"/>
        <v>45078</v>
      </c>
      <c r="J4" s="8">
        <f t="shared" si="0"/>
        <v>45108</v>
      </c>
      <c r="K4" s="8">
        <f t="shared" si="0"/>
        <v>45139</v>
      </c>
      <c r="L4" s="8">
        <f t="shared" si="0"/>
        <v>45170</v>
      </c>
      <c r="M4" s="8">
        <f t="shared" si="0"/>
        <v>45200</v>
      </c>
      <c r="N4" s="8">
        <f t="shared" si="0"/>
        <v>45231</v>
      </c>
      <c r="O4" s="8">
        <f t="shared" si="0"/>
        <v>45261</v>
      </c>
      <c r="P4" s="8">
        <f t="shared" si="0"/>
        <v>45292</v>
      </c>
      <c r="Q4" s="8">
        <f t="shared" si="0"/>
        <v>45323</v>
      </c>
      <c r="R4" s="8">
        <f t="shared" si="0"/>
        <v>45352</v>
      </c>
      <c r="S4" s="8">
        <f t="shared" si="0"/>
        <v>45383</v>
      </c>
      <c r="T4" s="8">
        <f t="shared" si="0"/>
        <v>45413</v>
      </c>
      <c r="U4" s="8">
        <f t="shared" ref="U4" si="1">EOMONTH(T4,0)+1</f>
        <v>45444</v>
      </c>
      <c r="V4" s="8">
        <f t="shared" ref="V4:W4" si="2">EOMONTH(U4,0)+1</f>
        <v>45474</v>
      </c>
      <c r="W4" s="8">
        <f t="shared" si="2"/>
        <v>45505</v>
      </c>
      <c r="X4" s="8">
        <f t="shared" ref="X4:AG4" si="3">EOMONTH(W4,0)+1</f>
        <v>45536</v>
      </c>
      <c r="Y4" s="8">
        <f t="shared" si="3"/>
        <v>45566</v>
      </c>
      <c r="Z4" s="8">
        <f t="shared" si="3"/>
        <v>45597</v>
      </c>
      <c r="AA4" s="8">
        <f t="shared" si="3"/>
        <v>45627</v>
      </c>
      <c r="AB4" s="8">
        <f t="shared" si="3"/>
        <v>45658</v>
      </c>
      <c r="AC4" s="8">
        <f t="shared" si="3"/>
        <v>45689</v>
      </c>
      <c r="AD4" s="8">
        <f t="shared" si="3"/>
        <v>45717</v>
      </c>
      <c r="AE4" s="8">
        <f t="shared" si="3"/>
        <v>45748</v>
      </c>
      <c r="AF4" s="8">
        <f t="shared" si="3"/>
        <v>45778</v>
      </c>
      <c r="AG4" s="8">
        <f t="shared" si="3"/>
        <v>45809</v>
      </c>
    </row>
    <row r="5" spans="1:33" x14ac:dyDescent="0.35">
      <c r="A5" s="62" t="s">
        <v>49</v>
      </c>
      <c r="B5" s="62" t="s">
        <v>41</v>
      </c>
      <c r="C5" s="16" t="s">
        <v>42</v>
      </c>
      <c r="D5" s="24">
        <v>0</v>
      </c>
      <c r="E5" s="24">
        <v>0</v>
      </c>
      <c r="F5" s="24">
        <v>0</v>
      </c>
      <c r="G5" s="24">
        <v>0</v>
      </c>
      <c r="H5" s="24">
        <v>0</v>
      </c>
      <c r="I5" s="24">
        <v>0</v>
      </c>
      <c r="J5" s="24">
        <v>0</v>
      </c>
      <c r="K5" s="24">
        <v>0</v>
      </c>
      <c r="L5" s="24">
        <v>0</v>
      </c>
      <c r="M5" s="24">
        <v>0</v>
      </c>
      <c r="N5" s="24">
        <v>0</v>
      </c>
      <c r="O5" s="24">
        <v>0</v>
      </c>
      <c r="P5" s="24">
        <v>0</v>
      </c>
      <c r="Q5" s="24">
        <v>0</v>
      </c>
      <c r="R5" s="24">
        <v>0</v>
      </c>
      <c r="S5" s="24">
        <v>0</v>
      </c>
      <c r="T5" s="24">
        <v>0</v>
      </c>
      <c r="U5" s="24">
        <v>0</v>
      </c>
      <c r="V5" s="24">
        <v>0</v>
      </c>
      <c r="W5" s="24">
        <v>0</v>
      </c>
      <c r="X5" s="24">
        <v>5.1190171487069946E-4</v>
      </c>
      <c r="Y5" s="24">
        <v>7.6706724622854772E-4</v>
      </c>
      <c r="Z5" s="24">
        <v>7.678525723060492E-4</v>
      </c>
      <c r="AA5" s="24">
        <v>5.1612903225817242E-4</v>
      </c>
      <c r="AB5" s="24">
        <v>5.1934562451316779E-4</v>
      </c>
      <c r="AC5" s="24">
        <v>5.1934562451316779E-4</v>
      </c>
      <c r="AD5" s="24">
        <v>2.596728122565839E-4</v>
      </c>
      <c r="AE5" s="24">
        <v>1.5588464536242519E-3</v>
      </c>
      <c r="AF5" s="24">
        <v>1.8097207859357756E-3</v>
      </c>
      <c r="AG5" s="24">
        <v>1.8205461638491904E-3</v>
      </c>
    </row>
    <row r="6" spans="1:33" x14ac:dyDescent="0.35">
      <c r="A6" s="60"/>
      <c r="B6" s="60"/>
      <c r="C6" s="6" t="s">
        <v>43</v>
      </c>
      <c r="D6" s="24">
        <v>0</v>
      </c>
      <c r="E6" s="24">
        <v>0</v>
      </c>
      <c r="F6" s="24">
        <v>0</v>
      </c>
      <c r="G6" s="24">
        <v>0</v>
      </c>
      <c r="H6" s="24">
        <v>0</v>
      </c>
      <c r="I6" s="24">
        <v>0</v>
      </c>
      <c r="J6" s="24">
        <v>0</v>
      </c>
      <c r="K6" s="24">
        <v>0</v>
      </c>
      <c r="L6" s="24">
        <v>0</v>
      </c>
      <c r="M6" s="24">
        <v>0</v>
      </c>
      <c r="N6" s="24">
        <v>0</v>
      </c>
      <c r="O6" s="24">
        <v>0</v>
      </c>
      <c r="P6" s="24">
        <v>3.6628024101315049E-5</v>
      </c>
      <c r="Q6" s="24">
        <v>3.636826505193369E-5</v>
      </c>
      <c r="R6" s="24">
        <v>3.6439164814439096E-5</v>
      </c>
      <c r="S6" s="24">
        <v>1.8214936247762381E-5</v>
      </c>
      <c r="T6" s="24">
        <v>1.8254837532039048E-5</v>
      </c>
      <c r="U6" s="24">
        <v>3.6580458719015496E-5</v>
      </c>
      <c r="V6" s="24">
        <v>5.4894784995429546E-5</v>
      </c>
      <c r="W6" s="24">
        <v>5.5087313391766202E-5</v>
      </c>
      <c r="X6" s="24">
        <v>7.3549692010566048E-5</v>
      </c>
      <c r="Y6" s="24">
        <v>1.2870249498986297E-4</v>
      </c>
      <c r="Z6" s="24">
        <v>9.2157404847581503E-5</v>
      </c>
      <c r="AA6" s="24">
        <v>9.2084422999016979E-5</v>
      </c>
      <c r="AB6" s="24">
        <v>9.3484154435774514E-5</v>
      </c>
      <c r="AC6" s="24">
        <v>7.4896549141501012E-5</v>
      </c>
      <c r="AD6" s="24">
        <v>5.620608899303825E-5</v>
      </c>
      <c r="AE6" s="24">
        <v>1.6876687668765378E-4</v>
      </c>
      <c r="AF6" s="24">
        <v>1.5030813166982959E-4</v>
      </c>
      <c r="AG6" s="24">
        <v>3.3897028360518888E-4</v>
      </c>
    </row>
    <row r="7" spans="1:33" x14ac:dyDescent="0.35">
      <c r="A7" s="60"/>
      <c r="B7" s="60"/>
      <c r="C7" s="6" t="s">
        <v>44</v>
      </c>
      <c r="D7" s="24">
        <v>0</v>
      </c>
      <c r="E7" s="24">
        <v>0</v>
      </c>
      <c r="F7" s="24">
        <v>0</v>
      </c>
      <c r="G7" s="24">
        <v>0</v>
      </c>
      <c r="H7" s="24">
        <v>0</v>
      </c>
      <c r="I7" s="24">
        <v>0</v>
      </c>
      <c r="J7" s="24">
        <v>0</v>
      </c>
      <c r="K7" s="24">
        <v>0</v>
      </c>
      <c r="L7" s="24">
        <v>0</v>
      </c>
      <c r="M7" s="24">
        <v>0</v>
      </c>
      <c r="N7" s="24">
        <v>0</v>
      </c>
      <c r="O7" s="24">
        <v>0</v>
      </c>
      <c r="P7" s="24">
        <v>-2.8583188511621671E-6</v>
      </c>
      <c r="Q7" s="24">
        <v>-2.8676301904173584E-6</v>
      </c>
      <c r="R7" s="24">
        <v>0</v>
      </c>
      <c r="S7" s="24">
        <v>0</v>
      </c>
      <c r="T7" s="24">
        <v>5.7742554819828484E-6</v>
      </c>
      <c r="U7" s="24">
        <v>5.7833220559189158E-6</v>
      </c>
      <c r="V7" s="24">
        <v>5.789734222272358E-6</v>
      </c>
      <c r="W7" s="24">
        <v>8.7100173911114354E-6</v>
      </c>
      <c r="X7" s="24">
        <v>2.9079488783612106E-6</v>
      </c>
      <c r="Y7" s="24">
        <v>1.4566684826577969E-5</v>
      </c>
      <c r="Z7" s="24">
        <v>-2.9223616189177903E-6</v>
      </c>
      <c r="AA7" s="24">
        <v>8.8016805341872839E-6</v>
      </c>
      <c r="AB7" s="24">
        <v>2.6450905649566536E-5</v>
      </c>
      <c r="AC7" s="24">
        <v>2.0625907908300434E-5</v>
      </c>
      <c r="AD7" s="24">
        <v>3.5421426420878532E-5</v>
      </c>
      <c r="AE7" s="24">
        <v>2.6625722222783921E-5</v>
      </c>
      <c r="AF7" s="24">
        <v>6.2258931933234507E-5</v>
      </c>
      <c r="AG7" s="24">
        <v>1.9614194733286183E-4</v>
      </c>
    </row>
    <row r="8" spans="1:33" x14ac:dyDescent="0.35">
      <c r="A8" s="60"/>
      <c r="B8" s="60"/>
      <c r="C8" s="9" t="s">
        <v>53</v>
      </c>
      <c r="D8" s="25">
        <v>0</v>
      </c>
      <c r="E8" s="25">
        <v>0</v>
      </c>
      <c r="F8" s="25">
        <v>0</v>
      </c>
      <c r="G8" s="25">
        <v>0</v>
      </c>
      <c r="H8" s="25">
        <v>0</v>
      </c>
      <c r="I8" s="25">
        <v>0</v>
      </c>
      <c r="J8" s="25">
        <v>0</v>
      </c>
      <c r="K8" s="25">
        <v>0</v>
      </c>
      <c r="L8" s="25">
        <v>0</v>
      </c>
      <c r="M8" s="25">
        <v>0</v>
      </c>
      <c r="N8" s="25">
        <v>0</v>
      </c>
      <c r="O8" s="25">
        <v>0</v>
      </c>
      <c r="P8" s="25">
        <v>2.4486877483465008E-6</v>
      </c>
      <c r="Q8" s="25">
        <v>2.4530245792409033E-6</v>
      </c>
      <c r="R8" s="25">
        <v>4.9191537088155712E-6</v>
      </c>
      <c r="S8" s="25">
        <v>2.4636792093080118E-6</v>
      </c>
      <c r="T8" s="25">
        <v>7.4052863872076102E-6</v>
      </c>
      <c r="U8" s="25">
        <v>9.8903408458639319E-6</v>
      </c>
      <c r="V8" s="25">
        <v>1.2375594337976636E-5</v>
      </c>
      <c r="W8" s="25">
        <v>1.4895397073999561E-5</v>
      </c>
      <c r="X8" s="25">
        <v>1.7405271808268452E-5</v>
      </c>
      <c r="Y8" s="25">
        <v>3.7355341440337142E-5</v>
      </c>
      <c r="Z8" s="25">
        <v>1.7484657213184818E-5</v>
      </c>
      <c r="AA8" s="25">
        <v>2.5061588854624617E-5</v>
      </c>
      <c r="AB8" s="25">
        <v>4.0242562042713814E-5</v>
      </c>
      <c r="AC8" s="25">
        <v>3.2775560525166725E-5</v>
      </c>
      <c r="AD8" s="25">
        <v>4.0403632286523106E-5</v>
      </c>
      <c r="AE8" s="25">
        <v>6.0729359608879818E-5</v>
      </c>
      <c r="AF8" s="25">
        <v>9.1279510538999631E-5</v>
      </c>
      <c r="AG8" s="25">
        <v>2.3129438437563543E-4</v>
      </c>
    </row>
    <row r="9" spans="1:33" x14ac:dyDescent="0.35">
      <c r="A9" s="60"/>
      <c r="B9" s="60" t="s">
        <v>45</v>
      </c>
      <c r="C9" s="6" t="s">
        <v>42</v>
      </c>
      <c r="D9" s="24">
        <v>0</v>
      </c>
      <c r="E9" s="24">
        <v>0</v>
      </c>
      <c r="F9" s="24">
        <v>0</v>
      </c>
      <c r="G9" s="24">
        <v>0</v>
      </c>
      <c r="H9" s="24">
        <v>0</v>
      </c>
      <c r="I9" s="24">
        <v>0</v>
      </c>
      <c r="J9" s="24">
        <v>0</v>
      </c>
      <c r="K9" s="24">
        <v>0</v>
      </c>
      <c r="L9" s="24">
        <v>0</v>
      </c>
      <c r="M9" s="24">
        <v>0</v>
      </c>
      <c r="N9" s="24">
        <v>0</v>
      </c>
      <c r="O9" s="24">
        <v>0</v>
      </c>
      <c r="P9" s="24">
        <v>0</v>
      </c>
      <c r="Q9" s="24">
        <v>-7.9409826171383813E-6</v>
      </c>
      <c r="R9" s="24">
        <v>-1.5929274023385176E-5</v>
      </c>
      <c r="S9" s="24">
        <v>-3.9819696414644667E-5</v>
      </c>
      <c r="T9" s="24">
        <v>-3.1883688305089919E-5</v>
      </c>
      <c r="U9" s="24">
        <v>-7.9797633202316476E-6</v>
      </c>
      <c r="V9" s="24">
        <v>-7.9919441203779584E-6</v>
      </c>
      <c r="W9" s="24">
        <v>-8.004931037475238E-6</v>
      </c>
      <c r="X9" s="24">
        <v>0</v>
      </c>
      <c r="Y9" s="24">
        <v>-8.0159035525939615E-6</v>
      </c>
      <c r="Z9" s="24">
        <v>3.2168563271595119E-5</v>
      </c>
      <c r="AA9" s="24">
        <v>4.8374222989089333E-5</v>
      </c>
      <c r="AB9" s="24">
        <v>4.8422241949896971E-5</v>
      </c>
      <c r="AC9" s="24">
        <v>-2.4287564766800607E-5</v>
      </c>
      <c r="AD9" s="24">
        <v>-8.1166195903259464E-6</v>
      </c>
      <c r="AE9" s="24">
        <v>-7.3235631575907512E-5</v>
      </c>
      <c r="AF9" s="24">
        <v>-7.3366375375027992E-5</v>
      </c>
      <c r="AG9" s="24">
        <v>2.2919821552824793E-4</v>
      </c>
    </row>
    <row r="10" spans="1:33" x14ac:dyDescent="0.35">
      <c r="A10" s="60"/>
      <c r="B10" s="60"/>
      <c r="C10" s="6" t="s">
        <v>43</v>
      </c>
      <c r="D10" s="24">
        <v>0</v>
      </c>
      <c r="E10" s="24">
        <v>0</v>
      </c>
      <c r="F10" s="24">
        <v>0</v>
      </c>
      <c r="G10" s="24">
        <v>0</v>
      </c>
      <c r="H10" s="24">
        <v>0</v>
      </c>
      <c r="I10" s="24">
        <v>0</v>
      </c>
      <c r="J10" s="24">
        <v>0</v>
      </c>
      <c r="K10" s="24">
        <v>0</v>
      </c>
      <c r="L10" s="24">
        <v>0</v>
      </c>
      <c r="M10" s="24">
        <v>0</v>
      </c>
      <c r="N10" s="24">
        <v>0</v>
      </c>
      <c r="O10" s="24">
        <v>0</v>
      </c>
      <c r="P10" s="24">
        <v>8.917954815723661E-6</v>
      </c>
      <c r="Q10" s="24">
        <v>1.188195279899773E-5</v>
      </c>
      <c r="R10" s="24">
        <v>2.9807769692524744E-6</v>
      </c>
      <c r="S10" s="24">
        <v>1.1941403532889083E-5</v>
      </c>
      <c r="T10" s="24">
        <v>1.1961007116756406E-5</v>
      </c>
      <c r="U10" s="24">
        <v>1.8002394318372694E-5</v>
      </c>
      <c r="V10" s="24">
        <v>1.8019749645548089E-5</v>
      </c>
      <c r="W10" s="24">
        <v>2.4078689156104005E-5</v>
      </c>
      <c r="X10" s="24">
        <v>1.2056036457375185E-5</v>
      </c>
      <c r="Y10" s="24">
        <v>9.0564944121851454E-6</v>
      </c>
      <c r="Z10" s="24">
        <v>3.0278623897039836E-5</v>
      </c>
      <c r="AA10" s="24">
        <v>4.8577440029617946E-5</v>
      </c>
      <c r="AB10" s="24">
        <v>6.6983722955216152E-5</v>
      </c>
      <c r="AC10" s="24">
        <v>7.3267901027351812E-5</v>
      </c>
      <c r="AD10" s="24">
        <v>4.8976543296719299E-5</v>
      </c>
      <c r="AE10" s="24">
        <v>7.6745264049771222E-5</v>
      </c>
      <c r="AF10" s="24">
        <v>7.7013360277655707E-5</v>
      </c>
      <c r="AG10" s="24">
        <v>6.1829918260869476E-5</v>
      </c>
    </row>
    <row r="11" spans="1:33" x14ac:dyDescent="0.35">
      <c r="A11" s="60"/>
      <c r="B11" s="60"/>
      <c r="C11" s="6" t="s">
        <v>44</v>
      </c>
      <c r="D11" s="24">
        <v>0</v>
      </c>
      <c r="E11" s="24">
        <v>0</v>
      </c>
      <c r="F11" s="24">
        <v>0</v>
      </c>
      <c r="G11" s="24">
        <v>0</v>
      </c>
      <c r="H11" s="24">
        <v>0</v>
      </c>
      <c r="I11" s="24">
        <v>0</v>
      </c>
      <c r="J11" s="24">
        <v>0</v>
      </c>
      <c r="K11" s="24">
        <v>0</v>
      </c>
      <c r="L11" s="24">
        <v>0</v>
      </c>
      <c r="M11" s="24">
        <v>0</v>
      </c>
      <c r="N11" s="24">
        <v>0</v>
      </c>
      <c r="O11" s="24">
        <v>0</v>
      </c>
      <c r="P11" s="24">
        <v>-8.5443430041243218E-6</v>
      </c>
      <c r="Q11" s="24">
        <v>-8.6069259933596598E-6</v>
      </c>
      <c r="R11" s="24">
        <v>-8.6522404977307232E-6</v>
      </c>
      <c r="S11" s="24">
        <v>-8.6914576008512157E-6</v>
      </c>
      <c r="T11" s="24">
        <v>-1.3086435909137606E-5</v>
      </c>
      <c r="U11" s="24">
        <v>-8.7685454737140844E-6</v>
      </c>
      <c r="V11" s="24">
        <v>-1.3205562182760922E-5</v>
      </c>
      <c r="W11" s="24">
        <v>-2.648398601645674E-5</v>
      </c>
      <c r="X11" s="24">
        <v>-1.3277214971352258E-5</v>
      </c>
      <c r="Y11" s="24">
        <v>-1.7779437191944858E-5</v>
      </c>
      <c r="Z11" s="24">
        <v>4.4555337730400879E-6</v>
      </c>
      <c r="AA11" s="24">
        <v>0</v>
      </c>
      <c r="AB11" s="24">
        <v>-2.6798395669325181E-5</v>
      </c>
      <c r="AC11" s="24">
        <v>-2.2401132601213014E-5</v>
      </c>
      <c r="AD11" s="24">
        <v>-5.8460071771015976E-5</v>
      </c>
      <c r="AE11" s="24">
        <v>-2.7078744990416403E-5</v>
      </c>
      <c r="AF11" s="24">
        <v>-5.8822730913177246E-5</v>
      </c>
      <c r="AG11" s="24">
        <v>-1.9964427020946474E-4</v>
      </c>
    </row>
    <row r="12" spans="1:33" x14ac:dyDescent="0.35">
      <c r="A12" s="60"/>
      <c r="B12" s="60"/>
      <c r="C12" s="9" t="s">
        <v>53</v>
      </c>
      <c r="D12" s="25">
        <v>0</v>
      </c>
      <c r="E12" s="25">
        <v>0</v>
      </c>
      <c r="F12" s="25">
        <v>0</v>
      </c>
      <c r="G12" s="25">
        <v>0</v>
      </c>
      <c r="H12" s="25">
        <v>0</v>
      </c>
      <c r="I12" s="25">
        <v>0</v>
      </c>
      <c r="J12" s="25">
        <v>0</v>
      </c>
      <c r="K12" s="25">
        <v>0</v>
      </c>
      <c r="L12" s="25">
        <v>0</v>
      </c>
      <c r="M12" s="25">
        <v>0</v>
      </c>
      <c r="N12" s="25">
        <v>0</v>
      </c>
      <c r="O12" s="25">
        <v>0</v>
      </c>
      <c r="P12" s="25">
        <v>1.4361708238208593E-6</v>
      </c>
      <c r="Q12" s="25">
        <v>1.438962795585752E-6</v>
      </c>
      <c r="R12" s="25">
        <v>-4.3340576024730737E-6</v>
      </c>
      <c r="S12" s="25">
        <v>-4.343759321012719E-6</v>
      </c>
      <c r="T12" s="25">
        <v>-4.3533719041866092E-6</v>
      </c>
      <c r="U12" s="25">
        <v>4.3687581368079265E-6</v>
      </c>
      <c r="V12" s="25">
        <v>2.918553389852363E-6</v>
      </c>
      <c r="W12" s="25">
        <v>1.4625891631148136E-6</v>
      </c>
      <c r="X12" s="25">
        <v>1.4650791069215074E-6</v>
      </c>
      <c r="Y12" s="25">
        <v>-2.9369222522834804E-6</v>
      </c>
      <c r="Z12" s="25">
        <v>2.2089651587231529E-5</v>
      </c>
      <c r="AA12" s="25">
        <v>3.2500675866353745E-5</v>
      </c>
      <c r="AB12" s="25">
        <v>3.2532732365142536E-5</v>
      </c>
      <c r="AC12" s="25">
        <v>2.372873312284085E-5</v>
      </c>
      <c r="AD12" s="25">
        <v>2.9750172922948792E-6</v>
      </c>
      <c r="AE12" s="25">
        <v>1.4920473874191487E-5</v>
      </c>
      <c r="AF12" s="25">
        <v>4.4890422479237913E-6</v>
      </c>
      <c r="AG12" s="25">
        <v>6.0057805637558914E-6</v>
      </c>
    </row>
    <row r="13" spans="1:33" x14ac:dyDescent="0.35">
      <c r="A13" s="60"/>
      <c r="B13" s="60" t="s">
        <v>53</v>
      </c>
      <c r="C13" s="6" t="s">
        <v>42</v>
      </c>
      <c r="D13" s="24">
        <v>0</v>
      </c>
      <c r="E13" s="24">
        <v>0</v>
      </c>
      <c r="F13" s="24">
        <v>0</v>
      </c>
      <c r="G13" s="24">
        <v>0</v>
      </c>
      <c r="H13" s="24">
        <v>0</v>
      </c>
      <c r="I13" s="24">
        <v>0</v>
      </c>
      <c r="J13" s="24">
        <v>0</v>
      </c>
      <c r="K13" s="24">
        <v>0</v>
      </c>
      <c r="L13" s="24">
        <v>0</v>
      </c>
      <c r="M13" s="24">
        <v>0</v>
      </c>
      <c r="N13" s="24">
        <v>0</v>
      </c>
      <c r="O13" s="24">
        <v>0</v>
      </c>
      <c r="P13" s="24">
        <v>0</v>
      </c>
      <c r="Q13" s="24">
        <v>-7.6996519757788207E-6</v>
      </c>
      <c r="R13" s="24">
        <v>-1.544294218935871E-5</v>
      </c>
      <c r="S13" s="24">
        <v>-3.8601394282355983E-5</v>
      </c>
      <c r="T13" s="24">
        <v>-3.090545249451182E-5</v>
      </c>
      <c r="U13" s="24">
        <v>-7.736584762052523E-6</v>
      </c>
      <c r="V13" s="24">
        <v>-7.74845418338721E-6</v>
      </c>
      <c r="W13" s="24">
        <v>-7.7614442495210767E-6</v>
      </c>
      <c r="X13" s="24">
        <v>1.5536514693659242E-5</v>
      </c>
      <c r="Y13" s="24">
        <v>1.5544484428309246E-5</v>
      </c>
      <c r="Z13" s="24">
        <v>5.458004553537954E-5</v>
      </c>
      <c r="AA13" s="24">
        <v>6.2544954185783652E-5</v>
      </c>
      <c r="AB13" s="24">
        <v>6.2616917525737392E-5</v>
      </c>
      <c r="AC13" s="24">
        <v>-7.8510807012266426E-6</v>
      </c>
      <c r="AD13" s="24">
        <v>0</v>
      </c>
      <c r="AE13" s="24">
        <v>-2.3670506548834069E-5</v>
      </c>
      <c r="AF13" s="24">
        <v>-1.5805278963165748E-5</v>
      </c>
      <c r="AG13" s="24">
        <v>2.7775573367194717E-4</v>
      </c>
    </row>
    <row r="14" spans="1:33" x14ac:dyDescent="0.35">
      <c r="A14" s="60"/>
      <c r="B14" s="60"/>
      <c r="C14" s="6" t="s">
        <v>43</v>
      </c>
      <c r="D14" s="24">
        <v>0</v>
      </c>
      <c r="E14" s="24">
        <v>0</v>
      </c>
      <c r="F14" s="24">
        <v>0</v>
      </c>
      <c r="G14" s="24">
        <v>0</v>
      </c>
      <c r="H14" s="24">
        <v>0</v>
      </c>
      <c r="I14" s="24">
        <v>0</v>
      </c>
      <c r="J14" s="24">
        <v>0</v>
      </c>
      <c r="K14" s="24">
        <v>0</v>
      </c>
      <c r="L14" s="24">
        <v>0</v>
      </c>
      <c r="M14" s="24">
        <v>0</v>
      </c>
      <c r="N14" s="24">
        <v>0</v>
      </c>
      <c r="O14" s="24">
        <v>0</v>
      </c>
      <c r="P14" s="24">
        <v>1.2787625670362956E-5</v>
      </c>
      <c r="Q14" s="24">
        <v>1.532027024953031E-5</v>
      </c>
      <c r="R14" s="24">
        <v>7.685036465421291E-6</v>
      </c>
      <c r="S14" s="24">
        <v>1.2824820644796731E-5</v>
      </c>
      <c r="T14" s="24">
        <v>1.2846865364846138E-5</v>
      </c>
      <c r="U14" s="24">
        <v>2.0620523091041676E-5</v>
      </c>
      <c r="V14" s="24">
        <v>2.3218735972108107E-5</v>
      </c>
      <c r="W14" s="24">
        <v>2.8445602956228555E-5</v>
      </c>
      <c r="X14" s="24">
        <v>2.0716318503088971E-5</v>
      </c>
      <c r="Y14" s="24">
        <v>2.5930718306810263E-5</v>
      </c>
      <c r="Z14" s="24">
        <v>3.900957294922236E-5</v>
      </c>
      <c r="AA14" s="24">
        <v>5.4734680154044923E-5</v>
      </c>
      <c r="AB14" s="24">
        <v>7.0694878286925444E-5</v>
      </c>
      <c r="AC14" s="24">
        <v>7.3496214944901439E-5</v>
      </c>
      <c r="AD14" s="24">
        <v>4.9991843436014705E-5</v>
      </c>
      <c r="AE14" s="24">
        <v>8.9690593830793475E-5</v>
      </c>
      <c r="AF14" s="24">
        <v>8.7337862551439827E-5</v>
      </c>
      <c r="AG14" s="24">
        <v>1.0091085322772031E-4</v>
      </c>
    </row>
    <row r="15" spans="1:33" x14ac:dyDescent="0.35">
      <c r="A15" s="60"/>
      <c r="B15" s="60"/>
      <c r="C15" s="6" t="s">
        <v>44</v>
      </c>
      <c r="D15" s="24">
        <v>0</v>
      </c>
      <c r="E15" s="24">
        <v>0</v>
      </c>
      <c r="F15" s="24">
        <v>0</v>
      </c>
      <c r="G15" s="24">
        <v>0</v>
      </c>
      <c r="H15" s="24">
        <v>0</v>
      </c>
      <c r="I15" s="24">
        <v>0</v>
      </c>
      <c r="J15" s="24">
        <v>0</v>
      </c>
      <c r="K15" s="24">
        <v>0</v>
      </c>
      <c r="L15" s="24">
        <v>0</v>
      </c>
      <c r="M15" s="24">
        <v>0</v>
      </c>
      <c r="N15" s="24">
        <v>0</v>
      </c>
      <c r="O15" s="24">
        <v>0</v>
      </c>
      <c r="P15" s="24">
        <v>-5.1376109081457955E-6</v>
      </c>
      <c r="Q15" s="24">
        <v>-5.1627025715594854E-6</v>
      </c>
      <c r="R15" s="24">
        <v>-3.4548997388528235E-6</v>
      </c>
      <c r="S15" s="24">
        <v>-3.4653336683510005E-6</v>
      </c>
      <c r="T15" s="24">
        <v>-1.7372873994947469E-6</v>
      </c>
      <c r="U15" s="24">
        <v>0</v>
      </c>
      <c r="V15" s="24">
        <v>-1.7463710410003941E-6</v>
      </c>
      <c r="W15" s="24">
        <v>-5.2540968820125045E-6</v>
      </c>
      <c r="X15" s="24">
        <v>-3.5097817617790739E-6</v>
      </c>
      <c r="Y15" s="24">
        <v>1.7598569588272994E-6</v>
      </c>
      <c r="Z15" s="24">
        <v>0</v>
      </c>
      <c r="AA15" s="24">
        <v>5.3158595123559138E-6</v>
      </c>
      <c r="AB15" s="24">
        <v>5.3177629235623414E-6</v>
      </c>
      <c r="AC15" s="24">
        <v>3.5550373100878829E-6</v>
      </c>
      <c r="AD15" s="24">
        <v>-1.7820483576569401E-6</v>
      </c>
      <c r="AE15" s="24">
        <v>5.3610200234643912E-6</v>
      </c>
      <c r="AF15" s="24">
        <v>1.4329111021949004E-5</v>
      </c>
      <c r="AG15" s="24">
        <v>3.9505605306633385E-5</v>
      </c>
    </row>
    <row r="16" spans="1:33" x14ac:dyDescent="0.35">
      <c r="A16" s="61"/>
      <c r="B16" s="61"/>
      <c r="C16" s="21" t="s">
        <v>53</v>
      </c>
      <c r="D16" s="26">
        <v>0</v>
      </c>
      <c r="E16" s="26">
        <v>0</v>
      </c>
      <c r="F16" s="26">
        <v>0</v>
      </c>
      <c r="G16" s="26">
        <v>0</v>
      </c>
      <c r="H16" s="26">
        <v>0</v>
      </c>
      <c r="I16" s="26">
        <v>0</v>
      </c>
      <c r="J16" s="26">
        <v>0</v>
      </c>
      <c r="K16" s="26">
        <v>0</v>
      </c>
      <c r="L16" s="26">
        <v>0</v>
      </c>
      <c r="M16" s="26">
        <v>0</v>
      </c>
      <c r="N16" s="26">
        <v>0</v>
      </c>
      <c r="O16" s="26">
        <v>0</v>
      </c>
      <c r="P16" s="26">
        <v>1.8104823304998519E-6</v>
      </c>
      <c r="Q16" s="26">
        <v>1.8138862059036143E-6</v>
      </c>
      <c r="R16" s="26">
        <v>-9.1011188918521668E-7</v>
      </c>
      <c r="S16" s="26">
        <v>-1.8239138820375089E-6</v>
      </c>
      <c r="T16" s="26">
        <v>0</v>
      </c>
      <c r="U16" s="26">
        <v>6.4153734342653479E-6</v>
      </c>
      <c r="V16" s="26">
        <v>6.4261924259678693E-6</v>
      </c>
      <c r="W16" s="26">
        <v>6.4425399068923639E-6</v>
      </c>
      <c r="X16" s="26">
        <v>7.375079973614973E-6</v>
      </c>
      <c r="Y16" s="26">
        <v>1.2008860691636869E-5</v>
      </c>
      <c r="Z16" s="26">
        <v>2.0381655768675344E-5</v>
      </c>
      <c r="AA16" s="26">
        <v>2.9741822392903572E-5</v>
      </c>
      <c r="AB16" s="26">
        <v>3.5387318861213046E-5</v>
      </c>
      <c r="AC16" s="26">
        <v>2.7079393981832567E-5</v>
      </c>
      <c r="AD16" s="26">
        <v>1.6849688608377988E-5</v>
      </c>
      <c r="AE16" s="26">
        <v>3.1912417309376551E-5</v>
      </c>
      <c r="AF16" s="26">
        <v>3.6699423254349384E-5</v>
      </c>
      <c r="AG16" s="26">
        <v>8.9668067690951148E-5</v>
      </c>
    </row>
    <row r="17" spans="1:33" x14ac:dyDescent="0.35">
      <c r="A17" s="59" t="s">
        <v>50</v>
      </c>
      <c r="B17" s="59" t="s">
        <v>41</v>
      </c>
      <c r="C17" s="6" t="s">
        <v>42</v>
      </c>
      <c r="D17" s="24">
        <v>0</v>
      </c>
      <c r="E17" s="24">
        <v>0</v>
      </c>
      <c r="F17" s="24">
        <v>0</v>
      </c>
      <c r="G17" s="24">
        <v>0</v>
      </c>
      <c r="H17" s="24">
        <v>0</v>
      </c>
      <c r="I17" s="24">
        <v>0</v>
      </c>
      <c r="J17" s="24">
        <v>0</v>
      </c>
      <c r="K17" s="24">
        <v>0</v>
      </c>
      <c r="L17" s="24">
        <v>0</v>
      </c>
      <c r="M17" s="24">
        <v>0</v>
      </c>
      <c r="N17" s="24">
        <v>0</v>
      </c>
      <c r="O17" s="24">
        <v>0</v>
      </c>
      <c r="P17" s="24">
        <v>7.0150824272197099E-5</v>
      </c>
      <c r="Q17" s="24">
        <v>6.9998600028098323E-5</v>
      </c>
      <c r="R17" s="24">
        <v>6.9905627402944148E-5</v>
      </c>
      <c r="S17" s="24">
        <v>6.9681555292300246E-5</v>
      </c>
      <c r="T17" s="24">
        <v>6.9550702462173319E-5</v>
      </c>
      <c r="U17" s="24">
        <v>6.9759330310503742E-5</v>
      </c>
      <c r="V17" s="24">
        <v>6.9739870283802574E-5</v>
      </c>
      <c r="W17" s="24">
        <v>1.3943112102632327E-4</v>
      </c>
      <c r="X17" s="24">
        <v>1.3914979475404543E-4</v>
      </c>
      <c r="Y17" s="24">
        <v>6.9458915051834325E-5</v>
      </c>
      <c r="Z17" s="24">
        <v>2.0882639565633632E-4</v>
      </c>
      <c r="AA17" s="24">
        <v>3.475842891902392E-4</v>
      </c>
      <c r="AB17" s="24">
        <v>2.7882336539808428E-4</v>
      </c>
      <c r="AC17" s="24">
        <v>6.9584580057124867E-5</v>
      </c>
      <c r="AD17" s="24">
        <v>6.9352937096978096E-5</v>
      </c>
      <c r="AE17" s="24">
        <v>6.9204152249202622E-5</v>
      </c>
      <c r="AF17" s="24">
        <v>-1.3866740622614504E-4</v>
      </c>
      <c r="AG17" s="24">
        <v>4.1771094402665021E-4</v>
      </c>
    </row>
    <row r="18" spans="1:33" x14ac:dyDescent="0.35">
      <c r="A18" s="60"/>
      <c r="B18" s="60"/>
      <c r="C18" s="6" t="s">
        <v>43</v>
      </c>
      <c r="D18" s="24">
        <v>0</v>
      </c>
      <c r="E18" s="24">
        <v>0</v>
      </c>
      <c r="F18" s="24">
        <v>0</v>
      </c>
      <c r="G18" s="24">
        <v>0</v>
      </c>
      <c r="H18" s="24">
        <v>0</v>
      </c>
      <c r="I18" s="24">
        <v>0</v>
      </c>
      <c r="J18" s="24">
        <v>0</v>
      </c>
      <c r="K18" s="24">
        <v>0</v>
      </c>
      <c r="L18" s="24">
        <v>0</v>
      </c>
      <c r="M18" s="24">
        <v>0</v>
      </c>
      <c r="N18" s="24">
        <v>0</v>
      </c>
      <c r="O18" s="24">
        <v>0</v>
      </c>
      <c r="P18" s="24">
        <v>6.7694265619699934E-6</v>
      </c>
      <c r="Q18" s="24">
        <v>1.3453699094556626E-5</v>
      </c>
      <c r="R18" s="24">
        <v>1.3475545254326704E-5</v>
      </c>
      <c r="S18" s="24">
        <v>2.0213317881268011E-5</v>
      </c>
      <c r="T18" s="24">
        <v>3.3715441672299562E-5</v>
      </c>
      <c r="U18" s="24">
        <v>4.0482552020160156E-5</v>
      </c>
      <c r="V18" s="24">
        <v>3.3707259195381312E-5</v>
      </c>
      <c r="W18" s="24">
        <v>2.0251934059745125E-5</v>
      </c>
      <c r="X18" s="24">
        <v>5.395489370885187E-5</v>
      </c>
      <c r="Y18" s="24">
        <v>4.714122163118617E-5</v>
      </c>
      <c r="Z18" s="24">
        <v>4.7077179673449265E-5</v>
      </c>
      <c r="AA18" s="24">
        <v>4.7037320754172995E-5</v>
      </c>
      <c r="AB18" s="24">
        <v>6.101488085152873E-5</v>
      </c>
      <c r="AC18" s="24">
        <v>1.287568190289079E-4</v>
      </c>
      <c r="AD18" s="24">
        <v>1.8935167339551029E-4</v>
      </c>
      <c r="AE18" s="24">
        <v>3.1756327617205038E-4</v>
      </c>
      <c r="AF18" s="24">
        <v>3.3823320503012511E-4</v>
      </c>
      <c r="AG18" s="24">
        <v>5.2784733031052689E-4</v>
      </c>
    </row>
    <row r="19" spans="1:33" x14ac:dyDescent="0.35">
      <c r="A19" s="60"/>
      <c r="B19" s="60"/>
      <c r="C19" s="6" t="s">
        <v>44</v>
      </c>
      <c r="D19" s="24">
        <v>0</v>
      </c>
      <c r="E19" s="24">
        <v>0</v>
      </c>
      <c r="F19" s="24">
        <v>0</v>
      </c>
      <c r="G19" s="24">
        <v>0</v>
      </c>
      <c r="H19" s="24">
        <v>0</v>
      </c>
      <c r="I19" s="24">
        <v>0</v>
      </c>
      <c r="J19" s="24">
        <v>0</v>
      </c>
      <c r="K19" s="24">
        <v>0</v>
      </c>
      <c r="L19" s="24">
        <v>0</v>
      </c>
      <c r="M19" s="24">
        <v>0</v>
      </c>
      <c r="N19" s="24">
        <v>0</v>
      </c>
      <c r="O19" s="24">
        <v>0</v>
      </c>
      <c r="P19" s="24">
        <v>9.7457338050777054E-6</v>
      </c>
      <c r="Q19" s="24">
        <v>4.8697820285159565E-6</v>
      </c>
      <c r="R19" s="24">
        <v>9.6976749823785013E-6</v>
      </c>
      <c r="S19" s="24">
        <v>1.9316859271922837E-5</v>
      </c>
      <c r="T19" s="24">
        <v>1.9239093838718802E-5</v>
      </c>
      <c r="U19" s="24">
        <v>2.8757393046419111E-5</v>
      </c>
      <c r="V19" s="24">
        <v>2.38597428874332E-5</v>
      </c>
      <c r="W19" s="24">
        <v>2.3795246661517666E-5</v>
      </c>
      <c r="X19" s="24">
        <v>2.3717364905806448E-5</v>
      </c>
      <c r="Y19" s="24">
        <v>2.3632728493039323E-5</v>
      </c>
      <c r="Z19" s="24">
        <v>3.301061527061222E-5</v>
      </c>
      <c r="AA19" s="24">
        <v>2.8223340702737687E-5</v>
      </c>
      <c r="AB19" s="24">
        <v>3.7224365208254895E-5</v>
      </c>
      <c r="AC19" s="24">
        <v>6.0283704387265047E-5</v>
      </c>
      <c r="AD19" s="24">
        <v>7.3918707901077241E-5</v>
      </c>
      <c r="AE19" s="24">
        <v>5.0648531422892162E-5</v>
      </c>
      <c r="AF19" s="24">
        <v>9.178016814126444E-5</v>
      </c>
      <c r="AG19" s="24">
        <v>1.8299266199428565E-4</v>
      </c>
    </row>
    <row r="20" spans="1:33" x14ac:dyDescent="0.35">
      <c r="A20" s="60"/>
      <c r="B20" s="60"/>
      <c r="C20" s="9" t="s">
        <v>53</v>
      </c>
      <c r="D20" s="25">
        <v>0</v>
      </c>
      <c r="E20" s="25">
        <v>0</v>
      </c>
      <c r="F20" s="25">
        <v>0</v>
      </c>
      <c r="G20" s="25">
        <v>0</v>
      </c>
      <c r="H20" s="25">
        <v>0</v>
      </c>
      <c r="I20" s="25">
        <v>0</v>
      </c>
      <c r="J20" s="25">
        <v>0</v>
      </c>
      <c r="K20" s="25">
        <v>0</v>
      </c>
      <c r="L20" s="25">
        <v>0</v>
      </c>
      <c r="M20" s="25">
        <v>0</v>
      </c>
      <c r="N20" s="25">
        <v>0</v>
      </c>
      <c r="O20" s="25">
        <v>0</v>
      </c>
      <c r="P20" s="25">
        <v>1.0893364851494169E-5</v>
      </c>
      <c r="Q20" s="25">
        <v>1.086094729174647E-5</v>
      </c>
      <c r="R20" s="25">
        <v>1.3551714698412098E-5</v>
      </c>
      <c r="S20" s="25">
        <v>2.1630917069748179E-5</v>
      </c>
      <c r="T20" s="25">
        <v>2.6984144116948272E-5</v>
      </c>
      <c r="U20" s="25">
        <v>3.5022589570221641E-5</v>
      </c>
      <c r="V20" s="25">
        <v>2.9551383138981535E-5</v>
      </c>
      <c r="W20" s="25">
        <v>2.6838144518093188E-5</v>
      </c>
      <c r="X20" s="25">
        <v>4.0164836488942868E-5</v>
      </c>
      <c r="Y20" s="25">
        <v>3.4716844078630515E-5</v>
      </c>
      <c r="Z20" s="25">
        <v>4.5319918637432011E-5</v>
      </c>
      <c r="AA20" s="25">
        <v>4.7898710194171912E-5</v>
      </c>
      <c r="AB20" s="25">
        <v>5.5737809344869049E-5</v>
      </c>
      <c r="AC20" s="25">
        <v>8.7398002558414234E-5</v>
      </c>
      <c r="AD20" s="25">
        <v>1.1881313598038901E-4</v>
      </c>
      <c r="AE20" s="25">
        <v>1.5541243562888774E-4</v>
      </c>
      <c r="AF20" s="25">
        <v>1.7887111284142776E-4</v>
      </c>
      <c r="AG20" s="25">
        <v>3.2569696523965241E-4</v>
      </c>
    </row>
    <row r="21" spans="1:33" x14ac:dyDescent="0.35">
      <c r="A21" s="60"/>
      <c r="B21" s="60" t="s">
        <v>45</v>
      </c>
      <c r="C21" s="6" t="s">
        <v>42</v>
      </c>
      <c r="D21" s="24">
        <v>0</v>
      </c>
      <c r="E21" s="24">
        <v>0</v>
      </c>
      <c r="F21" s="24">
        <v>0</v>
      </c>
      <c r="G21" s="24">
        <v>0</v>
      </c>
      <c r="H21" s="24">
        <v>0</v>
      </c>
      <c r="I21" s="24">
        <v>0</v>
      </c>
      <c r="J21" s="24">
        <v>0</v>
      </c>
      <c r="K21" s="24">
        <v>0</v>
      </c>
      <c r="L21" s="24">
        <v>0</v>
      </c>
      <c r="M21" s="24">
        <v>0</v>
      </c>
      <c r="N21" s="24">
        <v>0</v>
      </c>
      <c r="O21" s="24">
        <v>0</v>
      </c>
      <c r="P21" s="24">
        <v>-1.1714594979617132E-5</v>
      </c>
      <c r="Q21" s="24">
        <v>-7.0200070200199249E-6</v>
      </c>
      <c r="R21" s="24">
        <v>9.395648405519097E-6</v>
      </c>
      <c r="S21" s="24">
        <v>9.39741430139307E-6</v>
      </c>
      <c r="T21" s="24">
        <v>9.4099270024905479E-6</v>
      </c>
      <c r="U21" s="24">
        <v>7.0847788249395194E-6</v>
      </c>
      <c r="V21" s="24">
        <v>1.4171632642945298E-5</v>
      </c>
      <c r="W21" s="24">
        <v>1.6551828504240973E-5</v>
      </c>
      <c r="X21" s="24">
        <v>2.3633510426446236E-6</v>
      </c>
      <c r="Y21" s="24">
        <v>4.9542089543885837E-5</v>
      </c>
      <c r="Z21" s="24">
        <v>4.0038436899481056E-5</v>
      </c>
      <c r="AA21" s="24">
        <v>2.3527861694461194E-6</v>
      </c>
      <c r="AB21" s="24">
        <v>-1.4086623342457472E-5</v>
      </c>
      <c r="AC21" s="24">
        <v>3.058434928271403E-5</v>
      </c>
      <c r="AD21" s="24">
        <v>3.0646427451763714E-5</v>
      </c>
      <c r="AE21" s="24">
        <v>8.5060936710013024E-5</v>
      </c>
      <c r="AF21" s="24">
        <v>1.3266181187598924E-4</v>
      </c>
      <c r="AG21" s="24">
        <v>7.1474519333758479E-5</v>
      </c>
    </row>
    <row r="22" spans="1:33" x14ac:dyDescent="0.35">
      <c r="A22" s="60"/>
      <c r="B22" s="60"/>
      <c r="C22" s="6" t="s">
        <v>43</v>
      </c>
      <c r="D22" s="24">
        <v>0</v>
      </c>
      <c r="E22" s="24">
        <v>0</v>
      </c>
      <c r="F22" s="24">
        <v>0</v>
      </c>
      <c r="G22" s="24">
        <v>0</v>
      </c>
      <c r="H22" s="24">
        <v>0</v>
      </c>
      <c r="I22" s="24">
        <v>0</v>
      </c>
      <c r="J22" s="24">
        <v>0</v>
      </c>
      <c r="K22" s="24">
        <v>0</v>
      </c>
      <c r="L22" s="24">
        <v>0</v>
      </c>
      <c r="M22" s="24">
        <v>0</v>
      </c>
      <c r="N22" s="24">
        <v>0</v>
      </c>
      <c r="O22" s="24">
        <v>0</v>
      </c>
      <c r="P22" s="24">
        <v>4.4014423525862156E-6</v>
      </c>
      <c r="Q22" s="24">
        <v>0</v>
      </c>
      <c r="R22" s="24">
        <v>0</v>
      </c>
      <c r="S22" s="24">
        <v>4.4213307099916221E-6</v>
      </c>
      <c r="T22" s="24">
        <v>-2.214898291885703E-6</v>
      </c>
      <c r="U22" s="24">
        <v>3.3320449426277321E-6</v>
      </c>
      <c r="V22" s="24">
        <v>9.9888014437610195E-6</v>
      </c>
      <c r="W22" s="24">
        <v>9.9975228360360546E-6</v>
      </c>
      <c r="X22" s="24">
        <v>4.1154597802739445E-5</v>
      </c>
      <c r="Y22" s="24">
        <v>4.3378350421452438E-5</v>
      </c>
      <c r="Z22" s="24">
        <v>5.7834712839488489E-5</v>
      </c>
      <c r="AA22" s="24">
        <v>2.8938341298800907E-5</v>
      </c>
      <c r="AB22" s="24">
        <v>2.6670874738066175E-5</v>
      </c>
      <c r="AC22" s="24">
        <v>3.7798651032927566E-5</v>
      </c>
      <c r="AD22" s="24">
        <v>1.2230647779665205E-5</v>
      </c>
      <c r="AE22" s="24">
        <v>0</v>
      </c>
      <c r="AF22" s="24">
        <v>3.3393404357262568E-6</v>
      </c>
      <c r="AG22" s="24">
        <v>3.3494404201528383E-5</v>
      </c>
    </row>
    <row r="23" spans="1:33" x14ac:dyDescent="0.35">
      <c r="A23" s="60"/>
      <c r="B23" s="60"/>
      <c r="C23" s="6" t="s">
        <v>44</v>
      </c>
      <c r="D23" s="24">
        <v>0</v>
      </c>
      <c r="E23" s="24">
        <v>0</v>
      </c>
      <c r="F23" s="24">
        <v>0</v>
      </c>
      <c r="G23" s="24">
        <v>0</v>
      </c>
      <c r="H23" s="24">
        <v>0</v>
      </c>
      <c r="I23" s="24">
        <v>0</v>
      </c>
      <c r="J23" s="24">
        <v>0</v>
      </c>
      <c r="K23" s="24">
        <v>0</v>
      </c>
      <c r="L23" s="24">
        <v>0</v>
      </c>
      <c r="M23" s="24">
        <v>0</v>
      </c>
      <c r="N23" s="24">
        <v>0</v>
      </c>
      <c r="O23" s="24">
        <v>0</v>
      </c>
      <c r="P23" s="24">
        <v>5.7766737913134136E-6</v>
      </c>
      <c r="Q23" s="24">
        <v>1.1590910408143529E-5</v>
      </c>
      <c r="R23" s="24">
        <v>1.7369956922586027E-5</v>
      </c>
      <c r="S23" s="24">
        <v>2.3129944025646054E-5</v>
      </c>
      <c r="T23" s="24">
        <v>2.310002310013104E-5</v>
      </c>
      <c r="U23" s="24">
        <v>2.3084825190089475E-5</v>
      </c>
      <c r="V23" s="24">
        <v>2.3044527788895763E-5</v>
      </c>
      <c r="W23" s="24">
        <v>2.2993395147219431E-5</v>
      </c>
      <c r="X23" s="24">
        <v>1.1461055333894521E-5</v>
      </c>
      <c r="Y23" s="24">
        <v>2.8576000731472817E-5</v>
      </c>
      <c r="Z23" s="24">
        <v>2.2670853217610087E-5</v>
      </c>
      <c r="AA23" s="24">
        <v>4.5153606926584544E-5</v>
      </c>
      <c r="AB23" s="24">
        <v>2.7800326931837205E-5</v>
      </c>
      <c r="AC23" s="24">
        <v>5.5364854389949869E-6</v>
      </c>
      <c r="AD23" s="24">
        <v>1.6550537064841109E-5</v>
      </c>
      <c r="AE23" s="24">
        <v>1.6508733119868779E-5</v>
      </c>
      <c r="AF23" s="24">
        <v>2.7432283408401759E-5</v>
      </c>
      <c r="AG23" s="24">
        <v>-1.313751142689723E-4</v>
      </c>
    </row>
    <row r="24" spans="1:33" x14ac:dyDescent="0.35">
      <c r="A24" s="60"/>
      <c r="B24" s="60"/>
      <c r="C24" s="9" t="s">
        <v>53</v>
      </c>
      <c r="D24" s="25">
        <v>0</v>
      </c>
      <c r="E24" s="25">
        <v>0</v>
      </c>
      <c r="F24" s="25">
        <v>0</v>
      </c>
      <c r="G24" s="25">
        <v>0</v>
      </c>
      <c r="H24" s="25">
        <v>0</v>
      </c>
      <c r="I24" s="25">
        <v>0</v>
      </c>
      <c r="J24" s="25">
        <v>0</v>
      </c>
      <c r="K24" s="25">
        <v>0</v>
      </c>
      <c r="L24" s="25">
        <v>0</v>
      </c>
      <c r="M24" s="25">
        <v>0</v>
      </c>
      <c r="N24" s="25">
        <v>0</v>
      </c>
      <c r="O24" s="25">
        <v>0</v>
      </c>
      <c r="P24" s="25">
        <v>0</v>
      </c>
      <c r="Q24" s="25">
        <v>-6.626931584596818E-7</v>
      </c>
      <c r="R24" s="25">
        <v>4.6545152787569322E-6</v>
      </c>
      <c r="S24" s="25">
        <v>7.9824917347259827E-6</v>
      </c>
      <c r="T24" s="25">
        <v>3.9967519729344758E-6</v>
      </c>
      <c r="U24" s="25">
        <v>6.6797366848891926E-6</v>
      </c>
      <c r="V24" s="25">
        <v>1.2683857521622599E-5</v>
      </c>
      <c r="W24" s="25">
        <v>1.3359161044723677E-5</v>
      </c>
      <c r="X24" s="25">
        <v>2.6725801957727668E-5</v>
      </c>
      <c r="Y24" s="25">
        <v>4.3393505661182274E-5</v>
      </c>
      <c r="Z24" s="25">
        <v>4.8661995115217849E-5</v>
      </c>
      <c r="AA24" s="25">
        <v>2.3323024556543004E-5</v>
      </c>
      <c r="AB24" s="25">
        <v>1.5275814798654253E-5</v>
      </c>
      <c r="AC24" s="25">
        <v>3.1889937196716289E-5</v>
      </c>
      <c r="AD24" s="25">
        <v>1.7942154493910678E-5</v>
      </c>
      <c r="AE24" s="25">
        <v>2.5935851992731074E-5</v>
      </c>
      <c r="AF24" s="25">
        <v>4.2587907429947336E-5</v>
      </c>
      <c r="AG24" s="25">
        <v>2.4030679167008628E-5</v>
      </c>
    </row>
    <row r="25" spans="1:33" x14ac:dyDescent="0.35">
      <c r="A25" s="60"/>
      <c r="B25" s="60" t="s">
        <v>53</v>
      </c>
      <c r="C25" s="6" t="s">
        <v>42</v>
      </c>
      <c r="D25" s="24">
        <v>0</v>
      </c>
      <c r="E25" s="24">
        <v>0</v>
      </c>
      <c r="F25" s="24">
        <v>0</v>
      </c>
      <c r="G25" s="24">
        <v>0</v>
      </c>
      <c r="H25" s="24">
        <v>0</v>
      </c>
      <c r="I25" s="24">
        <v>0</v>
      </c>
      <c r="J25" s="24">
        <v>0</v>
      </c>
      <c r="K25" s="24">
        <v>0</v>
      </c>
      <c r="L25" s="24">
        <v>0</v>
      </c>
      <c r="M25" s="24">
        <v>0</v>
      </c>
      <c r="N25" s="24">
        <v>0</v>
      </c>
      <c r="O25" s="24">
        <v>0</v>
      </c>
      <c r="P25" s="24">
        <v>-9.0687936010747094E-6</v>
      </c>
      <c r="Q25" s="24">
        <v>-4.5286163266045065E-6</v>
      </c>
      <c r="R25" s="24">
        <v>1.1362758332245093E-5</v>
      </c>
      <c r="S25" s="24">
        <v>1.1363636363670437E-5</v>
      </c>
      <c r="T25" s="24">
        <v>1.1377573891691029E-5</v>
      </c>
      <c r="U25" s="24">
        <v>9.1370511994259829E-6</v>
      </c>
      <c r="V25" s="24">
        <v>1.599195832957534E-5</v>
      </c>
      <c r="W25" s="24">
        <v>2.0582813807790146E-5</v>
      </c>
      <c r="X25" s="24">
        <v>6.8571271836237457E-6</v>
      </c>
      <c r="Y25" s="24">
        <v>5.0196336123686791E-5</v>
      </c>
      <c r="Z25" s="24">
        <v>4.556244560993683E-5</v>
      </c>
      <c r="AA25" s="24">
        <v>1.365458008750764E-5</v>
      </c>
      <c r="AB25" s="24">
        <v>-4.5425431882684109E-6</v>
      </c>
      <c r="AC25" s="24">
        <v>3.185981680609018E-5</v>
      </c>
      <c r="AD25" s="24">
        <v>3.1918871348679545E-5</v>
      </c>
      <c r="AE25" s="24">
        <v>8.4537420374841687E-5</v>
      </c>
      <c r="AF25" s="24">
        <v>1.2369745435214519E-4</v>
      </c>
      <c r="AG25" s="24">
        <v>8.2931346666814676E-5</v>
      </c>
    </row>
    <row r="26" spans="1:33" x14ac:dyDescent="0.35">
      <c r="A26" s="60"/>
      <c r="B26" s="60"/>
      <c r="C26" s="6" t="s">
        <v>43</v>
      </c>
      <c r="D26" s="24">
        <v>0</v>
      </c>
      <c r="E26" s="24">
        <v>0</v>
      </c>
      <c r="F26" s="24">
        <v>0</v>
      </c>
      <c r="G26" s="24">
        <v>0</v>
      </c>
      <c r="H26" s="24">
        <v>0</v>
      </c>
      <c r="I26" s="24">
        <v>0</v>
      </c>
      <c r="J26" s="24">
        <v>0</v>
      </c>
      <c r="K26" s="24">
        <v>0</v>
      </c>
      <c r="L26" s="24">
        <v>0</v>
      </c>
      <c r="M26" s="24">
        <v>0</v>
      </c>
      <c r="N26" s="24">
        <v>0</v>
      </c>
      <c r="O26" s="24">
        <v>0</v>
      </c>
      <c r="P26" s="24">
        <v>4.7325359957550717E-6</v>
      </c>
      <c r="Q26" s="24">
        <v>1.890800593429276E-6</v>
      </c>
      <c r="R26" s="24">
        <v>1.8977276607934357E-6</v>
      </c>
      <c r="S26" s="24">
        <v>6.6469032078408929E-6</v>
      </c>
      <c r="T26" s="24">
        <v>2.8536749625551749E-6</v>
      </c>
      <c r="U26" s="24">
        <v>8.5831998168917067E-6</v>
      </c>
      <c r="V26" s="24">
        <v>1.3341655985321665E-5</v>
      </c>
      <c r="W26" s="24">
        <v>1.1446482448329576E-5</v>
      </c>
      <c r="X26" s="24">
        <v>4.2966769500552005E-5</v>
      </c>
      <c r="Y26" s="24">
        <v>4.3911733597079561E-5</v>
      </c>
      <c r="Z26" s="24">
        <v>5.6308133375759795E-5</v>
      </c>
      <c r="AA26" s="24">
        <v>3.1510197845863175E-5</v>
      </c>
      <c r="AB26" s="24">
        <v>3.1507700768429459E-5</v>
      </c>
      <c r="AC26" s="24">
        <v>5.061753391366608E-5</v>
      </c>
      <c r="AD26" s="24">
        <v>3.7240284821438152E-5</v>
      </c>
      <c r="AE26" s="24">
        <v>4.4900283158400001E-5</v>
      </c>
      <c r="AF26" s="24">
        <v>5.0659142350362174E-5</v>
      </c>
      <c r="AG26" s="24">
        <v>1.0350359675004306E-4</v>
      </c>
    </row>
    <row r="27" spans="1:33" x14ac:dyDescent="0.35">
      <c r="A27" s="60"/>
      <c r="B27" s="60"/>
      <c r="C27" s="6" t="s">
        <v>44</v>
      </c>
      <c r="D27" s="24">
        <v>0</v>
      </c>
      <c r="E27" s="24">
        <v>0</v>
      </c>
      <c r="F27" s="24">
        <v>0</v>
      </c>
      <c r="G27" s="24">
        <v>0</v>
      </c>
      <c r="H27" s="24">
        <v>0</v>
      </c>
      <c r="I27" s="24">
        <v>0</v>
      </c>
      <c r="J27" s="24">
        <v>0</v>
      </c>
      <c r="K27" s="24">
        <v>0</v>
      </c>
      <c r="L27" s="24">
        <v>0</v>
      </c>
      <c r="M27" s="24">
        <v>0</v>
      </c>
      <c r="N27" s="24">
        <v>0</v>
      </c>
      <c r="O27" s="24">
        <v>0</v>
      </c>
      <c r="P27" s="24">
        <v>7.9296272017526093E-6</v>
      </c>
      <c r="Q27" s="24">
        <v>7.9386711193674131E-6</v>
      </c>
      <c r="R27" s="24">
        <v>1.3194457272325266E-5</v>
      </c>
      <c r="S27" s="24">
        <v>2.1052132975762916E-5</v>
      </c>
      <c r="T27" s="24">
        <v>2.0993518251133381E-5</v>
      </c>
      <c r="U27" s="24">
        <v>2.6183768158549725E-5</v>
      </c>
      <c r="V27" s="24">
        <v>2.3490414605920051E-5</v>
      </c>
      <c r="W27" s="24">
        <v>2.3432069129913913E-5</v>
      </c>
      <c r="X27" s="24">
        <v>1.8166718571466234E-5</v>
      </c>
      <c r="Y27" s="24">
        <v>2.5870343014933184E-5</v>
      </c>
      <c r="Z27" s="24">
        <v>2.8314684252572775E-5</v>
      </c>
      <c r="AA27" s="24">
        <v>3.5919263757788755E-5</v>
      </c>
      <c r="AB27" s="24">
        <v>3.2930817418952429E-5</v>
      </c>
      <c r="AC27" s="24">
        <v>3.5329714561216363E-5</v>
      </c>
      <c r="AD27" s="24">
        <v>4.7772662471023963E-5</v>
      </c>
      <c r="AE27" s="24">
        <v>3.5096075506668711E-5</v>
      </c>
      <c r="AF27" s="24">
        <v>6.2472043760308793E-5</v>
      </c>
      <c r="AG27" s="24">
        <v>3.9873302581039383E-5</v>
      </c>
    </row>
    <row r="28" spans="1:33" x14ac:dyDescent="0.35">
      <c r="A28" s="61"/>
      <c r="B28" s="61"/>
      <c r="C28" s="21" t="s">
        <v>53</v>
      </c>
      <c r="D28" s="26">
        <v>0</v>
      </c>
      <c r="E28" s="26">
        <v>0</v>
      </c>
      <c r="F28" s="26">
        <v>0</v>
      </c>
      <c r="G28" s="26">
        <v>0</v>
      </c>
      <c r="H28" s="26">
        <v>0</v>
      </c>
      <c r="I28" s="26">
        <v>0</v>
      </c>
      <c r="J28" s="26">
        <v>0</v>
      </c>
      <c r="K28" s="26">
        <v>0</v>
      </c>
      <c r="L28" s="26">
        <v>0</v>
      </c>
      <c r="M28" s="26">
        <v>0</v>
      </c>
      <c r="N28" s="26">
        <v>0</v>
      </c>
      <c r="O28" s="26">
        <v>0</v>
      </c>
      <c r="P28" s="26">
        <v>2.1322905010556781E-6</v>
      </c>
      <c r="Q28" s="26">
        <v>1.5980516554492397E-6</v>
      </c>
      <c r="R28" s="26">
        <v>6.4072684051730278E-6</v>
      </c>
      <c r="S28" s="26">
        <v>1.0677309809192792E-5</v>
      </c>
      <c r="T28" s="26">
        <v>8.547889819743304E-6</v>
      </c>
      <c r="U28" s="26">
        <v>1.2310959858874426E-5</v>
      </c>
      <c r="V28" s="26">
        <v>1.604106512664849E-5</v>
      </c>
      <c r="W28" s="26">
        <v>1.6045320542668051E-5</v>
      </c>
      <c r="X28" s="26">
        <v>2.9409531468793659E-5</v>
      </c>
      <c r="Y28" s="26">
        <v>4.1658254903653713E-5</v>
      </c>
      <c r="Z28" s="26">
        <v>4.7993472887641886E-5</v>
      </c>
      <c r="AA28" s="26">
        <v>2.8244733689453128E-5</v>
      </c>
      <c r="AB28" s="26">
        <v>2.3374266632458784E-5</v>
      </c>
      <c r="AC28" s="26">
        <v>4.3021946503962738E-5</v>
      </c>
      <c r="AD28" s="26">
        <v>3.8225041437023322E-5</v>
      </c>
      <c r="AE28" s="26">
        <v>5.2035075888801074E-5</v>
      </c>
      <c r="AF28" s="26">
        <v>7.0103285507272517E-5</v>
      </c>
      <c r="AG28" s="26">
        <v>8.5160423609176306E-5</v>
      </c>
    </row>
    <row r="29" spans="1:33" x14ac:dyDescent="0.35">
      <c r="A29" s="59" t="s">
        <v>51</v>
      </c>
      <c r="B29" s="59" t="s">
        <v>41</v>
      </c>
      <c r="C29" s="15" t="s">
        <v>42</v>
      </c>
      <c r="D29" s="24">
        <v>0</v>
      </c>
      <c r="E29" s="24">
        <v>0</v>
      </c>
      <c r="F29" s="24">
        <v>0</v>
      </c>
      <c r="G29" s="24">
        <v>0</v>
      </c>
      <c r="H29" s="24">
        <v>0</v>
      </c>
      <c r="I29" s="24">
        <v>0</v>
      </c>
      <c r="J29" s="24">
        <v>0</v>
      </c>
      <c r="K29" s="24">
        <v>0</v>
      </c>
      <c r="L29" s="24">
        <v>0</v>
      </c>
      <c r="M29" s="24">
        <v>0</v>
      </c>
      <c r="N29" s="24">
        <v>0</v>
      </c>
      <c r="O29" s="24">
        <v>0</v>
      </c>
      <c r="P29" s="24">
        <v>5.6148231330821474E-5</v>
      </c>
      <c r="Q29" s="24">
        <v>5.5934668307333624E-5</v>
      </c>
      <c r="R29" s="24">
        <v>5.5862800960815306E-5</v>
      </c>
      <c r="S29" s="24">
        <v>5.5688589408076083E-5</v>
      </c>
      <c r="T29" s="24">
        <v>5.5564816358266711E-5</v>
      </c>
      <c r="U29" s="24">
        <v>5.5735146583524298E-5</v>
      </c>
      <c r="V29" s="24">
        <v>5.57444673616736E-5</v>
      </c>
      <c r="W29" s="24">
        <v>1.1152001784320298E-4</v>
      </c>
      <c r="X29" s="24">
        <v>2.2287847551116791E-4</v>
      </c>
      <c r="Y29" s="24">
        <v>1.6694490818025542E-4</v>
      </c>
      <c r="Z29" s="24">
        <v>2.7890890835058357E-4</v>
      </c>
      <c r="AA29" s="24">
        <v>3.3491487580250556E-4</v>
      </c>
      <c r="AB29" s="24">
        <v>2.2403943093984857E-4</v>
      </c>
      <c r="AC29" s="24">
        <v>0</v>
      </c>
      <c r="AD29" s="24">
        <v>0</v>
      </c>
      <c r="AE29" s="24">
        <v>1.6720543975035085E-4</v>
      </c>
      <c r="AF29" s="24">
        <v>5.5791118054093758E-5</v>
      </c>
      <c r="AG29" s="24">
        <v>4.4807886187969714E-4</v>
      </c>
    </row>
    <row r="30" spans="1:33" x14ac:dyDescent="0.35">
      <c r="A30" s="60"/>
      <c r="B30" s="60"/>
      <c r="C30" s="6" t="s">
        <v>43</v>
      </c>
      <c r="D30" s="24">
        <v>0</v>
      </c>
      <c r="E30" s="24">
        <v>0</v>
      </c>
      <c r="F30" s="24">
        <v>0</v>
      </c>
      <c r="G30" s="24">
        <v>0</v>
      </c>
      <c r="H30" s="24">
        <v>0</v>
      </c>
      <c r="I30" s="24">
        <v>0</v>
      </c>
      <c r="J30" s="24">
        <v>0</v>
      </c>
      <c r="K30" s="24">
        <v>0</v>
      </c>
      <c r="L30" s="24">
        <v>0</v>
      </c>
      <c r="M30" s="24">
        <v>0</v>
      </c>
      <c r="N30" s="24">
        <v>0</v>
      </c>
      <c r="O30" s="24">
        <v>0</v>
      </c>
      <c r="P30" s="24">
        <v>1.4939941435532234E-5</v>
      </c>
      <c r="Q30" s="24">
        <v>1.9792965580078814E-5</v>
      </c>
      <c r="R30" s="24">
        <v>1.9827500743474502E-5</v>
      </c>
      <c r="S30" s="24">
        <v>1.9825437026943504E-5</v>
      </c>
      <c r="T30" s="24">
        <v>2.9774606230770218E-5</v>
      </c>
      <c r="U30" s="24">
        <v>3.9734573052063737E-5</v>
      </c>
      <c r="V30" s="24">
        <v>3.4753079371174778E-5</v>
      </c>
      <c r="W30" s="24">
        <v>1.989802263402396E-5</v>
      </c>
      <c r="X30" s="24">
        <v>4.4756301935899856E-5</v>
      </c>
      <c r="Y30" s="24">
        <v>5.464643754904408E-5</v>
      </c>
      <c r="Z30" s="24">
        <v>4.4701172660754906E-5</v>
      </c>
      <c r="AA30" s="24">
        <v>4.4661687715663589E-5</v>
      </c>
      <c r="AB30" s="24">
        <v>5.0145673180512773E-5</v>
      </c>
      <c r="AC30" s="24">
        <v>9.0263569623383333E-5</v>
      </c>
      <c r="AD30" s="24">
        <v>1.2016041415296996E-4</v>
      </c>
      <c r="AE30" s="24">
        <v>2.2522409797742782E-4</v>
      </c>
      <c r="AF30" s="24">
        <v>2.3555118978402234E-4</v>
      </c>
      <c r="AG30" s="24">
        <v>3.9617267110636512E-4</v>
      </c>
    </row>
    <row r="31" spans="1:33" x14ac:dyDescent="0.35">
      <c r="A31" s="60"/>
      <c r="B31" s="60"/>
      <c r="C31" s="6" t="s">
        <v>44</v>
      </c>
      <c r="D31" s="24">
        <v>0</v>
      </c>
      <c r="E31" s="24">
        <v>0</v>
      </c>
      <c r="F31" s="24">
        <v>0</v>
      </c>
      <c r="G31" s="24">
        <v>0</v>
      </c>
      <c r="H31" s="24">
        <v>0</v>
      </c>
      <c r="I31" s="24">
        <v>0</v>
      </c>
      <c r="J31" s="24">
        <v>0</v>
      </c>
      <c r="K31" s="24">
        <v>0</v>
      </c>
      <c r="L31" s="24">
        <v>0</v>
      </c>
      <c r="M31" s="24">
        <v>0</v>
      </c>
      <c r="N31" s="24">
        <v>0</v>
      </c>
      <c r="O31" s="24">
        <v>0</v>
      </c>
      <c r="P31" s="24">
        <v>1.8037550573168915E-6</v>
      </c>
      <c r="Q31" s="24">
        <v>0</v>
      </c>
      <c r="R31" s="24">
        <v>1.8073573904153761E-6</v>
      </c>
      <c r="S31" s="24">
        <v>5.4207103661330081E-6</v>
      </c>
      <c r="T31" s="24">
        <v>9.0315961358555796E-6</v>
      </c>
      <c r="U31" s="24">
        <v>1.2640124812168807E-5</v>
      </c>
      <c r="V31" s="24">
        <v>1.0824307064005723E-5</v>
      </c>
      <c r="W31" s="24">
        <v>1.2638344737858631E-5</v>
      </c>
      <c r="X31" s="24">
        <v>1.0830383557980383E-5</v>
      </c>
      <c r="Y31" s="24">
        <v>1.4437696826519186E-5</v>
      </c>
      <c r="Z31" s="24">
        <v>7.2264386483666954E-6</v>
      </c>
      <c r="AA31" s="24">
        <v>1.2665006947631952E-5</v>
      </c>
      <c r="AB31" s="24">
        <v>2.5251568753770215E-5</v>
      </c>
      <c r="AC31" s="24">
        <v>2.8866537368665846E-5</v>
      </c>
      <c r="AD31" s="24">
        <v>4.5087126363085872E-5</v>
      </c>
      <c r="AE31" s="24">
        <v>3.42677610707387E-5</v>
      </c>
      <c r="AF31" s="24">
        <v>6.4926398712916722E-5</v>
      </c>
      <c r="AG31" s="24">
        <v>1.821927346588037E-4</v>
      </c>
    </row>
    <row r="32" spans="1:33" x14ac:dyDescent="0.35">
      <c r="A32" s="60"/>
      <c r="B32" s="60"/>
      <c r="C32" s="6" t="s">
        <v>53</v>
      </c>
      <c r="D32" s="25">
        <v>0</v>
      </c>
      <c r="E32" s="25">
        <v>0</v>
      </c>
      <c r="F32" s="25">
        <v>0</v>
      </c>
      <c r="G32" s="25">
        <v>0</v>
      </c>
      <c r="H32" s="25">
        <v>0</v>
      </c>
      <c r="I32" s="25">
        <v>0</v>
      </c>
      <c r="J32" s="25">
        <v>0</v>
      </c>
      <c r="K32" s="25">
        <v>0</v>
      </c>
      <c r="L32" s="25">
        <v>0</v>
      </c>
      <c r="M32" s="25">
        <v>0</v>
      </c>
      <c r="N32" s="25">
        <v>0</v>
      </c>
      <c r="O32" s="25">
        <v>0</v>
      </c>
      <c r="P32" s="25">
        <v>6.4681965246116135E-6</v>
      </c>
      <c r="Q32" s="25">
        <v>6.4652357807393201E-6</v>
      </c>
      <c r="R32" s="25">
        <v>7.7626191077317941E-6</v>
      </c>
      <c r="S32" s="25">
        <v>1.0347267222154954E-5</v>
      </c>
      <c r="T32" s="25">
        <v>1.5521462949585896E-5</v>
      </c>
      <c r="U32" s="25">
        <v>2.0696702756506369E-5</v>
      </c>
      <c r="V32" s="25">
        <v>1.8095617241531414E-5</v>
      </c>
      <c r="W32" s="25">
        <v>1.6821314935189235E-5</v>
      </c>
      <c r="X32" s="25">
        <v>2.4578510878559001E-5</v>
      </c>
      <c r="Y32" s="25">
        <v>2.8446963868500319E-5</v>
      </c>
      <c r="Z32" s="25">
        <v>2.3292317288037268E-5</v>
      </c>
      <c r="AA32" s="25">
        <v>2.849246374325709E-5</v>
      </c>
      <c r="AB32" s="25">
        <v>3.6283811977178004E-5</v>
      </c>
      <c r="AC32" s="25">
        <v>4.4066395096686861E-5</v>
      </c>
      <c r="AD32" s="25">
        <v>6.3461227132854958E-5</v>
      </c>
      <c r="AE32" s="25">
        <v>8.6765086765083765E-5</v>
      </c>
      <c r="AF32" s="25">
        <v>1.0881815708674303E-4</v>
      </c>
      <c r="AG32" s="25">
        <v>2.4364324408376881E-4</v>
      </c>
    </row>
    <row r="33" spans="1:33" x14ac:dyDescent="0.35">
      <c r="A33" s="60"/>
      <c r="B33" s="60" t="s">
        <v>45</v>
      </c>
      <c r="C33" s="6" t="s">
        <v>42</v>
      </c>
      <c r="D33" s="24">
        <v>0</v>
      </c>
      <c r="E33" s="24">
        <v>0</v>
      </c>
      <c r="F33" s="24">
        <v>0</v>
      </c>
      <c r="G33" s="24">
        <v>0</v>
      </c>
      <c r="H33" s="24">
        <v>0</v>
      </c>
      <c r="I33" s="24">
        <v>0</v>
      </c>
      <c r="J33" s="24">
        <v>0</v>
      </c>
      <c r="K33" s="24">
        <v>0</v>
      </c>
      <c r="L33" s="24">
        <v>0</v>
      </c>
      <c r="M33" s="24">
        <v>0</v>
      </c>
      <c r="N33" s="24">
        <v>0</v>
      </c>
      <c r="O33" s="24">
        <v>0</v>
      </c>
      <c r="P33" s="24">
        <v>-1.1052593767435503E-5</v>
      </c>
      <c r="Q33" s="24">
        <v>-7.3605317247871227E-6</v>
      </c>
      <c r="R33" s="24">
        <v>1.8468619045197698E-6</v>
      </c>
      <c r="S33" s="24">
        <v>-5.5414351578519927E-6</v>
      </c>
      <c r="T33" s="24">
        <v>-5.5479322856877289E-6</v>
      </c>
      <c r="U33" s="24">
        <v>-7.4200352080389109E-6</v>
      </c>
      <c r="V33" s="24">
        <v>0</v>
      </c>
      <c r="W33" s="24">
        <v>0</v>
      </c>
      <c r="X33" s="24">
        <v>-1.3006510687585404E-5</v>
      </c>
      <c r="Y33" s="24">
        <v>1.6706297717439256E-5</v>
      </c>
      <c r="Z33" s="24">
        <v>1.6698300669526489E-5</v>
      </c>
      <c r="AA33" s="24">
        <v>-7.4209437584960014E-6</v>
      </c>
      <c r="AB33" s="24">
        <v>-3.1497346811737437E-5</v>
      </c>
      <c r="AC33" s="24">
        <v>-7.4268547641809235E-6</v>
      </c>
      <c r="AD33" s="24">
        <v>-7.4425943394906824E-6</v>
      </c>
      <c r="AE33" s="24">
        <v>1.8648192523951224E-5</v>
      </c>
      <c r="AF33" s="24">
        <v>3.9253803880479055E-5</v>
      </c>
      <c r="AG33" s="24">
        <v>4.133644484016763E-5</v>
      </c>
    </row>
    <row r="34" spans="1:33" x14ac:dyDescent="0.35">
      <c r="A34" s="60"/>
      <c r="B34" s="60"/>
      <c r="C34" s="6" t="s">
        <v>43</v>
      </c>
      <c r="D34" s="24">
        <v>0</v>
      </c>
      <c r="E34" s="24">
        <v>0</v>
      </c>
      <c r="F34" s="24">
        <v>0</v>
      </c>
      <c r="G34" s="24">
        <v>0</v>
      </c>
      <c r="H34" s="24">
        <v>0</v>
      </c>
      <c r="I34" s="24">
        <v>0</v>
      </c>
      <c r="J34" s="24">
        <v>0</v>
      </c>
      <c r="K34" s="24">
        <v>0</v>
      </c>
      <c r="L34" s="24">
        <v>0</v>
      </c>
      <c r="M34" s="24">
        <v>0</v>
      </c>
      <c r="N34" s="24">
        <v>0</v>
      </c>
      <c r="O34" s="24">
        <v>0</v>
      </c>
      <c r="P34" s="24">
        <v>8.0906607080599713E-7</v>
      </c>
      <c r="Q34" s="24">
        <v>-2.4261088126253938E-6</v>
      </c>
      <c r="R34" s="24">
        <v>-4.8707782529522348E-6</v>
      </c>
      <c r="S34" s="24">
        <v>1.6254136678828246E-6</v>
      </c>
      <c r="T34" s="24">
        <v>-2.4425233545732894E-6</v>
      </c>
      <c r="U34" s="24">
        <v>8.1668053653061179E-7</v>
      </c>
      <c r="V34" s="24">
        <v>5.7156201365149428E-6</v>
      </c>
      <c r="W34" s="24">
        <v>9.8100608714180026E-6</v>
      </c>
      <c r="X34" s="24">
        <v>2.7013509210416231E-5</v>
      </c>
      <c r="Y34" s="24">
        <v>2.7846141876120001E-5</v>
      </c>
      <c r="Z34" s="24">
        <v>4.343924038696656E-5</v>
      </c>
      <c r="AA34" s="24">
        <v>2.461720250113153E-5</v>
      </c>
      <c r="AB34" s="24">
        <v>2.3786772094025466E-5</v>
      </c>
      <c r="AC34" s="24">
        <v>3.2015709041210982E-5</v>
      </c>
      <c r="AD34" s="24">
        <v>0</v>
      </c>
      <c r="AE34" s="24">
        <v>-1.3982459415862181E-5</v>
      </c>
      <c r="AF34" s="24">
        <v>-2.5527198406427587E-5</v>
      </c>
      <c r="AG34" s="24">
        <v>-3.9645961563250509E-5</v>
      </c>
    </row>
    <row r="35" spans="1:33" x14ac:dyDescent="0.35">
      <c r="A35" s="60"/>
      <c r="B35" s="60"/>
      <c r="C35" s="6" t="s">
        <v>44</v>
      </c>
      <c r="D35" s="24">
        <v>0</v>
      </c>
      <c r="E35" s="24">
        <v>0</v>
      </c>
      <c r="F35" s="24">
        <v>0</v>
      </c>
      <c r="G35" s="24">
        <v>0</v>
      </c>
      <c r="H35" s="24">
        <v>0</v>
      </c>
      <c r="I35" s="24">
        <v>0</v>
      </c>
      <c r="J35" s="24">
        <v>0</v>
      </c>
      <c r="K35" s="24">
        <v>0</v>
      </c>
      <c r="L35" s="24">
        <v>0</v>
      </c>
      <c r="M35" s="24">
        <v>0</v>
      </c>
      <c r="N35" s="24">
        <v>0</v>
      </c>
      <c r="O35" s="24">
        <v>0</v>
      </c>
      <c r="P35" s="24">
        <v>-2.4602303759779787E-6</v>
      </c>
      <c r="Q35" s="24">
        <v>2.473986036921616E-6</v>
      </c>
      <c r="R35" s="24">
        <v>2.4803924973948455E-6</v>
      </c>
      <c r="S35" s="24">
        <v>4.971006603904371E-6</v>
      </c>
      <c r="T35" s="24">
        <v>2.4894385568519084E-6</v>
      </c>
      <c r="U35" s="24">
        <v>2.4959254016909682E-6</v>
      </c>
      <c r="V35" s="24">
        <v>0</v>
      </c>
      <c r="W35" s="24">
        <v>-5.0029016829267192E-6</v>
      </c>
      <c r="X35" s="24">
        <v>-2.5019014451288513E-6</v>
      </c>
      <c r="Y35" s="24">
        <v>0</v>
      </c>
      <c r="Z35" s="24">
        <v>9.9984752324200343E-6</v>
      </c>
      <c r="AA35" s="24">
        <v>2.0006101861147485E-5</v>
      </c>
      <c r="AB35" s="24">
        <v>-4.964158773601568E-6</v>
      </c>
      <c r="AC35" s="24">
        <v>-1.240771760036008E-5</v>
      </c>
      <c r="AD35" s="24">
        <v>-2.9791237900367307E-5</v>
      </c>
      <c r="AE35" s="24">
        <v>-1.9877504876197882E-5</v>
      </c>
      <c r="AF35" s="24">
        <v>-3.7273933592762987E-5</v>
      </c>
      <c r="AG35" s="24">
        <v>-1.9143371421181943E-4</v>
      </c>
    </row>
    <row r="36" spans="1:33" x14ac:dyDescent="0.35">
      <c r="A36" s="60"/>
      <c r="B36" s="60"/>
      <c r="C36" s="6" t="s">
        <v>53</v>
      </c>
      <c r="D36" s="25">
        <v>0</v>
      </c>
      <c r="E36" s="25">
        <v>0</v>
      </c>
      <c r="F36" s="25">
        <v>0</v>
      </c>
      <c r="G36" s="25">
        <v>0</v>
      </c>
      <c r="H36" s="25">
        <v>0</v>
      </c>
      <c r="I36" s="25">
        <v>0</v>
      </c>
      <c r="J36" s="25">
        <v>0</v>
      </c>
      <c r="K36" s="25">
        <v>0</v>
      </c>
      <c r="L36" s="25">
        <v>0</v>
      </c>
      <c r="M36" s="25">
        <v>0</v>
      </c>
      <c r="N36" s="25">
        <v>0</v>
      </c>
      <c r="O36" s="25">
        <v>0</v>
      </c>
      <c r="P36" s="25">
        <v>-2.7455958354627441E-6</v>
      </c>
      <c r="Q36" s="25">
        <v>-2.7470099940307691E-6</v>
      </c>
      <c r="R36" s="25">
        <v>-1.8378493119586281E-6</v>
      </c>
      <c r="S36" s="25">
        <v>4.5994669228832663E-7</v>
      </c>
      <c r="T36" s="25">
        <v>-2.3034288381129642E-6</v>
      </c>
      <c r="U36" s="25">
        <v>-9.2412772734196125E-7</v>
      </c>
      <c r="V36" s="25">
        <v>3.2353963452802503E-6</v>
      </c>
      <c r="W36" s="25">
        <v>4.6271061431291116E-6</v>
      </c>
      <c r="X36" s="25">
        <v>1.1576759239018131E-5</v>
      </c>
      <c r="Y36" s="25">
        <v>1.9917698218074875E-5</v>
      </c>
      <c r="Z36" s="25">
        <v>3.0567825140881411E-5</v>
      </c>
      <c r="AA36" s="25">
        <v>1.5758593184145298E-5</v>
      </c>
      <c r="AB36" s="25">
        <v>4.6258154733358481E-6</v>
      </c>
      <c r="AC36" s="25">
        <v>1.3890734555932482E-5</v>
      </c>
      <c r="AD36" s="25">
        <v>-7.4159632316161961E-6</v>
      </c>
      <c r="AE36" s="25">
        <v>-6.9621108006456822E-6</v>
      </c>
      <c r="AF36" s="25">
        <v>-1.1618196326113051E-5</v>
      </c>
      <c r="AG36" s="25">
        <v>-4.8015021709368888E-5</v>
      </c>
    </row>
    <row r="37" spans="1:33" x14ac:dyDescent="0.35">
      <c r="A37" s="60"/>
      <c r="B37" s="60" t="s">
        <v>53</v>
      </c>
      <c r="C37" s="6" t="s">
        <v>42</v>
      </c>
      <c r="D37" s="24">
        <v>0</v>
      </c>
      <c r="E37" s="24">
        <v>0</v>
      </c>
      <c r="F37" s="24">
        <v>0</v>
      </c>
      <c r="G37" s="24">
        <v>0</v>
      </c>
      <c r="H37" s="24">
        <v>0</v>
      </c>
      <c r="I37" s="24">
        <v>0</v>
      </c>
      <c r="J37" s="24">
        <v>0</v>
      </c>
      <c r="K37" s="24">
        <v>0</v>
      </c>
      <c r="L37" s="24">
        <v>0</v>
      </c>
      <c r="M37" s="24">
        <v>0</v>
      </c>
      <c r="N37" s="24">
        <v>0</v>
      </c>
      <c r="O37" s="24">
        <v>0</v>
      </c>
      <c r="P37" s="24">
        <v>-8.9179177018561262E-6</v>
      </c>
      <c r="Q37" s="24">
        <v>-5.3445735653800952E-6</v>
      </c>
      <c r="R37" s="24">
        <v>3.5755148741767329E-6</v>
      </c>
      <c r="S37" s="24">
        <v>-3.5756874705583641E-6</v>
      </c>
      <c r="T37" s="24">
        <v>-3.5794888132434366E-6</v>
      </c>
      <c r="U37" s="24">
        <v>-5.3857740165419443E-6</v>
      </c>
      <c r="V37" s="24">
        <v>1.7960770086755673E-6</v>
      </c>
      <c r="W37" s="24">
        <v>3.5964107820696256E-6</v>
      </c>
      <c r="X37" s="24">
        <v>-5.3943348695684179E-6</v>
      </c>
      <c r="Y37" s="24">
        <v>2.1556021405189085E-5</v>
      </c>
      <c r="Z37" s="24">
        <v>2.5138982661321307E-5</v>
      </c>
      <c r="AA37" s="24">
        <v>3.5911155800150141E-6</v>
      </c>
      <c r="AB37" s="24">
        <v>-2.3314956365205752E-5</v>
      </c>
      <c r="AC37" s="24">
        <v>-7.1883232876102099E-6</v>
      </c>
      <c r="AD37" s="24">
        <v>-7.2025742000603188E-6</v>
      </c>
      <c r="AE37" s="24">
        <v>2.3457785909730688E-5</v>
      </c>
      <c r="AF37" s="24">
        <v>3.9789909278997726E-5</v>
      </c>
      <c r="AG37" s="24">
        <v>5.4538314984142744E-5</v>
      </c>
    </row>
    <row r="38" spans="1:33" x14ac:dyDescent="0.35">
      <c r="A38" s="60"/>
      <c r="B38" s="60"/>
      <c r="C38" s="6" t="s">
        <v>43</v>
      </c>
      <c r="D38" s="24">
        <v>0</v>
      </c>
      <c r="E38" s="24">
        <v>0</v>
      </c>
      <c r="F38" s="24">
        <v>0</v>
      </c>
      <c r="G38" s="24">
        <v>0</v>
      </c>
      <c r="H38" s="24">
        <v>0</v>
      </c>
      <c r="I38" s="24">
        <v>0</v>
      </c>
      <c r="J38" s="24">
        <v>0</v>
      </c>
      <c r="K38" s="24">
        <v>0</v>
      </c>
      <c r="L38" s="24">
        <v>0</v>
      </c>
      <c r="M38" s="24">
        <v>0</v>
      </c>
      <c r="N38" s="24">
        <v>0</v>
      </c>
      <c r="O38" s="24">
        <v>0</v>
      </c>
      <c r="P38" s="24">
        <v>2.7839701781662285E-6</v>
      </c>
      <c r="Q38" s="24">
        <v>6.95100928593817E-7</v>
      </c>
      <c r="R38" s="24">
        <v>-1.3951126414113446E-6</v>
      </c>
      <c r="S38" s="24">
        <v>4.1893093016831529E-6</v>
      </c>
      <c r="T38" s="24">
        <v>2.0982659929558167E-6</v>
      </c>
      <c r="U38" s="24">
        <v>6.312223621129931E-6</v>
      </c>
      <c r="V38" s="24">
        <v>9.816742454260563E-6</v>
      </c>
      <c r="W38" s="24">
        <v>1.1233911809682695E-5</v>
      </c>
      <c r="X38" s="24">
        <v>2.9521332677306944E-5</v>
      </c>
      <c r="Y38" s="24">
        <v>3.163913944348451E-5</v>
      </c>
      <c r="Z38" s="24">
        <v>4.3617985242994095E-5</v>
      </c>
      <c r="AA38" s="24">
        <v>2.7461404404460765E-5</v>
      </c>
      <c r="AB38" s="24">
        <v>2.7492203493073575E-5</v>
      </c>
      <c r="AC38" s="24">
        <v>4.0209711280159155E-5</v>
      </c>
      <c r="AD38" s="24">
        <v>1.6937298825459024E-5</v>
      </c>
      <c r="AE38" s="24">
        <v>1.9779459031754598E-5</v>
      </c>
      <c r="AF38" s="24">
        <v>1.1316033475594622E-5</v>
      </c>
      <c r="AG38" s="24">
        <v>2.1983882268594712E-5</v>
      </c>
    </row>
    <row r="39" spans="1:33" x14ac:dyDescent="0.35">
      <c r="A39" s="60"/>
      <c r="B39" s="60"/>
      <c r="C39" s="6" t="s">
        <v>44</v>
      </c>
      <c r="D39" s="24">
        <v>0</v>
      </c>
      <c r="E39" s="24">
        <v>0</v>
      </c>
      <c r="F39" s="24">
        <v>0</v>
      </c>
      <c r="G39" s="24">
        <v>0</v>
      </c>
      <c r="H39" s="24">
        <v>0</v>
      </c>
      <c r="I39" s="24">
        <v>0</v>
      </c>
      <c r="J39" s="24">
        <v>0</v>
      </c>
      <c r="K39" s="24">
        <v>0</v>
      </c>
      <c r="L39" s="24">
        <v>0</v>
      </c>
      <c r="M39" s="24">
        <v>0</v>
      </c>
      <c r="N39" s="24">
        <v>0</v>
      </c>
      <c r="O39" s="24">
        <v>0</v>
      </c>
      <c r="P39" s="24">
        <v>0</v>
      </c>
      <c r="Q39" s="24">
        <v>1.0442740885352464E-6</v>
      </c>
      <c r="R39" s="24">
        <v>2.0910528033546427E-6</v>
      </c>
      <c r="S39" s="24">
        <v>5.2314060134950324E-6</v>
      </c>
      <c r="T39" s="24">
        <v>6.2806903315948404E-6</v>
      </c>
      <c r="U39" s="24">
        <v>8.381834469162186E-6</v>
      </c>
      <c r="V39" s="24">
        <v>6.2871202055614361E-6</v>
      </c>
      <c r="W39" s="24">
        <v>5.2430796591007578E-6</v>
      </c>
      <c r="X39" s="24">
        <v>5.2427772878615997E-6</v>
      </c>
      <c r="Y39" s="24">
        <v>8.3921218956284349E-6</v>
      </c>
      <c r="Z39" s="24">
        <v>8.3894025066921785E-6</v>
      </c>
      <c r="AA39" s="24">
        <v>1.5746675876782135E-5</v>
      </c>
      <c r="AB39" s="24">
        <v>1.253513755750113E-5</v>
      </c>
      <c r="AC39" s="24">
        <v>1.1491250979434042E-5</v>
      </c>
      <c r="AD39" s="24">
        <v>1.3580072810048804E-5</v>
      </c>
      <c r="AE39" s="24">
        <v>1.1495189785604154E-5</v>
      </c>
      <c r="AF39" s="24">
        <v>2.1945866861772245E-5</v>
      </c>
      <c r="AG39" s="24">
        <v>2.5089223551155726E-5</v>
      </c>
    </row>
    <row r="40" spans="1:33" x14ac:dyDescent="0.35">
      <c r="A40" s="61"/>
      <c r="B40" s="61"/>
      <c r="C40" s="14" t="s">
        <v>53</v>
      </c>
      <c r="D40" s="26">
        <v>0</v>
      </c>
      <c r="E40" s="26">
        <v>0</v>
      </c>
      <c r="F40" s="26">
        <v>0</v>
      </c>
      <c r="G40" s="26">
        <v>0</v>
      </c>
      <c r="H40" s="26">
        <v>0</v>
      </c>
      <c r="I40" s="26">
        <v>0</v>
      </c>
      <c r="J40" s="26">
        <v>0</v>
      </c>
      <c r="K40" s="26">
        <v>0</v>
      </c>
      <c r="L40" s="26">
        <v>0</v>
      </c>
      <c r="M40" s="26">
        <v>0</v>
      </c>
      <c r="N40" s="26">
        <v>0</v>
      </c>
      <c r="O40" s="26">
        <v>0</v>
      </c>
      <c r="P40" s="26">
        <v>-3.3802843557584339E-7</v>
      </c>
      <c r="Q40" s="26">
        <v>-3.3811655553162012E-7</v>
      </c>
      <c r="R40" s="26">
        <v>6.7810586035221831E-7</v>
      </c>
      <c r="S40" s="26">
        <v>3.0536257393798394E-6</v>
      </c>
      <c r="T40" s="26">
        <v>2.3778789319806037E-6</v>
      </c>
      <c r="U40" s="26">
        <v>4.7663257722874164E-6</v>
      </c>
      <c r="V40" s="26">
        <v>7.1495787195008376E-6</v>
      </c>
      <c r="W40" s="26">
        <v>7.8391087683371552E-6</v>
      </c>
      <c r="X40" s="26">
        <v>1.5004098846915781E-5</v>
      </c>
      <c r="Y40" s="26">
        <v>2.2167255008254116E-5</v>
      </c>
      <c r="Z40" s="26">
        <v>2.8650167808175198E-5</v>
      </c>
      <c r="AA40" s="26">
        <v>1.9114669928876893E-5</v>
      </c>
      <c r="AB40" s="26">
        <v>1.29539198390205E-5</v>
      </c>
      <c r="AC40" s="26">
        <v>2.1833495037704154E-5</v>
      </c>
      <c r="AD40" s="26">
        <v>1.1264209544226134E-5</v>
      </c>
      <c r="AE40" s="26">
        <v>1.776733605107772E-5</v>
      </c>
      <c r="AF40" s="26">
        <v>2.0179722662216903E-5</v>
      </c>
      <c r="AG40" s="26">
        <v>2.914170479662026E-5</v>
      </c>
    </row>
    <row r="41" spans="1:33" x14ac:dyDescent="0.35">
      <c r="A41" s="17" t="s">
        <v>54</v>
      </c>
    </row>
    <row r="42" spans="1:33" x14ac:dyDescent="0.35">
      <c r="A42" s="30" t="str">
        <f xml:space="preserve"> "(1) Lecture : le dénombrement des patients de l'ensemble du régime agricole ayant eu des soins sur les 12 derniers mois à fin "&amp;TEXT($AG$4,"mmmm aaaa")&amp;" a été révisé de "&amp;ROUND($AG$40*100,2)&amp;" % par rapport aux données publiées le mois précédent. "</f>
        <v xml:space="preserve">(1) Lecture : le dénombrement des patients de l'ensemble du régime agricole ayant eu des soins sur les 12 derniers mois à fin juin 2025 a été révisé de 0 % par rapport aux données publiées le mois précédent. </v>
      </c>
    </row>
    <row r="43" spans="1:33" x14ac:dyDescent="0.35">
      <c r="A43" s="30"/>
    </row>
  </sheetData>
  <mergeCells count="12">
    <mergeCell ref="A29:A40"/>
    <mergeCell ref="B29:B32"/>
    <mergeCell ref="B33:B36"/>
    <mergeCell ref="B37:B40"/>
    <mergeCell ref="A5:A16"/>
    <mergeCell ref="B5:B8"/>
    <mergeCell ref="B9:B12"/>
    <mergeCell ref="B13:B16"/>
    <mergeCell ref="A17:A28"/>
    <mergeCell ref="B17:B20"/>
    <mergeCell ref="B21:B24"/>
    <mergeCell ref="B25:B28"/>
  </mergeCell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9</vt:i4>
      </vt:variant>
    </vt:vector>
  </HeadingPairs>
  <TitlesOfParts>
    <vt:vector size="9" baseType="lpstr">
      <vt:lpstr>METADONNEES_PATIENTS</vt:lpstr>
      <vt:lpstr>Patients_mois_DR</vt:lpstr>
      <vt:lpstr>Patients_ACM_DR</vt:lpstr>
      <vt:lpstr>Patients_mois_DS</vt:lpstr>
      <vt:lpstr>Patients_ACM_DS</vt:lpstr>
      <vt:lpstr>Patients_mois_taux_complétude</vt:lpstr>
      <vt:lpstr>Patients_ACM_taux_complétude</vt:lpstr>
      <vt:lpstr>Patients_mois_taux_révision</vt:lpstr>
      <vt:lpstr>Patients_ACM_taux_révision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Audrey Hengel</dc:creator>
  <cp:lastModifiedBy>Naila Boussaid</cp:lastModifiedBy>
  <dcterms:created xsi:type="dcterms:W3CDTF">2024-02-21T10:59:29Z</dcterms:created>
  <dcterms:modified xsi:type="dcterms:W3CDTF">2025-10-22T09:39:59Z</dcterms:modified>
</cp:coreProperties>
</file>