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93aatt\AppData\Local\Microsoft\Windows\INetCache\Content.Outlook\RF5DD73I\"/>
    </mc:Choice>
  </mc:AlternateContent>
  <xr:revisionPtr revIDLastSave="0" documentId="13_ncr:1_{AAE60F5F-B49F-4950-BF16-BE31145B0703}" xr6:coauthVersionLast="47" xr6:coauthVersionMax="47" xr10:uidLastSave="{00000000-0000-0000-0000-000000000000}"/>
  <bookViews>
    <workbookView xWindow="-120" yWindow="-120" windowWidth="25440" windowHeight="15270" xr2:uid="{D46484DB-0BF6-4DF4-AC31-4931BF2C95B7}"/>
  </bookViews>
  <sheets>
    <sheet name="Graphs_DTR" sheetId="1" r:id="rId1"/>
    <sheet name="Date_rbts" sheetId="2" r:id="rId2"/>
    <sheet name="Date_soins" sheetId="3" r:id="rId3"/>
    <sheet name="Révisions_date_soins" sheetId="4" r:id="rId4"/>
  </sheets>
  <definedNames>
    <definedName name="_xlnm.Print_Area" localSheetId="1">Date_rbts!$C$4:$M$104</definedName>
    <definedName name="_xlnm.Print_Area" localSheetId="2">Date_soins!$C$4:$M$105</definedName>
    <definedName name="_xlnm.Print_Area" localSheetId="0">Graphs_DTR!$A$1:$L$211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4" i="4" l="1"/>
  <c r="O74" i="4"/>
  <c r="O73" i="4"/>
  <c r="P73" i="4" s="1"/>
  <c r="O72" i="4"/>
  <c r="P72" i="4" s="1"/>
  <c r="P71" i="4"/>
  <c r="O71" i="4"/>
  <c r="P70" i="4"/>
  <c r="O70" i="4"/>
  <c r="O69" i="4"/>
  <c r="P69" i="4" s="1"/>
  <c r="N69" i="4"/>
  <c r="M69" i="4"/>
  <c r="L69" i="4"/>
  <c r="K69" i="4"/>
  <c r="J69" i="4"/>
  <c r="I69" i="4"/>
  <c r="H69" i="4"/>
  <c r="G69" i="4"/>
  <c r="F69" i="4"/>
  <c r="O68" i="4"/>
  <c r="P68" i="4" s="1"/>
  <c r="P67" i="4"/>
  <c r="O67" i="4"/>
  <c r="O66" i="4"/>
  <c r="P66" i="4" s="1"/>
  <c r="O65" i="4"/>
  <c r="P65" i="4" s="1"/>
  <c r="O64" i="4"/>
  <c r="P64" i="4" s="1"/>
  <c r="P63" i="4"/>
  <c r="O63" i="4"/>
  <c r="O62" i="4"/>
  <c r="P62" i="4" s="1"/>
  <c r="O61" i="4"/>
  <c r="P61" i="4" s="1"/>
  <c r="O60" i="4"/>
  <c r="P60" i="4" s="1"/>
  <c r="B60" i="4"/>
  <c r="B61" i="4" s="1"/>
  <c r="B62" i="4" s="1"/>
  <c r="B63" i="4" s="1"/>
  <c r="B64" i="4" s="1"/>
  <c r="B65" i="4" s="1"/>
  <c r="B66" i="4" s="1"/>
  <c r="B67" i="4" s="1"/>
  <c r="B68" i="4" s="1"/>
  <c r="B70" i="4" s="1"/>
  <c r="B71" i="4" s="1"/>
  <c r="B72" i="4" s="1"/>
  <c r="B73" i="4" s="1"/>
  <c r="B74" i="4" s="1"/>
  <c r="P59" i="4"/>
  <c r="O59" i="4"/>
  <c r="B59" i="4"/>
  <c r="O58" i="4"/>
  <c r="P58" i="4" s="1"/>
  <c r="O57" i="4"/>
  <c r="P57" i="4" s="1"/>
  <c r="N56" i="4"/>
  <c r="M56" i="4"/>
  <c r="L56" i="4"/>
  <c r="K56" i="4"/>
  <c r="O56" i="4" s="1"/>
  <c r="P56" i="4" s="1"/>
  <c r="J56" i="4"/>
  <c r="I56" i="4"/>
  <c r="H56" i="4"/>
  <c r="G56" i="4"/>
  <c r="F56" i="4"/>
  <c r="E56" i="4"/>
  <c r="P55" i="4"/>
  <c r="O55" i="4"/>
  <c r="O54" i="4"/>
  <c r="P54" i="4" s="1"/>
  <c r="P53" i="4"/>
  <c r="O53" i="4"/>
  <c r="O52" i="4"/>
  <c r="P52" i="4" s="1"/>
  <c r="O51" i="4"/>
  <c r="P51" i="4" s="1"/>
  <c r="O50" i="4"/>
  <c r="P50" i="4" s="1"/>
  <c r="P49" i="4"/>
  <c r="O49" i="4"/>
  <c r="O48" i="4"/>
  <c r="P48" i="4" s="1"/>
  <c r="P47" i="4"/>
  <c r="O47" i="4"/>
  <c r="O46" i="4"/>
  <c r="P46" i="4" s="1"/>
  <c r="O45" i="4"/>
  <c r="P45" i="4" s="1"/>
  <c r="O44" i="4"/>
  <c r="P44" i="4" s="1"/>
  <c r="N43" i="4"/>
  <c r="M43" i="4"/>
  <c r="L43" i="4"/>
  <c r="K43" i="4"/>
  <c r="O43" i="4" s="1"/>
  <c r="P43" i="4" s="1"/>
  <c r="J43" i="4"/>
  <c r="I43" i="4"/>
  <c r="H43" i="4"/>
  <c r="G43" i="4"/>
  <c r="F43" i="4"/>
  <c r="E43" i="4"/>
  <c r="D43" i="4"/>
  <c r="O42" i="4"/>
  <c r="P42" i="4" s="1"/>
  <c r="O41" i="4"/>
  <c r="P41" i="4" s="1"/>
  <c r="P40" i="4"/>
  <c r="O40" i="4"/>
  <c r="P39" i="4"/>
  <c r="O39" i="4"/>
  <c r="P38" i="4"/>
  <c r="O38" i="4"/>
  <c r="O37" i="4"/>
  <c r="P37" i="4" s="1"/>
  <c r="O36" i="4"/>
  <c r="P36" i="4" s="1"/>
  <c r="O35" i="4"/>
  <c r="P35" i="4" s="1"/>
  <c r="P34" i="4"/>
  <c r="O34" i="4"/>
  <c r="P33" i="4"/>
  <c r="O33" i="4"/>
  <c r="P32" i="4"/>
  <c r="O32" i="4"/>
  <c r="O31" i="4"/>
  <c r="P31" i="4" s="1"/>
  <c r="H30" i="4"/>
  <c r="I30" i="4" s="1"/>
  <c r="J30" i="4" s="1"/>
  <c r="K30" i="4" s="1"/>
  <c r="L30" i="4" s="1"/>
  <c r="M30" i="4" s="1"/>
  <c r="N30" i="4" s="1"/>
  <c r="E3" i="4"/>
  <c r="F3" i="4" s="1"/>
  <c r="G3" i="4" s="1"/>
  <c r="H3" i="4" s="1"/>
  <c r="I3" i="4" s="1"/>
  <c r="J3" i="4" s="1"/>
  <c r="K3" i="4" s="1"/>
  <c r="L3" i="4" s="1"/>
  <c r="M3" i="4" s="1"/>
  <c r="N3" i="4" s="1"/>
  <c r="O3" i="4" s="1"/>
  <c r="Q3" i="4" s="1"/>
  <c r="R3" i="4" s="1"/>
  <c r="S3" i="4" s="1"/>
  <c r="T3" i="4" s="1"/>
  <c r="U3" i="4" s="1"/>
  <c r="I71" i="3"/>
  <c r="H71" i="3"/>
  <c r="G71" i="3"/>
  <c r="J38" i="3"/>
  <c r="J71" i="3" s="1"/>
  <c r="I38" i="3"/>
  <c r="H38" i="3"/>
  <c r="G38" i="3"/>
  <c r="E38" i="3"/>
  <c r="E71" i="3" s="1"/>
  <c r="D38" i="3"/>
  <c r="D71" i="3" s="1"/>
  <c r="L38" i="3"/>
  <c r="L71" i="3" s="1"/>
  <c r="H71" i="2"/>
  <c r="G71" i="2"/>
  <c r="H38" i="2"/>
  <c r="G38" i="2"/>
  <c r="E38" i="2"/>
  <c r="E71" i="2" s="1"/>
  <c r="D38" i="2"/>
  <c r="D71" i="2" s="1"/>
  <c r="L38" i="2"/>
  <c r="L71" i="2" s="1"/>
  <c r="J38" i="2"/>
  <c r="J71" i="2" s="1"/>
  <c r="I38" i="2"/>
  <c r="I71" i="2" s="1"/>
</calcChain>
</file>

<file path=xl/sharedStrings.xml><?xml version="1.0" encoding="utf-8"?>
<sst xmlns="http://schemas.openxmlformats.org/spreadsheetml/2006/main" count="288" uniqueCount="108">
  <si>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</si>
  <si>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</si>
  <si>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</si>
  <si>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</si>
  <si>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</si>
  <si>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</si>
  <si>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Données mensuelles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</si>
  <si>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</si>
  <si>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</si>
  <si>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</si>
  <si>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</si>
  <si>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</si>
  <si>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</si>
  <si>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</si>
  <si>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</si>
  <si>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</si>
  <si>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</si>
  <si>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</si>
  <si>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</si>
  <si>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</si>
  <si>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</si>
  <si>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</si>
  <si>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</si>
  <si>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</si>
  <si>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</si>
  <si>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</si>
  <si>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</si>
  <si>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</si>
  <si>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</si>
  <si>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</si>
  <si>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</si>
  <si>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</si>
  <si>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</si>
  <si>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</si>
  <si>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</si>
  <si>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</si>
  <si>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</si>
  <si>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</si>
  <si>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</si>
  <si>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</si>
  <si>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</si>
  <si>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</si>
  <si>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</si>
  <si>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Source : MSA</t>
  </si>
  <si>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</si>
  <si>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</si>
  <si>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</si>
  <si>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 xml:space="preserve">TOTAL SOINS DE VILLE </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</si>
  <si>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</si>
  <si>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</si>
  <si>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</si>
  <si>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</si>
  <si>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</si>
  <si>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</si>
  <si>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</si>
  <si>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</si>
  <si>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</si>
  <si>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</si>
  <si>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</si>
  <si>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</si>
  <si>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</si>
  <si>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</si>
  <si>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</si>
  <si>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</si>
  <si>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</si>
  <si>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</si>
  <si>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</si>
  <si>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</si>
  <si>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août 2025</t>
  </si>
  <si>
    <t>Date de révision (montants en millions d'euros)</t>
  </si>
  <si>
    <t>Date de soins</t>
  </si>
  <si>
    <t>Référence</t>
  </si>
  <si>
    <t>2022</t>
  </si>
  <si>
    <t>2023</t>
  </si>
  <si>
    <t>2024</t>
  </si>
  <si>
    <t>2025</t>
  </si>
  <si>
    <t>TOTAL</t>
  </si>
  <si>
    <t>Total 2022</t>
  </si>
  <si>
    <t>Total 2023</t>
  </si>
  <si>
    <t>Total 2024</t>
  </si>
  <si>
    <t>Données brutes  aout  2025</t>
  </si>
  <si>
    <t>Taux de croissance  aout 2025 / aout 2024</t>
  </si>
  <si>
    <t>Taux de croissance  aout 2025 / juil 2025</t>
  </si>
  <si>
    <t>Rappel :
Taux ACM CVS-CJO à fin aout  2024</t>
  </si>
  <si>
    <t>Données brutes sept 2024 - aout 2025</t>
  </si>
  <si>
    <t>Taux ACM (sept 2024 - aout 2025 / sept 2023 - aout 2024)</t>
  </si>
  <si>
    <t>( janv à aout 2025 ) /
( janv à aout 2024 )</t>
  </si>
  <si>
    <t>Données brutes  juin 2025</t>
  </si>
  <si>
    <t>Taux de croissance  juin 2025 / juin 2024</t>
  </si>
  <si>
    <t>Taux de croissance  juin 2025 / mai 2025</t>
  </si>
  <si>
    <t>Rappel :
Taux ACM CVS-CJO à fin juin 2024</t>
  </si>
  <si>
    <t>Données brutes juil 2024 - juin 2025</t>
  </si>
  <si>
    <t>Taux ACM (juil 2024 - juin 2025 / juil 2023 - juin 2024)</t>
  </si>
  <si>
    <t>( janv à juin 2025 ) /
( janv à juin 2024 )</t>
  </si>
  <si>
    <t>TOTAL généralistes</t>
  </si>
  <si>
    <t>TOTAL spécialistes</t>
  </si>
  <si>
    <t>Honoraires de dentistes</t>
  </si>
  <si>
    <t>Montants masseurs-kiné</t>
  </si>
  <si>
    <t>TOTAL transports</t>
  </si>
  <si>
    <t>IJ AT</t>
  </si>
  <si>
    <t>Médicaments rétrocédés</t>
  </si>
  <si>
    <t>Produits de LPP</t>
  </si>
  <si>
    <t>TOTAL Infirmiers</t>
  </si>
  <si>
    <t>TOTAL Laboratoires</t>
  </si>
  <si>
    <t>IJ maladie</t>
  </si>
  <si>
    <t>Médicaments de ville</t>
  </si>
  <si>
    <t>TOTAL médicaments</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</si>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</sst>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1" x14ac:knownFonts="1">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sz val="9"/>
      <color theme="1"/>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 fillId="0" borderId="0"/>
    <xf numFmtId="9" fontId="2" fillId="0" borderId="0" applyFont="0" applyFill="0" applyBorder="0" applyAlignment="0" applyProtection="0"/>
  </cellStyleXfs>
  <cellXfs count="257">
    <xf numFmtId="0" fontId="0" fillId="0" borderId="0" xfId="0"/>
    <xf numFmtId="0" fontId="3" fillId="2" borderId="0" xfId="2" applyFont="1" applyFill="1" applyAlignment="1">
      <alignment vertical="center"/>
    </xf>
    <xf numFmtId="0" fontId="3" fillId="2" borderId="0" xfId="2" applyFont="1" applyFill="1" applyAlignment="1">
      <alignment horizontal="left" vertical="center"/>
    </xf>
    <xf numFmtId="0" fontId="5" fillId="2" borderId="0" xfId="2" applyFont="1" applyFill="1" applyAlignment="1">
      <alignment horizontal="centerContinuous" vertical="center"/>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6" fillId="2" borderId="0" xfId="2" applyFont="1" applyFill="1" applyAlignment="1">
      <alignment vertical="center"/>
    </xf>
    <xf numFmtId="0" fontId="5" fillId="2" borderId="0" xfId="2" applyFont="1" applyFill="1" applyAlignment="1">
      <alignment horizontal="right" vertical="center"/>
    </xf>
    <xf numFmtId="0" fontId="7" fillId="2" borderId="0" xfId="2" applyFont="1" applyFill="1" applyAlignment="1">
      <alignment vertical="center"/>
    </xf>
    <xf numFmtId="0" fontId="8" fillId="2" borderId="0" xfId="2" applyFont="1" applyFill="1" applyAlignment="1">
      <alignment vertical="center"/>
    </xf>
    <xf numFmtId="0" fontId="5" fillId="0" borderId="0" xfId="2" applyFont="1"/>
    <xf numFmtId="0" fontId="9" fillId="2" borderId="0" xfId="2" applyFont="1" applyFill="1" applyAlignment="1">
      <alignment vertical="center"/>
    </xf>
    <xf numFmtId="0" fontId="5" fillId="0" borderId="0" xfId="2" applyFont="1" applyAlignment="1">
      <alignment vertical="center"/>
    </xf>
    <xf numFmtId="2"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9" fontId="10" fillId="2" borderId="0" xfId="1" applyFont="1" applyFill="1" applyAlignment="1">
      <alignment vertical="center"/>
    </xf>
    <xf numFmtId="9" fontId="10" fillId="2" borderId="0" xfId="1" applyFont="1" applyFill="1" applyBorder="1" applyAlignment="1">
      <alignment vertical="center"/>
    </xf>
    <xf numFmtId="0" fontId="5" fillId="2" borderId="0" xfId="2" applyFont="1" applyFill="1"/>
    <xf numFmtId="165" fontId="5" fillId="2" borderId="0" xfId="3" applyFont="1" applyFill="1" applyBorder="1" applyAlignment="1">
      <alignment horizontal="right" vertical="center" wrapText="1"/>
    </xf>
    <xf numFmtId="0" fontId="9" fillId="2" borderId="0" xfId="4" applyFont="1" applyFill="1"/>
    <xf numFmtId="0" fontId="9" fillId="3" borderId="0" xfId="4" applyFont="1" applyFill="1"/>
    <xf numFmtId="166" fontId="11" fillId="2" borderId="0" xfId="4" applyNumberFormat="1" applyFont="1" applyFill="1" applyAlignment="1">
      <alignment vertical="center"/>
    </xf>
    <xf numFmtId="0" fontId="9" fillId="4" borderId="0" xfId="4" applyFont="1" applyFill="1"/>
    <xf numFmtId="0" fontId="9" fillId="3" borderId="0" xfId="4" applyFont="1" applyFill="1" applyAlignment="1">
      <alignment horizontal="center"/>
    </xf>
    <xf numFmtId="0" fontId="9" fillId="4" borderId="0" xfId="4" applyFont="1" applyFill="1" applyAlignment="1">
      <alignment horizontal="center"/>
    </xf>
    <xf numFmtId="0" fontId="7" fillId="5" borderId="7"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14" fillId="6" borderId="7" xfId="5" applyFont="1" applyFill="1" applyBorder="1" applyAlignment="1">
      <alignment horizontal="left" vertical="center"/>
    </xf>
    <xf numFmtId="167" fontId="14" fillId="6" borderId="7" xfId="7" applyNumberFormat="1" applyFont="1" applyFill="1" applyBorder="1" applyAlignment="1">
      <alignment horizontal="right" vertical="center" indent="1"/>
    </xf>
    <xf numFmtId="164" fontId="14" fillId="6" borderId="7" xfId="8" applyNumberFormat="1" applyFont="1" applyFill="1" applyBorder="1" applyAlignment="1">
      <alignment horizontal="center" vertical="center"/>
    </xf>
    <xf numFmtId="164" fontId="14" fillId="6" borderId="2" xfId="1" applyNumberFormat="1" applyFont="1" applyFill="1" applyBorder="1" applyAlignment="1">
      <alignment horizontal="center" vertical="center"/>
    </xf>
    <xf numFmtId="164" fontId="14" fillId="6" borderId="7" xfId="1" applyNumberFormat="1" applyFont="1" applyFill="1" applyBorder="1" applyAlignment="1">
      <alignment horizontal="center" vertical="center"/>
    </xf>
    <xf numFmtId="164" fontId="14" fillId="6" borderId="4" xfId="8" applyNumberFormat="1" applyFont="1" applyFill="1" applyBorder="1" applyAlignment="1">
      <alignment horizontal="center" vertical="center"/>
    </xf>
    <xf numFmtId="167" fontId="14" fillId="6" borderId="4" xfId="7" applyNumberFormat="1" applyFont="1" applyFill="1" applyBorder="1" applyAlignment="1">
      <alignment horizontal="center" vertical="center"/>
    </xf>
    <xf numFmtId="0" fontId="15" fillId="4" borderId="14" xfId="4" applyFont="1" applyFill="1" applyBorder="1" applyAlignment="1">
      <alignment vertical="center"/>
    </xf>
    <xf numFmtId="166" fontId="15" fillId="2" borderId="5" xfId="4" applyNumberFormat="1" applyFont="1" applyFill="1" applyBorder="1" applyAlignment="1">
      <alignment horizontal="right" vertical="center" indent="1"/>
    </xf>
    <xf numFmtId="164" fontId="15" fillId="2" borderId="15" xfId="4" applyNumberFormat="1" applyFont="1" applyFill="1" applyBorder="1" applyAlignment="1">
      <alignment horizontal="right" vertical="center" indent="1"/>
    </xf>
    <xf numFmtId="164" fontId="15" fillId="2" borderId="0" xfId="4" applyNumberFormat="1" applyFont="1" applyFill="1" applyAlignment="1">
      <alignment horizontal="right" vertical="center" indent="1"/>
    </xf>
    <xf numFmtId="164" fontId="15" fillId="2" borderId="5" xfId="4" applyNumberFormat="1" applyFont="1" applyFill="1" applyBorder="1" applyAlignment="1">
      <alignment horizontal="right" vertical="center" indent="1"/>
    </xf>
    <xf numFmtId="164" fontId="15" fillId="2" borderId="8" xfId="4" applyNumberFormat="1" applyFont="1" applyFill="1" applyBorder="1" applyAlignment="1">
      <alignment horizontal="center" vertical="center"/>
    </xf>
    <xf numFmtId="166" fontId="15" fillId="2" borderId="0" xfId="4" applyNumberFormat="1" applyFont="1" applyFill="1" applyAlignment="1">
      <alignment horizontal="right" vertical="center" indent="1"/>
    </xf>
    <xf numFmtId="0" fontId="9" fillId="4" borderId="14" xfId="4" applyFont="1" applyFill="1" applyBorder="1" applyAlignment="1">
      <alignment horizontal="left" vertical="center" indent="1"/>
    </xf>
    <xf numFmtId="166" fontId="9" fillId="2" borderId="5" xfId="4" applyNumberFormat="1" applyFont="1" applyFill="1" applyBorder="1" applyAlignment="1">
      <alignment horizontal="right" vertical="center" indent="1"/>
    </xf>
    <xf numFmtId="164" fontId="9" fillId="2" borderId="15" xfId="4" applyNumberFormat="1" applyFont="1" applyFill="1" applyBorder="1" applyAlignment="1">
      <alignment horizontal="right" vertical="center" indent="1"/>
    </xf>
    <xf numFmtId="164" fontId="9" fillId="2" borderId="0" xfId="4" applyNumberFormat="1" applyFont="1" applyFill="1" applyAlignment="1">
      <alignment horizontal="right" vertical="center" indent="1"/>
    </xf>
    <xf numFmtId="164" fontId="9" fillId="2" borderId="5" xfId="4" applyNumberFormat="1" applyFont="1" applyFill="1" applyBorder="1" applyAlignment="1">
      <alignment horizontal="right" vertical="center" indent="1"/>
    </xf>
    <xf numFmtId="164" fontId="9" fillId="2" borderId="15" xfId="4" applyNumberFormat="1" applyFont="1" applyFill="1" applyBorder="1" applyAlignment="1">
      <alignment horizontal="center" vertical="center"/>
    </xf>
    <xf numFmtId="166" fontId="9" fillId="2" borderId="0" xfId="4" applyNumberFormat="1" applyFont="1" applyFill="1" applyAlignment="1">
      <alignment horizontal="right" vertical="center" indent="1"/>
    </xf>
    <xf numFmtId="49" fontId="9" fillId="4" borderId="14" xfId="4" applyNumberFormat="1" applyFont="1" applyFill="1" applyBorder="1" applyAlignment="1">
      <alignment horizontal="left" vertical="center" indent="3"/>
    </xf>
    <xf numFmtId="0" fontId="8" fillId="4" borderId="0" xfId="4" applyFont="1" applyFill="1"/>
    <xf numFmtId="49" fontId="9" fillId="4" borderId="14" xfId="4" applyNumberFormat="1" applyFont="1" applyFill="1" applyBorder="1" applyAlignment="1">
      <alignment horizontal="left" indent="1"/>
    </xf>
    <xf numFmtId="49" fontId="9" fillId="4" borderId="14" xfId="4" applyNumberFormat="1" applyFont="1" applyFill="1" applyBorder="1" applyAlignment="1">
      <alignment horizontal="left" indent="3"/>
    </xf>
    <xf numFmtId="0" fontId="9" fillId="4" borderId="14" xfId="4" applyFont="1" applyFill="1" applyBorder="1" applyAlignment="1">
      <alignment horizontal="left" indent="1"/>
    </xf>
    <xf numFmtId="164" fontId="16" fillId="2" borderId="15" xfId="4" applyNumberFormat="1" applyFont="1" applyFill="1" applyBorder="1" applyAlignment="1">
      <alignment horizontal="center" vertical="center"/>
    </xf>
    <xf numFmtId="164" fontId="16" fillId="2" borderId="5" xfId="4" applyNumberFormat="1" applyFont="1" applyFill="1" applyBorder="1" applyAlignment="1">
      <alignment horizontal="right" vertical="center" indent="1"/>
    </xf>
    <xf numFmtId="0" fontId="15" fillId="4" borderId="5" xfId="4" applyFont="1" applyFill="1" applyBorder="1" applyAlignment="1">
      <alignment vertical="center"/>
    </xf>
    <xf numFmtId="164" fontId="15" fillId="2" borderId="15" xfId="4" applyNumberFormat="1" applyFont="1" applyFill="1" applyBorder="1" applyAlignment="1">
      <alignment horizontal="center" vertical="center"/>
    </xf>
    <xf numFmtId="0" fontId="9" fillId="4" borderId="5" xfId="4" applyFont="1" applyFill="1" applyBorder="1" applyAlignment="1">
      <alignment horizontal="left" vertical="center" indent="1"/>
    </xf>
    <xf numFmtId="49" fontId="9" fillId="4" borderId="5" xfId="4" applyNumberFormat="1" applyFont="1" applyFill="1" applyBorder="1" applyAlignment="1">
      <alignment horizontal="left" indent="3"/>
    </xf>
    <xf numFmtId="166" fontId="8" fillId="2" borderId="5" xfId="4" applyNumberFormat="1" applyFont="1" applyFill="1" applyBorder="1" applyAlignment="1">
      <alignment horizontal="right" vertical="center" indent="1"/>
    </xf>
    <xf numFmtId="0" fontId="15" fillId="4" borderId="16" xfId="4" applyFont="1" applyFill="1" applyBorder="1" applyAlignment="1">
      <alignment vertical="center"/>
    </xf>
    <xf numFmtId="166" fontId="9" fillId="2" borderId="17" xfId="4" applyNumberFormat="1" applyFont="1" applyFill="1" applyBorder="1" applyAlignment="1">
      <alignment horizontal="right" vertical="center" indent="1"/>
    </xf>
    <xf numFmtId="164" fontId="9" fillId="2" borderId="18" xfId="4" applyNumberFormat="1" applyFont="1" applyFill="1" applyBorder="1" applyAlignment="1">
      <alignment horizontal="right" vertical="center" indent="1"/>
    </xf>
    <xf numFmtId="164" fontId="9" fillId="2" borderId="19" xfId="4" applyNumberFormat="1" applyFont="1" applyFill="1" applyBorder="1" applyAlignment="1">
      <alignment horizontal="right" vertical="center" indent="1"/>
    </xf>
    <xf numFmtId="164" fontId="9" fillId="2" borderId="17" xfId="4" applyNumberFormat="1" applyFont="1" applyFill="1" applyBorder="1" applyAlignment="1">
      <alignment horizontal="right" vertical="center" indent="1"/>
    </xf>
    <xf numFmtId="164" fontId="9" fillId="2" borderId="20" xfId="4" applyNumberFormat="1" applyFont="1" applyFill="1" applyBorder="1" applyAlignment="1">
      <alignment horizontal="center" vertical="center"/>
    </xf>
    <xf numFmtId="166" fontId="9" fillId="2" borderId="19" xfId="4" applyNumberFormat="1" applyFont="1" applyFill="1" applyBorder="1" applyAlignment="1">
      <alignment horizontal="right" vertical="center" indent="1"/>
    </xf>
    <xf numFmtId="164" fontId="9" fillId="3" borderId="12" xfId="4" applyNumberFormat="1" applyFont="1" applyFill="1" applyBorder="1" applyAlignment="1">
      <alignment horizontal="center" vertical="center"/>
    </xf>
    <xf numFmtId="166" fontId="9" fillId="3" borderId="0" xfId="4" applyNumberFormat="1" applyFont="1" applyFill="1" applyAlignment="1">
      <alignment horizontal="right" vertical="center" indent="1"/>
    </xf>
    <xf numFmtId="164" fontId="9" fillId="3" borderId="5" xfId="4" applyNumberFormat="1" applyFont="1" applyFill="1" applyBorder="1" applyAlignment="1">
      <alignment horizontal="right" vertical="center" indent="1"/>
    </xf>
    <xf numFmtId="164" fontId="9" fillId="3" borderId="0" xfId="4" applyNumberFormat="1" applyFont="1" applyFill="1" applyAlignment="1">
      <alignment horizontal="right" vertical="center" indent="1"/>
    </xf>
    <xf numFmtId="0" fontId="14" fillId="6" borderId="2" xfId="5" applyFont="1" applyFill="1" applyBorder="1" applyAlignment="1">
      <alignment horizontal="left" vertical="center"/>
    </xf>
    <xf numFmtId="164" fontId="14" fillId="6" borderId="2" xfId="8" applyNumberFormat="1" applyFont="1" applyFill="1" applyBorder="1" applyAlignment="1">
      <alignment horizontal="center" vertical="center"/>
    </xf>
    <xf numFmtId="167" fontId="14" fillId="6" borderId="4" xfId="7" applyNumberFormat="1" applyFont="1" applyFill="1" applyBorder="1" applyAlignment="1">
      <alignment horizontal="right" vertical="center" indent="1"/>
    </xf>
    <xf numFmtId="164" fontId="14" fillId="6" borderId="3" xfId="8" applyNumberFormat="1" applyFont="1" applyFill="1" applyBorder="1" applyAlignment="1">
      <alignment horizontal="center" vertical="center"/>
    </xf>
    <xf numFmtId="0" fontId="9" fillId="2" borderId="5" xfId="4" applyFont="1" applyFill="1" applyBorder="1" applyAlignment="1">
      <alignment horizontal="left" vertical="center" indent="1"/>
    </xf>
    <xf numFmtId="166" fontId="9" fillId="2" borderId="1" xfId="4" applyNumberFormat="1" applyFont="1" applyFill="1" applyBorder="1" applyAlignment="1">
      <alignment horizontal="right" vertical="center" indent="1"/>
    </xf>
    <xf numFmtId="164" fontId="9" fillId="2" borderId="14" xfId="4" applyNumberFormat="1" applyFont="1" applyFill="1" applyBorder="1" applyAlignment="1">
      <alignment horizontal="right" vertical="center" indent="1"/>
    </xf>
    <xf numFmtId="164" fontId="9" fillId="2" borderId="1" xfId="4" applyNumberFormat="1" applyFont="1" applyFill="1" applyBorder="1" applyAlignment="1">
      <alignment horizontal="right" vertical="center" indent="1"/>
    </xf>
    <xf numFmtId="166" fontId="9" fillId="2" borderId="15" xfId="4" applyNumberFormat="1" applyFont="1" applyFill="1" applyBorder="1" applyAlignment="1">
      <alignment horizontal="right" vertical="center" indent="1"/>
    </xf>
    <xf numFmtId="166" fontId="9" fillId="4" borderId="0" xfId="4" applyNumberFormat="1" applyFont="1" applyFill="1"/>
    <xf numFmtId="0" fontId="9" fillId="2" borderId="14" xfId="2" applyFont="1" applyFill="1" applyBorder="1" applyAlignment="1">
      <alignment horizontal="left" vertical="center" indent="3"/>
    </xf>
    <xf numFmtId="0" fontId="9" fillId="2" borderId="11" xfId="2" applyFont="1" applyFill="1" applyBorder="1" applyAlignment="1">
      <alignment horizontal="left" vertical="center" indent="3"/>
    </xf>
    <xf numFmtId="166" fontId="9" fillId="2" borderId="10" xfId="4" applyNumberFormat="1" applyFont="1" applyFill="1" applyBorder="1" applyAlignment="1">
      <alignment horizontal="right" vertical="center" indent="1"/>
    </xf>
    <xf numFmtId="164" fontId="9" fillId="2" borderId="10" xfId="4" applyNumberFormat="1" applyFont="1" applyFill="1" applyBorder="1" applyAlignment="1">
      <alignment horizontal="right" vertical="center" indent="1"/>
    </xf>
    <xf numFmtId="164" fontId="9" fillId="2" borderId="11" xfId="4" applyNumberFormat="1" applyFont="1" applyFill="1" applyBorder="1" applyAlignment="1">
      <alignment horizontal="right" vertical="center" indent="1"/>
    </xf>
    <xf numFmtId="164" fontId="9" fillId="2" borderId="12" xfId="4" applyNumberFormat="1" applyFont="1" applyFill="1" applyBorder="1" applyAlignment="1">
      <alignment horizontal="right" vertical="center" indent="1"/>
    </xf>
    <xf numFmtId="166" fontId="9" fillId="2" borderId="12" xfId="4" applyNumberFormat="1" applyFont="1" applyFill="1" applyBorder="1" applyAlignment="1">
      <alignment horizontal="right" vertical="center" indent="1"/>
    </xf>
    <xf numFmtId="0" fontId="9" fillId="4" borderId="0" xfId="4" applyFont="1" applyFill="1" applyAlignment="1">
      <alignment horizontal="left" vertical="center" indent="1"/>
    </xf>
    <xf numFmtId="0" fontId="9" fillId="4" borderId="0" xfId="4" applyFont="1" applyFill="1" applyAlignment="1">
      <alignment horizontal="left" indent="1"/>
    </xf>
    <xf numFmtId="164" fontId="9" fillId="4" borderId="0" xfId="4" applyNumberFormat="1" applyFont="1" applyFill="1" applyAlignment="1">
      <alignment horizontal="center" vertical="center"/>
    </xf>
    <xf numFmtId="166" fontId="9" fillId="4" borderId="0" xfId="4" applyNumberFormat="1" applyFont="1" applyFill="1" applyAlignment="1">
      <alignment horizontal="center" vertical="center"/>
    </xf>
    <xf numFmtId="167" fontId="17" fillId="6" borderId="4" xfId="7" applyNumberFormat="1" applyFont="1" applyFill="1" applyBorder="1" applyAlignment="1">
      <alignment horizontal="right" vertical="center" indent="1"/>
    </xf>
    <xf numFmtId="166" fontId="8" fillId="4" borderId="0" xfId="4" applyNumberFormat="1" applyFont="1" applyFill="1" applyAlignment="1">
      <alignment horizontal="center" vertical="center"/>
    </xf>
    <xf numFmtId="164" fontId="9" fillId="4" borderId="0" xfId="4" applyNumberFormat="1" applyFont="1" applyFill="1" applyAlignment="1">
      <alignment horizontal="right" vertical="center"/>
    </xf>
    <xf numFmtId="0" fontId="18" fillId="0" borderId="0" xfId="2" applyFont="1" applyAlignment="1">
      <alignment vertical="center"/>
    </xf>
    <xf numFmtId="0" fontId="9" fillId="3" borderId="15" xfId="4" applyFont="1" applyFill="1" applyBorder="1"/>
    <xf numFmtId="0" fontId="15" fillId="2" borderId="0" xfId="4" applyFont="1" applyFill="1"/>
    <xf numFmtId="0" fontId="7" fillId="5" borderId="7" xfId="9" applyFont="1" applyFill="1" applyBorder="1" applyAlignment="1">
      <alignment horizontal="center" vertical="center" wrapText="1"/>
    </xf>
    <xf numFmtId="0" fontId="15" fillId="2" borderId="0" xfId="4" applyFont="1" applyFill="1" applyAlignment="1">
      <alignment wrapText="1"/>
    </xf>
    <xf numFmtId="0" fontId="7" fillId="5" borderId="2" xfId="9" applyFont="1" applyFill="1" applyBorder="1" applyAlignment="1">
      <alignment horizontal="center" vertical="center" wrapText="1"/>
    </xf>
    <xf numFmtId="0" fontId="14" fillId="6" borderId="7" xfId="9" applyFont="1" applyFill="1" applyBorder="1" applyAlignment="1">
      <alignment horizontal="left" vertical="center"/>
    </xf>
    <xf numFmtId="167" fontId="14" fillId="6" borderId="7" xfId="11" applyNumberFormat="1" applyFont="1" applyFill="1" applyBorder="1" applyAlignment="1">
      <alignment horizontal="right" vertical="center" indent="1"/>
    </xf>
    <xf numFmtId="164" fontId="14" fillId="6" borderId="7" xfId="12" applyNumberFormat="1" applyFont="1" applyFill="1" applyBorder="1" applyAlignment="1">
      <alignment horizontal="center" vertical="center"/>
    </xf>
    <xf numFmtId="164" fontId="14" fillId="6" borderId="4" xfId="12" applyNumberFormat="1" applyFont="1" applyFill="1" applyBorder="1" applyAlignment="1">
      <alignment horizontal="center" vertical="center"/>
    </xf>
    <xf numFmtId="167" fontId="17" fillId="6" borderId="4" xfId="11" applyNumberFormat="1" applyFont="1" applyFill="1" applyBorder="1" applyAlignment="1">
      <alignment horizontal="right" vertical="center" indent="1"/>
    </xf>
    <xf numFmtId="164" fontId="15" fillId="3" borderId="8" xfId="4" applyNumberFormat="1" applyFont="1" applyFill="1" applyBorder="1" applyAlignment="1">
      <alignment horizontal="center" vertical="center"/>
    </xf>
    <xf numFmtId="166" fontId="15" fillId="3" borderId="0" xfId="4" applyNumberFormat="1" applyFont="1" applyFill="1" applyAlignment="1">
      <alignment horizontal="right" vertical="center" indent="1"/>
    </xf>
    <xf numFmtId="164" fontId="15" fillId="3" borderId="5" xfId="4" applyNumberFormat="1" applyFont="1" applyFill="1" applyBorder="1" applyAlignment="1">
      <alignment horizontal="right" vertical="center" indent="1"/>
    </xf>
    <xf numFmtId="164" fontId="15" fillId="3" borderId="0" xfId="4" applyNumberFormat="1" applyFont="1" applyFill="1" applyAlignment="1">
      <alignment horizontal="right" vertical="center" indent="1"/>
    </xf>
    <xf numFmtId="164" fontId="9" fillId="3" borderId="15" xfId="4" applyNumberFormat="1" applyFont="1" applyFill="1" applyBorder="1" applyAlignment="1">
      <alignment horizontal="center" vertical="center"/>
    </xf>
    <xf numFmtId="0" fontId="8" fillId="2" borderId="0" xfId="4" applyFont="1" applyFill="1" applyAlignment="1">
      <alignment wrapText="1"/>
    </xf>
    <xf numFmtId="49" fontId="9" fillId="4" borderId="6" xfId="4" applyNumberFormat="1" applyFont="1" applyFill="1" applyBorder="1" applyAlignment="1">
      <alignment horizontal="left" indent="1"/>
    </xf>
    <xf numFmtId="164" fontId="9" fillId="2" borderId="8" xfId="4" applyNumberFormat="1" applyFont="1" applyFill="1" applyBorder="1" applyAlignment="1">
      <alignment horizontal="right" vertical="center" indent="1"/>
    </xf>
    <xf numFmtId="164" fontId="9" fillId="2" borderId="9" xfId="4" applyNumberFormat="1" applyFont="1" applyFill="1" applyBorder="1" applyAlignment="1">
      <alignment horizontal="right" vertical="center" indent="1"/>
    </xf>
    <xf numFmtId="164" fontId="9" fillId="3" borderId="8" xfId="4" applyNumberFormat="1" applyFont="1" applyFill="1" applyBorder="1" applyAlignment="1">
      <alignment horizontal="center" vertical="center"/>
    </xf>
    <xf numFmtId="166" fontId="9" fillId="3" borderId="9" xfId="4" applyNumberFormat="1" applyFont="1" applyFill="1" applyBorder="1" applyAlignment="1">
      <alignment horizontal="right" vertical="center" indent="1"/>
    </xf>
    <xf numFmtId="164" fontId="9" fillId="3" borderId="1" xfId="4" applyNumberFormat="1" applyFont="1" applyFill="1" applyBorder="1" applyAlignment="1">
      <alignment horizontal="right" vertical="center" indent="1"/>
    </xf>
    <xf numFmtId="164" fontId="9" fillId="3" borderId="9" xfId="4" applyNumberFormat="1" applyFont="1" applyFill="1" applyBorder="1" applyAlignment="1">
      <alignment horizontal="right" vertical="center" indent="1"/>
    </xf>
    <xf numFmtId="0" fontId="5" fillId="2" borderId="0" xfId="4" applyFont="1" applyFill="1" applyAlignment="1">
      <alignment wrapText="1"/>
    </xf>
    <xf numFmtId="49" fontId="9" fillId="4" borderId="11" xfId="4" applyNumberFormat="1" applyFont="1" applyFill="1" applyBorder="1" applyAlignment="1">
      <alignment horizontal="left" indent="3"/>
    </xf>
    <xf numFmtId="164" fontId="9" fillId="2" borderId="13" xfId="4" applyNumberFormat="1" applyFont="1" applyFill="1" applyBorder="1" applyAlignment="1">
      <alignment horizontal="right" vertical="center" indent="1"/>
    </xf>
    <xf numFmtId="166" fontId="9" fillId="3" borderId="13" xfId="4" applyNumberFormat="1" applyFont="1" applyFill="1" applyBorder="1" applyAlignment="1">
      <alignment horizontal="right" vertical="center" indent="1"/>
    </xf>
    <xf numFmtId="164" fontId="9" fillId="3" borderId="10" xfId="4" applyNumberFormat="1" applyFont="1" applyFill="1" applyBorder="1" applyAlignment="1">
      <alignment horizontal="right" vertical="center" indent="1"/>
    </xf>
    <xf numFmtId="164" fontId="9" fillId="3" borderId="13" xfId="4" applyNumberFormat="1" applyFont="1" applyFill="1" applyBorder="1" applyAlignment="1">
      <alignment horizontal="right" vertical="center" indent="1"/>
    </xf>
    <xf numFmtId="0" fontId="9" fillId="4" borderId="6" xfId="4" applyFont="1" applyFill="1" applyBorder="1" applyAlignment="1">
      <alignment horizontal="left" indent="1"/>
    </xf>
    <xf numFmtId="0" fontId="9" fillId="4" borderId="11" xfId="4" applyFont="1" applyFill="1" applyBorder="1" applyAlignment="1">
      <alignment horizontal="left" vertical="center" indent="1"/>
    </xf>
    <xf numFmtId="164" fontId="16" fillId="3" borderId="12" xfId="4" applyNumberFormat="1" applyFont="1" applyFill="1" applyBorder="1" applyAlignment="1">
      <alignment horizontal="center" vertical="center"/>
    </xf>
    <xf numFmtId="164" fontId="16" fillId="3" borderId="10" xfId="4" applyNumberFormat="1" applyFont="1" applyFill="1" applyBorder="1" applyAlignment="1">
      <alignment horizontal="right" vertical="center" indent="1"/>
    </xf>
    <xf numFmtId="0" fontId="15" fillId="4" borderId="1" xfId="4" applyFont="1" applyFill="1" applyBorder="1" applyAlignment="1">
      <alignment vertical="center"/>
    </xf>
    <xf numFmtId="166" fontId="15" fillId="2" borderId="1" xfId="4" applyNumberFormat="1" applyFont="1" applyFill="1" applyBorder="1" applyAlignment="1">
      <alignment horizontal="right" vertical="center" indent="1"/>
    </xf>
    <xf numFmtId="164" fontId="15" fillId="2" borderId="8" xfId="4" applyNumberFormat="1" applyFont="1" applyFill="1" applyBorder="1" applyAlignment="1">
      <alignment horizontal="right" vertical="center" indent="1"/>
    </xf>
    <xf numFmtId="164" fontId="15" fillId="2" borderId="9" xfId="4" applyNumberFormat="1" applyFont="1" applyFill="1" applyBorder="1" applyAlignment="1">
      <alignment horizontal="right" vertical="center" indent="1"/>
    </xf>
    <xf numFmtId="164" fontId="15" fillId="2" borderId="1" xfId="4" applyNumberFormat="1" applyFont="1" applyFill="1" applyBorder="1" applyAlignment="1">
      <alignment horizontal="right" vertical="center" indent="1"/>
    </xf>
    <xf numFmtId="166" fontId="15" fillId="3" borderId="9" xfId="4" applyNumberFormat="1" applyFont="1" applyFill="1" applyBorder="1" applyAlignment="1">
      <alignment horizontal="right" vertical="center" indent="1"/>
    </xf>
    <xf numFmtId="164" fontId="15" fillId="3" borderId="1" xfId="4" applyNumberFormat="1" applyFont="1" applyFill="1" applyBorder="1" applyAlignment="1">
      <alignment horizontal="right" vertical="center" indent="1"/>
    </xf>
    <xf numFmtId="164" fontId="15" fillId="3" borderId="9" xfId="4" applyNumberFormat="1" applyFont="1" applyFill="1" applyBorder="1" applyAlignment="1">
      <alignment horizontal="right" vertical="center" indent="1"/>
    </xf>
    <xf numFmtId="0" fontId="9" fillId="4" borderId="10" xfId="4" applyFont="1" applyFill="1" applyBorder="1" applyAlignment="1">
      <alignment horizontal="left" vertical="center" indent="1"/>
    </xf>
    <xf numFmtId="0" fontId="9" fillId="2" borderId="0" xfId="4" applyFont="1" applyFill="1" applyAlignment="1">
      <alignment horizontal="left" vertical="center" indent="1"/>
    </xf>
    <xf numFmtId="0" fontId="7" fillId="2" borderId="0" xfId="9" applyFont="1" applyFill="1" applyAlignment="1">
      <alignment horizontal="center" vertical="center" wrapText="1"/>
    </xf>
    <xf numFmtId="0" fontId="7" fillId="2" borderId="5" xfId="9" applyFont="1" applyFill="1" applyBorder="1" applyAlignment="1">
      <alignment horizontal="center" vertical="center" wrapText="1"/>
    </xf>
    <xf numFmtId="0" fontId="14" fillId="6" borderId="2" xfId="9" applyFont="1" applyFill="1" applyBorder="1" applyAlignment="1">
      <alignment horizontal="left" vertical="center"/>
    </xf>
    <xf numFmtId="164" fontId="14" fillId="6" borderId="2" xfId="12" applyNumberFormat="1" applyFont="1" applyFill="1" applyBorder="1" applyAlignment="1">
      <alignment horizontal="center" vertical="center"/>
    </xf>
    <xf numFmtId="167" fontId="14" fillId="6" borderId="4" xfId="11" applyNumberFormat="1" applyFont="1" applyFill="1" applyBorder="1" applyAlignment="1">
      <alignment horizontal="right" vertical="center" indent="1"/>
    </xf>
    <xf numFmtId="164" fontId="14" fillId="6" borderId="3" xfId="12" applyNumberFormat="1" applyFont="1" applyFill="1" applyBorder="1" applyAlignment="1">
      <alignment horizontal="center" vertical="center"/>
    </xf>
    <xf numFmtId="164" fontId="9" fillId="2" borderId="6" xfId="4" applyNumberFormat="1" applyFont="1" applyFill="1" applyBorder="1" applyAlignment="1">
      <alignment horizontal="right" vertical="center" indent="1"/>
    </xf>
    <xf numFmtId="0" fontId="9" fillId="2" borderId="0" xfId="2" applyFont="1" applyFill="1" applyAlignment="1">
      <alignment horizontal="left" vertical="center" indent="3"/>
    </xf>
    <xf numFmtId="0" fontId="9" fillId="2" borderId="2" xfId="2" applyFont="1" applyFill="1" applyBorder="1" applyAlignment="1">
      <alignment horizontal="left" vertical="center" indent="3"/>
    </xf>
    <xf numFmtId="166" fontId="9" fillId="2" borderId="7" xfId="4" applyNumberFormat="1" applyFont="1" applyFill="1" applyBorder="1" applyAlignment="1">
      <alignment horizontal="right" vertical="center" indent="1"/>
    </xf>
    <xf numFmtId="164" fontId="9" fillId="2" borderId="3" xfId="4" applyNumberFormat="1" applyFont="1" applyFill="1" applyBorder="1" applyAlignment="1">
      <alignment horizontal="right" vertical="center" indent="1"/>
    </xf>
    <xf numFmtId="164" fontId="9" fillId="2" borderId="2" xfId="4" applyNumberFormat="1" applyFont="1" applyFill="1" applyBorder="1" applyAlignment="1">
      <alignment horizontal="right" vertical="center" indent="1"/>
    </xf>
    <xf numFmtId="164" fontId="9" fillId="2" borderId="7" xfId="4" applyNumberFormat="1" applyFont="1" applyFill="1" applyBorder="1" applyAlignment="1">
      <alignment horizontal="right" vertical="center" indent="1"/>
    </xf>
    <xf numFmtId="0" fontId="14" fillId="2" borderId="9" xfId="9" applyFont="1" applyFill="1" applyBorder="1" applyAlignment="1">
      <alignment horizontal="left" vertical="center"/>
    </xf>
    <xf numFmtId="168" fontId="14" fillId="2" borderId="9" xfId="11" applyNumberFormat="1" applyFont="1" applyFill="1" applyBorder="1" applyAlignment="1">
      <alignment horizontal="center" vertical="center"/>
    </xf>
    <xf numFmtId="164" fontId="14" fillId="2" borderId="9" xfId="12" applyNumberFormat="1" applyFont="1" applyFill="1" applyBorder="1" applyAlignment="1">
      <alignment horizontal="center" vertical="center"/>
    </xf>
    <xf numFmtId="164" fontId="9" fillId="2" borderId="0" xfId="4" applyNumberFormat="1" applyFont="1" applyFill="1" applyAlignment="1">
      <alignment horizontal="right" vertical="center"/>
    </xf>
    <xf numFmtId="0" fontId="18" fillId="0" borderId="0" xfId="4" applyFont="1" applyAlignment="1">
      <alignment vertical="center"/>
    </xf>
    <xf numFmtId="0" fontId="20" fillId="6" borderId="0" xfId="2" applyFont="1" applyFill="1" applyAlignment="1">
      <alignment horizontal="left" vertical="center" indent="1"/>
    </xf>
    <xf numFmtId="0" fontId="22" fillId="6" borderId="0" xfId="13" applyFont="1" applyFill="1"/>
    <xf numFmtId="0" fontId="22" fillId="0" borderId="0" xfId="13" applyFont="1"/>
    <xf numFmtId="17" fontId="23" fillId="5" borderId="1" xfId="14" applyNumberFormat="1" applyFont="1" applyFill="1" applyBorder="1" applyAlignment="1">
      <alignment horizontal="center" vertical="center" wrapText="1"/>
    </xf>
    <xf numFmtId="0" fontId="25" fillId="6" borderId="2" xfId="15" applyFont="1" applyFill="1" applyBorder="1" applyAlignment="1">
      <alignment horizontal="left" vertical="center"/>
    </xf>
    <xf numFmtId="0" fontId="25" fillId="6" borderId="4" xfId="15" applyFont="1" applyFill="1" applyBorder="1" applyAlignment="1">
      <alignment horizontal="left" vertical="center"/>
    </xf>
    <xf numFmtId="164" fontId="25" fillId="6" borderId="7" xfId="16" applyNumberFormat="1" applyFont="1" applyFill="1" applyBorder="1" applyAlignment="1">
      <alignment horizontal="center" vertical="center"/>
    </xf>
    <xf numFmtId="4" fontId="23" fillId="2" borderId="7" xfId="13" applyNumberFormat="1" applyFont="1" applyFill="1" applyBorder="1" applyAlignment="1">
      <alignment horizontal="center"/>
    </xf>
    <xf numFmtId="0" fontId="26" fillId="2" borderId="14" xfId="15" applyFont="1" applyFill="1" applyBorder="1"/>
    <xf numFmtId="0" fontId="27" fillId="2" borderId="15" xfId="15" applyFont="1" applyFill="1" applyBorder="1"/>
    <xf numFmtId="164" fontId="28" fillId="2"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9" fillId="0" borderId="14" xfId="14" applyFont="1" applyBorder="1"/>
    <xf numFmtId="0" fontId="29" fillId="0" borderId="15" xfId="14" applyFont="1" applyBorder="1"/>
    <xf numFmtId="164" fontId="29" fillId="0" borderId="5" xfId="16" applyNumberFormat="1" applyFont="1" applyFill="1" applyBorder="1" applyAlignment="1">
      <alignment horizontal="center" vertical="center"/>
    </xf>
    <xf numFmtId="4" fontId="22" fillId="2" borderId="5" xfId="13" applyNumberFormat="1" applyFont="1" applyFill="1" applyBorder="1" applyAlignment="1">
      <alignment horizontal="center"/>
    </xf>
    <xf numFmtId="0" fontId="22" fillId="0" borderId="14" xfId="14" applyFont="1" applyBorder="1"/>
    <xf numFmtId="0" fontId="22" fillId="0" borderId="15" xfId="14" applyFont="1" applyBorder="1"/>
    <xf numFmtId="164" fontId="29" fillId="0" borderId="21" xfId="16" applyNumberFormat="1" applyFont="1" applyFill="1" applyBorder="1" applyAlignment="1">
      <alignment horizontal="center" vertical="center"/>
    </xf>
    <xf numFmtId="0" fontId="26" fillId="0" borderId="22" xfId="15" applyFont="1" applyBorder="1"/>
    <xf numFmtId="0" fontId="27" fillId="0" borderId="23" xfId="15" applyFont="1" applyBorder="1"/>
    <xf numFmtId="164" fontId="28" fillId="0" borderId="5" xfId="16" applyNumberFormat="1" applyFont="1" applyFill="1" applyBorder="1" applyAlignment="1">
      <alignment horizontal="center" vertical="center"/>
    </xf>
    <xf numFmtId="4" fontId="23" fillId="2" borderId="1" xfId="13" applyNumberFormat="1" applyFont="1" applyFill="1" applyBorder="1" applyAlignment="1">
      <alignment horizontal="center"/>
    </xf>
    <xf numFmtId="0" fontId="22" fillId="0" borderId="11" xfId="14" applyFont="1" applyBorder="1"/>
    <xf numFmtId="0" fontId="22" fillId="0" borderId="12" xfId="14" applyFont="1" applyBorder="1"/>
    <xf numFmtId="164" fontId="29" fillId="0" borderId="10" xfId="16" applyNumberFormat="1" applyFont="1" applyFill="1" applyBorder="1" applyAlignment="1">
      <alignment horizontal="center" vertical="center"/>
    </xf>
    <xf numFmtId="4" fontId="22" fillId="2" borderId="10" xfId="13" applyNumberFormat="1" applyFont="1" applyFill="1" applyBorder="1" applyAlignment="1">
      <alignment horizontal="center"/>
    </xf>
    <xf numFmtId="0" fontId="22" fillId="0" borderId="0" xfId="14" applyFont="1"/>
    <xf numFmtId="166" fontId="22" fillId="0" borderId="0" xfId="13" applyNumberFormat="1" applyFont="1"/>
    <xf numFmtId="0" fontId="22" fillId="0" borderId="0" xfId="13" applyFont="1" applyAlignment="1">
      <alignment horizontal="right"/>
    </xf>
    <xf numFmtId="0" fontId="22" fillId="2" borderId="0" xfId="13" applyFont="1" applyFill="1"/>
    <xf numFmtId="0" fontId="23" fillId="2" borderId="0" xfId="13" applyFont="1" applyFill="1"/>
    <xf numFmtId="0" fontId="23" fillId="0" borderId="0" xfId="13" applyFont="1"/>
    <xf numFmtId="0" fontId="23" fillId="2" borderId="0" xfId="13" applyFont="1" applyFill="1" applyAlignment="1">
      <alignment vertical="center"/>
    </xf>
    <xf numFmtId="3" fontId="22" fillId="0" borderId="0" xfId="13" applyNumberFormat="1" applyFont="1"/>
    <xf numFmtId="0" fontId="23" fillId="5" borderId="24" xfId="13" applyFont="1" applyFill="1" applyBorder="1" applyAlignment="1">
      <alignment horizontal="center" vertical="center"/>
    </xf>
    <xf numFmtId="0" fontId="22" fillId="2" borderId="27" xfId="13" applyFont="1" applyFill="1" applyBorder="1" applyAlignment="1">
      <alignment horizontal="center" vertical="center"/>
    </xf>
    <xf numFmtId="169" fontId="23" fillId="5" borderId="28" xfId="13" quotePrefix="1" applyNumberFormat="1" applyFont="1" applyFill="1" applyBorder="1" applyAlignment="1">
      <alignment horizontal="center" vertical="center"/>
    </xf>
    <xf numFmtId="169" fontId="22" fillId="5" borderId="29" xfId="13" applyNumberFormat="1" applyFont="1" applyFill="1" applyBorder="1" applyAlignment="1">
      <alignment horizontal="center" vertical="center"/>
    </xf>
    <xf numFmtId="169" fontId="23" fillId="5" borderId="30" xfId="13" quotePrefix="1" applyNumberFormat="1" applyFont="1" applyFill="1" applyBorder="1" applyAlignment="1">
      <alignment horizontal="center" vertical="center"/>
    </xf>
    <xf numFmtId="3" fontId="22" fillId="2" borderId="0" xfId="13" applyNumberFormat="1" applyFont="1" applyFill="1"/>
    <xf numFmtId="170" fontId="30" fillId="5" borderId="31" xfId="13" applyNumberFormat="1" applyFont="1" applyFill="1" applyBorder="1" applyAlignment="1">
      <alignment horizontal="right"/>
    </xf>
    <xf numFmtId="2" fontId="22" fillId="0" borderId="32" xfId="13" applyNumberFormat="1" applyFont="1" applyBorder="1" applyAlignment="1">
      <alignment horizontal="center"/>
    </xf>
    <xf numFmtId="2" fontId="22" fillId="0" borderId="33" xfId="13" applyNumberFormat="1" applyFont="1" applyBorder="1"/>
    <xf numFmtId="2" fontId="22" fillId="0" borderId="11" xfId="13" applyNumberFormat="1" applyFont="1" applyBorder="1"/>
    <xf numFmtId="2" fontId="22" fillId="0" borderId="34" xfId="13" applyNumberFormat="1" applyFont="1" applyBorder="1"/>
    <xf numFmtId="2" fontId="22" fillId="0" borderId="33" xfId="13" applyNumberFormat="1" applyFont="1" applyBorder="1" applyAlignment="1">
      <alignment horizontal="center"/>
    </xf>
    <xf numFmtId="2" fontId="23" fillId="0" borderId="27" xfId="13" applyNumberFormat="1" applyFont="1" applyBorder="1" applyAlignment="1">
      <alignment vertical="center"/>
    </xf>
    <xf numFmtId="2" fontId="23" fillId="0" borderId="35" xfId="13" applyNumberFormat="1" applyFont="1" applyBorder="1" applyAlignment="1">
      <alignment vertical="center"/>
    </xf>
    <xf numFmtId="2" fontId="23" fillId="0" borderId="26" xfId="13" applyNumberFormat="1" applyFont="1" applyBorder="1" applyAlignment="1">
      <alignment vertical="center"/>
    </xf>
    <xf numFmtId="0" fontId="23" fillId="0" borderId="0" xfId="13" applyFont="1" applyAlignment="1">
      <alignment vertical="center"/>
    </xf>
    <xf numFmtId="2" fontId="22" fillId="0" borderId="28" xfId="13" applyNumberFormat="1" applyFont="1" applyBorder="1" applyAlignment="1">
      <alignment horizontal="center"/>
    </xf>
    <xf numFmtId="0" fontId="22" fillId="0" borderId="0" xfId="13" applyFont="1" applyAlignment="1">
      <alignment vertical="center"/>
    </xf>
    <xf numFmtId="0" fontId="3" fillId="2" borderId="0" xfId="2" applyFont="1" applyFill="1" applyAlignment="1">
      <alignment horizontal="center" vertical="center"/>
    </xf>
    <xf numFmtId="0" fontId="19" fillId="2" borderId="0" xfId="2" applyFont="1" applyFill="1" applyAlignment="1">
      <alignment horizontal="left" vertical="center" wrapText="1"/>
    </xf>
    <xf numFmtId="0" fontId="12" fillId="5" borderId="1" xfId="5" applyFont="1" applyFill="1" applyBorder="1" applyAlignment="1">
      <alignment horizontal="center" vertical="center" wrapText="1"/>
    </xf>
    <xf numFmtId="0" fontId="12" fillId="5" borderId="5" xfId="5" applyFont="1" applyFill="1" applyBorder="1" applyAlignment="1">
      <alignment horizontal="center" vertical="center" wrapText="1"/>
    </xf>
    <xf numFmtId="0" fontId="12" fillId="5" borderId="10" xfId="5" applyFont="1" applyFill="1" applyBorder="1" applyAlignment="1">
      <alignment horizontal="center" vertical="center" wrapText="1"/>
    </xf>
    <xf numFmtId="0" fontId="12" fillId="5" borderId="2" xfId="6" applyFont="1" applyFill="1" applyBorder="1" applyAlignment="1">
      <alignment horizontal="center" vertical="center"/>
    </xf>
    <xf numFmtId="0" fontId="12" fillId="5" borderId="3" xfId="6" applyFont="1" applyFill="1" applyBorder="1" applyAlignment="1">
      <alignment horizontal="center" vertical="center"/>
    </xf>
    <xf numFmtId="0" fontId="12" fillId="5" borderId="4" xfId="6" applyFont="1" applyFill="1" applyBorder="1" applyAlignment="1">
      <alignment horizontal="center" vertical="center"/>
    </xf>
    <xf numFmtId="0" fontId="7" fillId="5" borderId="6" xfId="5" applyFont="1" applyFill="1" applyBorder="1" applyAlignment="1">
      <alignment horizontal="center" vertical="center" wrapText="1"/>
    </xf>
    <xf numFmtId="0" fontId="7" fillId="5" borderId="11"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3" xfId="5" applyFont="1" applyFill="1" applyBorder="1" applyAlignment="1">
      <alignment horizontal="center" vertical="center" wrapText="1"/>
    </xf>
    <xf numFmtId="0" fontId="7" fillId="5" borderId="8" xfId="5" applyFont="1" applyFill="1" applyBorder="1" applyAlignment="1">
      <alignment horizontal="center" vertical="center" wrapText="1"/>
    </xf>
    <xf numFmtId="0" fontId="7" fillId="5" borderId="12" xfId="5" applyFont="1" applyFill="1" applyBorder="1" applyAlignment="1">
      <alignment horizontal="center" vertical="center" wrapText="1"/>
    </xf>
    <xf numFmtId="0" fontId="7" fillId="5" borderId="9" xfId="5" applyFont="1" applyFill="1" applyBorder="1" applyAlignment="1">
      <alignment horizontal="center" vertical="center" wrapText="1"/>
    </xf>
    <xf numFmtId="0" fontId="7" fillId="5" borderId="13" xfId="5" applyFont="1" applyFill="1" applyBorder="1" applyAlignment="1">
      <alignment horizontal="center" vertical="center" wrapText="1"/>
    </xf>
    <xf numFmtId="0" fontId="7" fillId="5" borderId="4" xfId="5" applyFont="1" applyFill="1" applyBorder="1" applyAlignment="1">
      <alignment horizontal="center" vertical="center" wrapText="1"/>
    </xf>
    <xf numFmtId="0" fontId="7" fillId="7" borderId="2" xfId="5" applyFont="1" applyFill="1" applyBorder="1" applyAlignment="1">
      <alignment horizontal="center" vertical="center" wrapText="1"/>
    </xf>
    <xf numFmtId="0" fontId="7" fillId="7" borderId="3" xfId="5" applyFont="1" applyFill="1" applyBorder="1" applyAlignment="1">
      <alignment horizontal="center" vertical="center" wrapText="1"/>
    </xf>
    <xf numFmtId="0" fontId="7" fillId="7" borderId="4" xfId="5" applyFont="1" applyFill="1" applyBorder="1" applyAlignment="1">
      <alignment horizontal="center" vertical="center" wrapText="1"/>
    </xf>
    <xf numFmtId="0" fontId="13" fillId="5" borderId="3" xfId="5" applyFont="1" applyFill="1" applyBorder="1" applyAlignment="1">
      <alignment horizontal="center" vertical="center" wrapText="1"/>
    </xf>
    <xf numFmtId="0" fontId="8" fillId="0" borderId="4" xfId="2" applyFont="1" applyBorder="1" applyAlignment="1">
      <alignment horizontal="center" vertical="center" wrapText="1"/>
    </xf>
    <xf numFmtId="0" fontId="19" fillId="2" borderId="0" xfId="4" applyFont="1" applyFill="1" applyAlignment="1">
      <alignment horizontal="left" vertical="center" wrapText="1"/>
    </xf>
    <xf numFmtId="0" fontId="12" fillId="5" borderId="1" xfId="9" applyFont="1" applyFill="1" applyBorder="1" applyAlignment="1">
      <alignment horizontal="center" vertical="center" wrapText="1"/>
    </xf>
    <xf numFmtId="0" fontId="12" fillId="5" borderId="5" xfId="9" applyFont="1" applyFill="1" applyBorder="1" applyAlignment="1">
      <alignment horizontal="center" vertical="center" wrapText="1"/>
    </xf>
    <xf numFmtId="0" fontId="12" fillId="5" borderId="10" xfId="9" applyFont="1" applyFill="1" applyBorder="1" applyAlignment="1">
      <alignment horizontal="center" vertical="center" wrapText="1"/>
    </xf>
    <xf numFmtId="0" fontId="12" fillId="5" borderId="2" xfId="10" applyFont="1" applyFill="1" applyBorder="1" applyAlignment="1">
      <alignment horizontal="center" vertical="center"/>
    </xf>
    <xf numFmtId="0" fontId="12" fillId="5" borderId="3" xfId="10" applyFont="1" applyFill="1" applyBorder="1" applyAlignment="1">
      <alignment horizontal="center" vertical="center"/>
    </xf>
    <xf numFmtId="0" fontId="12" fillId="5" borderId="4" xfId="10" applyFont="1" applyFill="1" applyBorder="1" applyAlignment="1">
      <alignment horizontal="center" vertical="center"/>
    </xf>
    <xf numFmtId="0" fontId="7" fillId="5" borderId="6" xfId="9" applyFont="1" applyFill="1" applyBorder="1" applyAlignment="1">
      <alignment horizontal="center" vertical="center" wrapText="1"/>
    </xf>
    <xf numFmtId="0" fontId="7" fillId="5" borderId="11"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7" fillId="5" borderId="3" xfId="9" applyFont="1" applyFill="1" applyBorder="1" applyAlignment="1">
      <alignment horizontal="center" vertical="center" wrapText="1"/>
    </xf>
    <xf numFmtId="0" fontId="7" fillId="5" borderId="8" xfId="9" applyFont="1" applyFill="1" applyBorder="1" applyAlignment="1">
      <alignment horizontal="center" vertical="center" wrapText="1"/>
    </xf>
    <xf numFmtId="0" fontId="7" fillId="5" borderId="12" xfId="9" applyFont="1" applyFill="1" applyBorder="1" applyAlignment="1">
      <alignment horizontal="center" vertical="center" wrapText="1"/>
    </xf>
    <xf numFmtId="0" fontId="7" fillId="5" borderId="9" xfId="9" applyFont="1" applyFill="1" applyBorder="1" applyAlignment="1">
      <alignment horizontal="center" vertical="center" wrapText="1"/>
    </xf>
    <xf numFmtId="0" fontId="7" fillId="5" borderId="13" xfId="9" applyFont="1" applyFill="1" applyBorder="1" applyAlignment="1">
      <alignment horizontal="center" vertical="center" wrapText="1"/>
    </xf>
    <xf numFmtId="0" fontId="7" fillId="5" borderId="4" xfId="9" applyFont="1" applyFill="1" applyBorder="1" applyAlignment="1">
      <alignment horizontal="center" vertical="center" wrapText="1"/>
    </xf>
    <xf numFmtId="0" fontId="13" fillId="5" borderId="3" xfId="9" applyFont="1" applyFill="1" applyBorder="1" applyAlignment="1">
      <alignment horizontal="center" vertical="center" wrapText="1"/>
    </xf>
    <xf numFmtId="0" fontId="8" fillId="0" borderId="4" xfId="4" applyFont="1" applyBorder="1" applyAlignment="1">
      <alignment horizontal="center" vertical="center" wrapText="1"/>
    </xf>
    <xf numFmtId="0" fontId="23" fillId="5" borderId="1" xfId="13" applyFont="1" applyFill="1" applyBorder="1" applyAlignment="1">
      <alignment horizontal="center" vertical="center" wrapText="1"/>
    </xf>
    <xf numFmtId="0" fontId="23" fillId="5" borderId="10" xfId="13" applyFont="1" applyFill="1" applyBorder="1" applyAlignment="1">
      <alignment horizontal="center" vertical="center" wrapText="1"/>
    </xf>
    <xf numFmtId="0" fontId="23" fillId="5" borderId="24" xfId="13" applyFont="1" applyFill="1" applyBorder="1" applyAlignment="1">
      <alignment horizontal="center" vertical="center"/>
    </xf>
    <xf numFmtId="0" fontId="23" fillId="5" borderId="25" xfId="13" applyFont="1" applyFill="1" applyBorder="1" applyAlignment="1">
      <alignment horizontal="center" vertical="center"/>
    </xf>
    <xf numFmtId="0" fontId="23" fillId="5" borderId="26" xfId="13" applyFont="1" applyFill="1" applyBorder="1" applyAlignment="1">
      <alignment horizontal="center" vertical="center"/>
    </xf>
    <xf numFmtId="0" fontId="23" fillId="5" borderId="36" xfId="13" applyFont="1" applyFill="1" applyBorder="1" applyAlignment="1">
      <alignment horizontal="center" vertical="center"/>
    </xf>
  </cellXfs>
  <cellStyles count="17">
    <cellStyle name="Milliers 3 19 2 2 2 2" xfId="11" xr:uid="{7B57499C-22CA-47EF-B5C9-33E1EA7AFB97}"/>
    <cellStyle name="Milliers 3 19 2 2 3" xfId="7" xr:uid="{7D2DAEBE-1A4A-403E-938C-5228D1265A80}"/>
    <cellStyle name="Milliers 4" xfId="3" xr:uid="{90B00656-AF6F-4AAB-A3E4-4204A48BF5A3}"/>
    <cellStyle name="Normal" xfId="0" builtinId="0"/>
    <cellStyle name="Normal 11 120" xfId="14" xr:uid="{9454FFE6-D27B-44F3-9038-D863E5B48CDA}"/>
    <cellStyle name="Normal 11 19 3 2 2 2" xfId="10" xr:uid="{D229BF54-AA44-44DC-9A9B-224FA008F0ED}"/>
    <cellStyle name="Normal 11 19 3 2 3" xfId="6" xr:uid="{8804A2BD-C862-405D-8C55-CB156856287E}"/>
    <cellStyle name="Normal 11 26 28 2 2 2" xfId="9" xr:uid="{BD6492A2-AFB2-4366-8ADD-E6DBB7805D1B}"/>
    <cellStyle name="Normal 11 26 28 2 3" xfId="5" xr:uid="{E26DF47E-433F-4E8F-99CF-026050F0AEC9}"/>
    <cellStyle name="Normal 11 26 97" xfId="15" xr:uid="{829B7B5E-26C9-4FEE-8532-C39E4DB2C64C}"/>
    <cellStyle name="Normal 12 10 4" xfId="13" xr:uid="{56979E1D-EC1B-4B48-9668-E49AFA79BE3C}"/>
    <cellStyle name="Normal 2" xfId="2" xr:uid="{E1ECFAB5-CE2F-423A-A983-69F1F642DFCD}"/>
    <cellStyle name="Normal 3" xfId="4" xr:uid="{69D895AC-BA0F-49A9-B17C-3BC77712C1E5}"/>
    <cellStyle name="Pourcentage" xfId="1" builtinId="5"/>
    <cellStyle name="Pourcentage 2" xfId="16" xr:uid="{7DAC7AF4-DAE7-4E8C-AA93-C22C1E5F7508}"/>
    <cellStyle name="Pourcentage 4 19 2 2 2 2 2" xfId="12" xr:uid="{56E16A2B-2794-490C-8A2C-EA8600675087}"/>
    <cellStyle name="Pourcentage 4 19 2 2 2 3" xfId="8" xr:uid="{8C693514-66E6-4996-B0A6-0ADF83E1CFC0}"/>
  </cellStyles>
  <dxfs count="10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94.168698031930603</c:v>
              </c:pt>
              <c:pt idx="1">
                <c:v>94.982833041110155</c:v>
              </c:pt>
              <c:pt idx="2">
                <c:v>95.138214871858466</c:v>
              </c:pt>
              <c:pt idx="3">
                <c:v>94.081223755997144</c:v>
              </c:pt>
              <c:pt idx="4">
                <c:v>94.206946460225126</c:v>
              </c:pt>
              <c:pt idx="5">
                <c:v>97.071460993653631</c:v>
              </c:pt>
              <c:pt idx="6">
                <c:v>95.686560119887773</c:v>
              </c:pt>
              <c:pt idx="7">
                <c:v>94.565685529232866</c:v>
              </c:pt>
              <c:pt idx="8">
                <c:v>93.987210091343727</c:v>
              </c:pt>
              <c:pt idx="9">
                <c:v>95.578000244369548</c:v>
              </c:pt>
              <c:pt idx="10">
                <c:v>94.596875922942985</c:v>
              </c:pt>
              <c:pt idx="11">
                <c:v>94.765340549249373</c:v>
              </c:pt>
              <c:pt idx="12">
                <c:v>95.732834618972745</c:v>
              </c:pt>
              <c:pt idx="13">
                <c:v>94.059704308630614</c:v>
              </c:pt>
              <c:pt idx="14">
                <c:v>94.804164452383461</c:v>
              </c:pt>
              <c:pt idx="15">
                <c:v>93.836471481844413</c:v>
              </c:pt>
              <c:pt idx="16">
                <c:v>93.291120169110116</c:v>
              </c:pt>
              <c:pt idx="17">
                <c:v>94.446289561212382</c:v>
              </c:pt>
              <c:pt idx="18">
                <c:v>92.795444698654904</c:v>
              </c:pt>
              <c:pt idx="19">
                <c:v>93.990030513010424</c:v>
              </c:pt>
              <c:pt idx="20">
                <c:v>92.783751080932731</c:v>
              </c:pt>
              <c:pt idx="21">
                <c:v>91.84350322154306</c:v>
              </c:pt>
              <c:pt idx="22">
                <c:v>95.872712164413826</c:v>
              </c:pt>
              <c:pt idx="23">
                <c:v>94.000382027375892</c:v>
              </c:pt>
              <c:pt idx="24">
                <c:v>92.585455745524698</c:v>
              </c:pt>
              <c:pt idx="25">
                <c:v>92.903737723914887</c:v>
              </c:pt>
              <c:pt idx="26">
                <c:v>93.797583670878794</c:v>
              </c:pt>
              <c:pt idx="27">
                <c:v>92.973681434318038</c:v>
              </c:pt>
              <c:pt idx="28">
                <c:v>97.128940670204528</c:v>
              </c:pt>
              <c:pt idx="29">
                <c:v>90.800673687394635</c:v>
              </c:pt>
              <c:pt idx="30">
                <c:v>94.297354594385297</c:v>
              </c:pt>
              <c:pt idx="31">
                <c:v>92.187221722333689</c:v>
              </c:pt>
              <c:pt idx="32">
                <c:v>91.193774388897594</c:v>
              </c:pt>
              <c:pt idx="33">
                <c:v>94.154503035422152</c:v>
              </c:pt>
              <c:pt idx="34">
                <c:v>92.660347611496803</c:v>
              </c:pt>
              <c:pt idx="35">
                <c:v>93.115399996067808</c:v>
              </c:pt>
              <c:pt idx="36">
                <c:v>92.616399911630353</c:v>
              </c:pt>
              <c:pt idx="37">
                <c:v>92.581692953747378</c:v>
              </c:pt>
              <c:pt idx="38">
                <c:v>91.962675540704879</c:v>
              </c:pt>
              <c:pt idx="39">
                <c:v>92.829462703138191</c:v>
              </c:pt>
              <c:pt idx="40">
                <c:v>92.82533879429991</c:v>
              </c:pt>
              <c:pt idx="41">
                <c:v>92.952798562348988</c:v>
              </c:pt>
              <c:pt idx="42">
                <c:v>93.415712543147919</c:v>
              </c:pt>
              <c:pt idx="43">
                <c:v>93.198486088039587</c:v>
              </c:pt>
              <c:pt idx="44">
                <c:v>89.847999363418808</c:v>
              </c:pt>
              <c:pt idx="45">
                <c:v>99.379390716242057</c:v>
              </c:pt>
              <c:pt idx="46">
                <c:v>93.597851938301275</c:v>
              </c:pt>
              <c:pt idx="47">
                <c:v>94.338035456531244</c:v>
              </c:pt>
              <c:pt idx="48">
                <c:v>93.778984578658807</c:v>
              </c:pt>
            </c:numLit>
          </c:val>
          <c:smooth val="0"/>
          <c:extLst>
            <c:ext xmlns:c16="http://schemas.microsoft.com/office/drawing/2014/chart" uri="{C3380CC4-5D6E-409C-BE32-E72D297353CC}">
              <c16:uniqueId val="{00000001-A2CF-4ED5-BA75-C5AC0AE5BF84}"/>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10"/>
          <c:min val="89"/>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140.42571891270694</c:v>
              </c:pt>
              <c:pt idx="1">
                <c:v>126.94393279240101</c:v>
              </c:pt>
              <c:pt idx="2">
                <c:v>120.23945295754399</c:v>
              </c:pt>
              <c:pt idx="3">
                <c:v>120.24832529377241</c:v>
              </c:pt>
              <c:pt idx="4">
                <c:v>135.12555929776286</c:v>
              </c:pt>
              <c:pt idx="5">
                <c:v>157.82901241846113</c:v>
              </c:pt>
              <c:pt idx="6">
                <c:v>143.59745651932695</c:v>
              </c:pt>
              <c:pt idx="7">
                <c:v>127.97605608797691</c:v>
              </c:pt>
              <c:pt idx="8">
                <c:v>126.8801851951775</c:v>
              </c:pt>
              <c:pt idx="9">
                <c:v>119.70776457020555</c:v>
              </c:pt>
              <c:pt idx="10">
                <c:v>112.84664901021111</c:v>
              </c:pt>
              <c:pt idx="11">
                <c:v>118.87031879451537</c:v>
              </c:pt>
              <c:pt idx="12">
                <c:v>112.40454542302889</c:v>
              </c:pt>
              <c:pt idx="13">
                <c:v>103.72961702117745</c:v>
              </c:pt>
              <c:pt idx="14">
                <c:v>106.93671296334118</c:v>
              </c:pt>
              <c:pt idx="15">
                <c:v>99.496247338149345</c:v>
              </c:pt>
              <c:pt idx="16">
                <c:v>99.221631074780035</c:v>
              </c:pt>
              <c:pt idx="17">
                <c:v>98.017716760460843</c:v>
              </c:pt>
              <c:pt idx="18">
                <c:v>92.250966414271019</c:v>
              </c:pt>
              <c:pt idx="19">
                <c:v>90.991536648351683</c:v>
              </c:pt>
              <c:pt idx="20">
                <c:v>87.189892869335949</c:v>
              </c:pt>
              <c:pt idx="21">
                <c:v>86.608945747447422</c:v>
              </c:pt>
              <c:pt idx="22">
                <c:v>90.207183484023872</c:v>
              </c:pt>
              <c:pt idx="23">
                <c:v>86.262192514957562</c:v>
              </c:pt>
              <c:pt idx="24">
                <c:v>87.496253241128088</c:v>
              </c:pt>
              <c:pt idx="25">
                <c:v>87.15267698254911</c:v>
              </c:pt>
              <c:pt idx="26">
                <c:v>86.496438423971483</c:v>
              </c:pt>
              <c:pt idx="27">
                <c:v>83.811070171067399</c:v>
              </c:pt>
              <c:pt idx="28">
                <c:v>84.831448415087479</c:v>
              </c:pt>
              <c:pt idx="29">
                <c:v>83.999738934295522</c:v>
              </c:pt>
              <c:pt idx="30">
                <c:v>84.809212839245447</c:v>
              </c:pt>
              <c:pt idx="31">
                <c:v>80.723325671576234</c:v>
              </c:pt>
              <c:pt idx="32">
                <c:v>81.645686711932555</c:v>
              </c:pt>
              <c:pt idx="33">
                <c:v>81.430110425960663</c:v>
              </c:pt>
              <c:pt idx="34">
                <c:v>80.591672622671055</c:v>
              </c:pt>
              <c:pt idx="35">
                <c:v>80.161489996664287</c:v>
              </c:pt>
              <c:pt idx="36">
                <c:v>74.608522563816521</c:v>
              </c:pt>
              <c:pt idx="37">
                <c:v>75.148160369110528</c:v>
              </c:pt>
              <c:pt idx="38">
                <c:v>72.44215941635133</c:v>
              </c:pt>
              <c:pt idx="39">
                <c:v>76.119481963161135</c:v>
              </c:pt>
              <c:pt idx="40">
                <c:v>73.97952274089765</c:v>
              </c:pt>
              <c:pt idx="41">
                <c:v>69.797707786362082</c:v>
              </c:pt>
              <c:pt idx="42">
                <c:v>71.208557579567952</c:v>
              </c:pt>
              <c:pt idx="43">
                <c:v>71.134812594833861</c:v>
              </c:pt>
              <c:pt idx="44">
                <c:v>67.921296353287858</c:v>
              </c:pt>
              <c:pt idx="45">
                <c:v>82.687242552571632</c:v>
              </c:pt>
              <c:pt idx="46">
                <c:v>78.314047536784898</c:v>
              </c:pt>
              <c:pt idx="47">
                <c:v>75.885776301598924</c:v>
              </c:pt>
              <c:pt idx="48">
                <c:v>72.639996113856881</c:v>
              </c:pt>
            </c:numLit>
          </c:val>
          <c:smooth val="0"/>
          <c:extLst>
            <c:ext xmlns:c16="http://schemas.microsoft.com/office/drawing/2014/chart" uri="{C3380CC4-5D6E-409C-BE32-E72D297353CC}">
              <c16:uniqueId val="{00000001-A8CA-4C31-9213-0F7CD888B320}"/>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102.28692231478969</c:v>
              </c:pt>
              <c:pt idx="1">
                <c:v>100.68723413065057</c:v>
              </c:pt>
              <c:pt idx="2">
                <c:v>96.099687790703399</c:v>
              </c:pt>
              <c:pt idx="3">
                <c:v>97.677345001000916</c:v>
              </c:pt>
              <c:pt idx="4">
                <c:v>100.4536357507922</c:v>
              </c:pt>
              <c:pt idx="5">
                <c:v>114.9364462613492</c:v>
              </c:pt>
              <c:pt idx="6">
                <c:v>107.15900862833368</c:v>
              </c:pt>
              <c:pt idx="7">
                <c:v>99.050350147313054</c:v>
              </c:pt>
              <c:pt idx="8">
                <c:v>99.503877476810274</c:v>
              </c:pt>
              <c:pt idx="9">
                <c:v>96.455694250058457</c:v>
              </c:pt>
              <c:pt idx="10">
                <c:v>90.45561374693915</c:v>
              </c:pt>
              <c:pt idx="11">
                <c:v>93.647732802326615</c:v>
              </c:pt>
              <c:pt idx="12">
                <c:v>90.381753043768214</c:v>
              </c:pt>
              <c:pt idx="13">
                <c:v>85.448369691719435</c:v>
              </c:pt>
              <c:pt idx="14">
                <c:v>88.072745868275121</c:v>
              </c:pt>
              <c:pt idx="15">
                <c:v>81.701255763583447</c:v>
              </c:pt>
              <c:pt idx="16">
                <c:v>81.450448439594552</c:v>
              </c:pt>
              <c:pt idx="17">
                <c:v>80.217471997695185</c:v>
              </c:pt>
              <c:pt idx="18">
                <c:v>75.617313211660388</c:v>
              </c:pt>
              <c:pt idx="19">
                <c:v>75.241571036601641</c:v>
              </c:pt>
              <c:pt idx="20">
                <c:v>73.608944183513429</c:v>
              </c:pt>
              <c:pt idx="21">
                <c:v>71.126456107333851</c:v>
              </c:pt>
              <c:pt idx="22">
                <c:v>74.319777909202585</c:v>
              </c:pt>
              <c:pt idx="23">
                <c:v>70.492586691487375</c:v>
              </c:pt>
              <c:pt idx="24">
                <c:v>71.805273683960664</c:v>
              </c:pt>
              <c:pt idx="25">
                <c:v>71.217937504853623</c:v>
              </c:pt>
              <c:pt idx="26">
                <c:v>70.266352249478061</c:v>
              </c:pt>
              <c:pt idx="27">
                <c:v>68.173672081225206</c:v>
              </c:pt>
              <c:pt idx="28">
                <c:v>67.988550123040653</c:v>
              </c:pt>
              <c:pt idx="29">
                <c:v>67.256215182230221</c:v>
              </c:pt>
              <c:pt idx="30">
                <c:v>68.197981344491609</c:v>
              </c:pt>
              <c:pt idx="31">
                <c:v>65.493999539807234</c:v>
              </c:pt>
              <c:pt idx="32">
                <c:v>64.786186468113712</c:v>
              </c:pt>
              <c:pt idx="33">
                <c:v>65.092595880921635</c:v>
              </c:pt>
              <c:pt idx="34">
                <c:v>63.659229318125831</c:v>
              </c:pt>
              <c:pt idx="35">
                <c:v>62.592626939350161</c:v>
              </c:pt>
              <c:pt idx="36">
                <c:v>59.218593279102215</c:v>
              </c:pt>
              <c:pt idx="37">
                <c:v>58.858782278331233</c:v>
              </c:pt>
              <c:pt idx="38">
                <c:v>56.843102431962798</c:v>
              </c:pt>
              <c:pt idx="39">
                <c:v>59.788301476174802</c:v>
              </c:pt>
              <c:pt idx="40">
                <c:v>56.611030945539575</c:v>
              </c:pt>
              <c:pt idx="41">
                <c:v>53.315296051355496</c:v>
              </c:pt>
              <c:pt idx="42">
                <c:v>53.842148259684862</c:v>
              </c:pt>
              <c:pt idx="43">
                <c:v>54.729433277414842</c:v>
              </c:pt>
              <c:pt idx="44">
                <c:v>51.463260540898958</c:v>
              </c:pt>
              <c:pt idx="45">
                <c:v>62.742315742015705</c:v>
              </c:pt>
              <c:pt idx="46">
                <c:v>58.461600898730083</c:v>
              </c:pt>
              <c:pt idx="47">
                <c:v>56.682325624488051</c:v>
              </c:pt>
              <c:pt idx="48">
                <c:v>53.947936103611497</c:v>
              </c:pt>
            </c:numLit>
          </c:val>
          <c:smooth val="0"/>
          <c:extLst>
            <c:ext xmlns:c16="http://schemas.microsoft.com/office/drawing/2014/chart" uri="{C3380CC4-5D6E-409C-BE32-E72D297353CC}">
              <c16:uniqueId val="{00000001-8D71-42B0-BC08-65467BF117EE}"/>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191.93842386563151</c:v>
              </c:pt>
              <c:pt idx="1">
                <c:v>162.40791414084407</c:v>
              </c:pt>
              <c:pt idx="2">
                <c:v>152.84416814512943</c:v>
              </c:pt>
              <c:pt idx="3">
                <c:v>150.73413900671233</c:v>
              </c:pt>
              <c:pt idx="4">
                <c:v>181.9556831387178</c:v>
              </c:pt>
              <c:pt idx="5">
                <c:v>215.76246345046789</c:v>
              </c:pt>
              <c:pt idx="6">
                <c:v>192.81356144629149</c:v>
              </c:pt>
              <c:pt idx="7">
                <c:v>167.0449698606219</c:v>
              </c:pt>
              <c:pt idx="8">
                <c:v>163.85638234854369</c:v>
              </c:pt>
              <c:pt idx="9">
                <c:v>151.11350216004348</c:v>
              </c:pt>
              <c:pt idx="10">
                <c:v>143.08941742442073</c:v>
              </c:pt>
              <c:pt idx="11">
                <c:v>152.93756124223177</c:v>
              </c:pt>
              <c:pt idx="12">
                <c:v>142.14994137855632</c:v>
              </c:pt>
              <c:pt idx="13">
                <c:v>128.42144224529153</c:v>
              </c:pt>
              <c:pt idx="14">
                <c:v>132.41559687922441</c:v>
              </c:pt>
              <c:pt idx="15">
                <c:v>123.53130435068364</c:v>
              </c:pt>
              <c:pt idx="16">
                <c:v>123.2245302066535</c:v>
              </c:pt>
              <c:pt idx="17">
                <c:v>122.05986906592352</c:v>
              </c:pt>
              <c:pt idx="18">
                <c:v>114.71744533201806</c:v>
              </c:pt>
              <c:pt idx="19">
                <c:v>112.26445042510925</c:v>
              </c:pt>
              <c:pt idx="20">
                <c:v>105.53319326261024</c:v>
              </c:pt>
              <c:pt idx="21">
                <c:v>107.5205893206858</c:v>
              </c:pt>
              <c:pt idx="22">
                <c:v>111.66573249046814</c:v>
              </c:pt>
              <c:pt idx="23">
                <c:v>107.56163362141086</c:v>
              </c:pt>
              <c:pt idx="24">
                <c:v>108.68949666913063</c:v>
              </c:pt>
              <c:pt idx="25">
                <c:v>108.67515819426809</c:v>
              </c:pt>
              <c:pt idx="26">
                <c:v>108.41783382827424</c:v>
              </c:pt>
              <c:pt idx="27">
                <c:v>104.93194303252147</c:v>
              </c:pt>
              <c:pt idx="28">
                <c:v>107.58054717185593</c:v>
              </c:pt>
              <c:pt idx="29">
                <c:v>106.61461606336373</c:v>
              </c:pt>
              <c:pt idx="30">
                <c:v>107.2454075602061</c:v>
              </c:pt>
              <c:pt idx="31">
                <c:v>101.29303037223585</c:v>
              </c:pt>
              <c:pt idx="32">
                <c:v>104.41720912963322</c:v>
              </c:pt>
              <c:pt idx="33">
                <c:v>103.49660547810578</c:v>
              </c:pt>
              <c:pt idx="34">
                <c:v>103.46171661684349</c:v>
              </c:pt>
              <c:pt idx="35">
                <c:v>103.89112332964632</c:v>
              </c:pt>
              <c:pt idx="36">
                <c:v>95.395148184121339</c:v>
              </c:pt>
              <c:pt idx="37">
                <c:v>97.149639238602987</c:v>
              </c:pt>
              <c:pt idx="38">
                <c:v>93.511246321535552</c:v>
              </c:pt>
              <c:pt idx="39">
                <c:v>98.177421830226251</c:v>
              </c:pt>
              <c:pt idx="40">
                <c:v>97.438521795430759</c:v>
              </c:pt>
              <c:pt idx="41">
                <c:v>92.059910277155481</c:v>
              </c:pt>
              <c:pt idx="42">
                <c:v>94.664743909152094</c:v>
              </c:pt>
              <c:pt idx="43">
                <c:v>93.292970161482572</c:v>
              </c:pt>
              <c:pt idx="44">
                <c:v>90.150575159493144</c:v>
              </c:pt>
              <c:pt idx="45">
                <c:v>109.62613999423736</c:v>
              </c:pt>
              <c:pt idx="46">
                <c:v>105.12803532568238</c:v>
              </c:pt>
              <c:pt idx="47">
                <c:v>101.82318851827262</c:v>
              </c:pt>
              <c:pt idx="48">
                <c:v>97.88669129465643</c:v>
              </c:pt>
            </c:numLit>
          </c:val>
          <c:smooth val="0"/>
          <c:extLst>
            <c:ext xmlns:c16="http://schemas.microsoft.com/office/drawing/2014/chart" uri="{C3380CC4-5D6E-409C-BE32-E72D297353CC}">
              <c16:uniqueId val="{00000001-0282-4674-A7CE-06FAB2C4B947}"/>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121.65085583578565</c:v>
              </c:pt>
              <c:pt idx="1">
                <c:v>125.53974605073836</c:v>
              </c:pt>
              <c:pt idx="2">
                <c:v>129.14383638118042</c:v>
              </c:pt>
              <c:pt idx="3">
                <c:v>130.12277268151286</c:v>
              </c:pt>
              <c:pt idx="4">
                <c:v>128.47831216241335</c:v>
              </c:pt>
              <c:pt idx="5">
                <c:v>132.52452406323619</c:v>
              </c:pt>
              <c:pt idx="6">
                <c:v>152.12203716348503</c:v>
              </c:pt>
              <c:pt idx="7">
                <c:v>143.45920725059131</c:v>
              </c:pt>
              <c:pt idx="8">
                <c:v>143.19645096720359</c:v>
              </c:pt>
              <c:pt idx="9">
                <c:v>136.65053667144105</c:v>
              </c:pt>
              <c:pt idx="10">
                <c:v>140.2445164780062</c:v>
              </c:pt>
              <c:pt idx="11">
                <c:v>136.81756748654755</c:v>
              </c:pt>
              <c:pt idx="12">
                <c:v>140.11229594936293</c:v>
              </c:pt>
              <c:pt idx="13">
                <c:v>143.12338228058053</c:v>
              </c:pt>
              <c:pt idx="14">
                <c:v>142.03756716552732</c:v>
              </c:pt>
              <c:pt idx="15">
                <c:v>138.9759071018135</c:v>
              </c:pt>
              <c:pt idx="16">
                <c:v>137.09524932416679</c:v>
              </c:pt>
              <c:pt idx="17">
                <c:v>132.92501711294625</c:v>
              </c:pt>
              <c:pt idx="18">
                <c:v>133.70523025763549</c:v>
              </c:pt>
              <c:pt idx="19">
                <c:v>134.19770863145791</c:v>
              </c:pt>
              <c:pt idx="20">
                <c:v>128.37474452580923</c:v>
              </c:pt>
              <c:pt idx="21">
                <c:v>138.3113796498132</c:v>
              </c:pt>
              <c:pt idx="22">
                <c:v>133.70777380403024</c:v>
              </c:pt>
              <c:pt idx="23">
                <c:v>134.88073084036139</c:v>
              </c:pt>
              <c:pt idx="24">
                <c:v>139.7225043981507</c:v>
              </c:pt>
              <c:pt idx="25">
                <c:v>134.28809816903123</c:v>
              </c:pt>
              <c:pt idx="26">
                <c:v>134.10449213865419</c:v>
              </c:pt>
              <c:pt idx="27">
                <c:v>132.26510899542626</c:v>
              </c:pt>
              <c:pt idx="28">
                <c:v>140.73949408417897</c:v>
              </c:pt>
              <c:pt idx="29">
                <c:v>138.86645310952846</c:v>
              </c:pt>
              <c:pt idx="30">
                <c:v>137.51967825458476</c:v>
              </c:pt>
              <c:pt idx="31">
                <c:v>135.79227895792135</c:v>
              </c:pt>
              <c:pt idx="32">
                <c:v>140.47324566941387</c:v>
              </c:pt>
              <c:pt idx="33">
                <c:v>140.75611976670899</c:v>
              </c:pt>
              <c:pt idx="34">
                <c:v>137.28824547917031</c:v>
              </c:pt>
              <c:pt idx="35">
                <c:v>142.0271135007998</c:v>
              </c:pt>
              <c:pt idx="36">
                <c:v>143.69176961210323</c:v>
              </c:pt>
              <c:pt idx="37">
                <c:v>142.53090629052238</c:v>
              </c:pt>
              <c:pt idx="38">
                <c:v>138.00631381300866</c:v>
              </c:pt>
              <c:pt idx="39">
                <c:v>143.87893021235138</c:v>
              </c:pt>
              <c:pt idx="40">
                <c:v>145.99947635435464</c:v>
              </c:pt>
              <c:pt idx="41">
                <c:v>145.65290483535819</c:v>
              </c:pt>
              <c:pt idx="42">
                <c:v>149.07442315474418</c:v>
              </c:pt>
              <c:pt idx="43">
                <c:v>148.14075727388646</c:v>
              </c:pt>
              <c:pt idx="44">
                <c:v>137.43748426131438</c:v>
              </c:pt>
              <c:pt idx="45">
                <c:v>141.66793991161072</c:v>
              </c:pt>
              <c:pt idx="46">
                <c:v>147.83684483568032</c:v>
              </c:pt>
              <c:pt idx="47">
                <c:v>142.54889002302531</c:v>
              </c:pt>
              <c:pt idx="48">
                <c:v>142.40846831634241</c:v>
              </c:pt>
            </c:numLit>
          </c:val>
          <c:smooth val="0"/>
          <c:extLst>
            <c:ext xmlns:c16="http://schemas.microsoft.com/office/drawing/2014/chart" uri="{C3380CC4-5D6E-409C-BE32-E72D297353CC}">
              <c16:uniqueId val="{00000001-FDD2-4EFF-A5A6-D5536A274780}"/>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91.349885005022756</c:v>
              </c:pt>
              <c:pt idx="1">
                <c:v>99.362123590412381</c:v>
              </c:pt>
              <c:pt idx="2">
                <c:v>98.794237117303467</c:v>
              </c:pt>
              <c:pt idx="3">
                <c:v>99.77027101266313</c:v>
              </c:pt>
              <c:pt idx="4">
                <c:v>96.776628729412849</c:v>
              </c:pt>
              <c:pt idx="5">
                <c:v>99.722903377218984</c:v>
              </c:pt>
              <c:pt idx="6">
                <c:v>107.6154304391238</c:v>
              </c:pt>
              <c:pt idx="7">
                <c:v>102.35004692587624</c:v>
              </c:pt>
              <c:pt idx="8">
                <c:v>103.76517856459195</c:v>
              </c:pt>
              <c:pt idx="9">
                <c:v>103.03565102036565</c:v>
              </c:pt>
              <c:pt idx="10">
                <c:v>105.28502578537771</c:v>
              </c:pt>
              <c:pt idx="11">
                <c:v>98.37178476277154</c:v>
              </c:pt>
              <c:pt idx="12">
                <c:v>104.86631427390485</c:v>
              </c:pt>
              <c:pt idx="13">
                <c:v>107.16190687035052</c:v>
              </c:pt>
              <c:pt idx="14">
                <c:v>111.75581684510104</c:v>
              </c:pt>
              <c:pt idx="15">
                <c:v>104.27796559965712</c:v>
              </c:pt>
              <c:pt idx="16">
                <c:v>106.18636754992157</c:v>
              </c:pt>
              <c:pt idx="17">
                <c:v>103.83514172460015</c:v>
              </c:pt>
              <c:pt idx="18">
                <c:v>105.87616645442833</c:v>
              </c:pt>
              <c:pt idx="19">
                <c:v>102.41468978481217</c:v>
              </c:pt>
              <c:pt idx="20">
                <c:v>102.03716678271635</c:v>
              </c:pt>
              <c:pt idx="21">
                <c:v>112.13879749742625</c:v>
              </c:pt>
              <c:pt idx="22">
                <c:v>103.12793875540909</c:v>
              </c:pt>
              <c:pt idx="23">
                <c:v>110.7326637800146</c:v>
              </c:pt>
              <c:pt idx="24">
                <c:v>107.43760296866682</c:v>
              </c:pt>
              <c:pt idx="25">
                <c:v>107.88703896334655</c:v>
              </c:pt>
              <c:pt idx="26">
                <c:v>108.61839716808885</c:v>
              </c:pt>
              <c:pt idx="27">
                <c:v>104.8542895806988</c:v>
              </c:pt>
              <c:pt idx="28">
                <c:v>112.32807926305742</c:v>
              </c:pt>
              <c:pt idx="29">
                <c:v>115.39338442797822</c:v>
              </c:pt>
              <c:pt idx="30">
                <c:v>108.33658012332246</c:v>
              </c:pt>
              <c:pt idx="31">
                <c:v>111.14911485691974</c:v>
              </c:pt>
              <c:pt idx="32">
                <c:v>115.1510099095419</c:v>
              </c:pt>
              <c:pt idx="33">
                <c:v>113.52202640417937</c:v>
              </c:pt>
              <c:pt idx="34">
                <c:v>106.68746931745557</c:v>
              </c:pt>
              <c:pt idx="35">
                <c:v>113.44616593413888</c:v>
              </c:pt>
              <c:pt idx="36">
                <c:v>112.91354375186575</c:v>
              </c:pt>
              <c:pt idx="37">
                <c:v>115.87563753280598</c:v>
              </c:pt>
              <c:pt idx="38">
                <c:v>112.88795856227853</c:v>
              </c:pt>
              <c:pt idx="39">
                <c:v>121.77801101945612</c:v>
              </c:pt>
              <c:pt idx="40">
                <c:v>122.52086049077332</c:v>
              </c:pt>
              <c:pt idx="41">
                <c:v>120.29669577656597</c:v>
              </c:pt>
              <c:pt idx="42">
                <c:v>117.61660881878701</c:v>
              </c:pt>
              <c:pt idx="43">
                <c:v>118.44325356986427</c:v>
              </c:pt>
              <c:pt idx="44">
                <c:v>112.17934582550282</c:v>
              </c:pt>
              <c:pt idx="45">
                <c:v>113.2403493267264</c:v>
              </c:pt>
              <c:pt idx="46">
                <c:v>120.00047567414107</c:v>
              </c:pt>
              <c:pt idx="47">
                <c:v>112.56718794024709</c:v>
              </c:pt>
              <c:pt idx="48">
                <c:v>114.26919655753866</c:v>
              </c:pt>
            </c:numLit>
          </c:val>
          <c:smooth val="0"/>
          <c:extLst>
            <c:ext xmlns:c16="http://schemas.microsoft.com/office/drawing/2014/chart" uri="{C3380CC4-5D6E-409C-BE32-E72D297353CC}">
              <c16:uniqueId val="{00000001-7016-4CC9-8A79-D80741B6AA10}"/>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129.18852829676567</c:v>
              </c:pt>
              <c:pt idx="1">
                <c:v>132.05169396868445</c:v>
              </c:pt>
              <c:pt idx="2">
                <c:v>136.6936056559276</c:v>
              </c:pt>
              <c:pt idx="3">
                <c:v>137.67326395880431</c:v>
              </c:pt>
              <c:pt idx="4">
                <c:v>136.36442602702371</c:v>
              </c:pt>
              <c:pt idx="5">
                <c:v>140.68425842625157</c:v>
              </c:pt>
              <c:pt idx="6">
                <c:v>163.19350499570692</c:v>
              </c:pt>
              <c:pt idx="7">
                <c:v>153.68552598487506</c:v>
              </c:pt>
              <c:pt idx="8">
                <c:v>153.00537813823721</c:v>
              </c:pt>
              <c:pt idx="9">
                <c:v>145.01257890653216</c:v>
              </c:pt>
              <c:pt idx="10">
                <c:v>148.94104279445614</c:v>
              </c:pt>
              <c:pt idx="11">
                <c:v>146.38134414889848</c:v>
              </c:pt>
              <c:pt idx="12">
                <c:v>148.88008979066066</c:v>
              </c:pt>
              <c:pt idx="13">
                <c:v>152.06916241316631</c:v>
              </c:pt>
              <c:pt idx="14">
                <c:v>149.57045833048025</c:v>
              </c:pt>
              <c:pt idx="15">
                <c:v>147.60737041611662</c:v>
              </c:pt>
              <c:pt idx="16">
                <c:v>144.78414577077444</c:v>
              </c:pt>
              <c:pt idx="17">
                <c:v>140.1614173534779</c:v>
              </c:pt>
              <c:pt idx="18">
                <c:v>140.62799088520342</c:v>
              </c:pt>
              <c:pt idx="19">
                <c:v>142.10405550150432</c:v>
              </c:pt>
              <c:pt idx="20">
                <c:v>134.92648293550667</c:v>
              </c:pt>
              <c:pt idx="21">
                <c:v>144.82207374026441</c:v>
              </c:pt>
              <c:pt idx="22">
                <c:v>141.31481655505948</c:v>
              </c:pt>
              <c:pt idx="23">
                <c:v>140.88780635894111</c:v>
              </c:pt>
              <c:pt idx="24">
                <c:v>147.75369962848345</c:v>
              </c:pt>
              <c:pt idx="25">
                <c:v>140.85562823355826</c:v>
              </c:pt>
              <c:pt idx="26">
                <c:v>140.44441561076013</c:v>
              </c:pt>
              <c:pt idx="27">
                <c:v>139.08382710809883</c:v>
              </c:pt>
              <c:pt idx="28">
                <c:v>147.80712040779585</c:v>
              </c:pt>
              <c:pt idx="29">
                <c:v>144.70561596552457</c:v>
              </c:pt>
              <c:pt idx="30">
                <c:v>144.77926859374202</c:v>
              </c:pt>
              <c:pt idx="31">
                <c:v>141.92251486465167</c:v>
              </c:pt>
              <c:pt idx="32">
                <c:v>146.77240750827647</c:v>
              </c:pt>
              <c:pt idx="33">
                <c:v>147.53087548938987</c:v>
              </c:pt>
              <c:pt idx="34">
                <c:v>144.90049754353635</c:v>
              </c:pt>
              <c:pt idx="35">
                <c:v>149.136912806742</c:v>
              </c:pt>
              <c:pt idx="36">
                <c:v>151.34816408079138</c:v>
              </c:pt>
              <c:pt idx="37">
                <c:v>149.16167354802153</c:v>
              </c:pt>
              <c:pt idx="38">
                <c:v>144.25475831652008</c:v>
              </c:pt>
              <c:pt idx="39">
                <c:v>149.37675702763948</c:v>
              </c:pt>
              <c:pt idx="40">
                <c:v>151.84001912789421</c:v>
              </c:pt>
              <c:pt idx="41">
                <c:v>151.96051787537564</c:v>
              </c:pt>
              <c:pt idx="42">
                <c:v>156.89987211897449</c:v>
              </c:pt>
              <c:pt idx="43">
                <c:v>155.52831119352513</c:v>
              </c:pt>
              <c:pt idx="44">
                <c:v>143.72070124358837</c:v>
              </c:pt>
              <c:pt idx="45">
                <c:v>148.73959011979986</c:v>
              </c:pt>
              <c:pt idx="46">
                <c:v>154.76142274489987</c:v>
              </c:pt>
              <c:pt idx="47">
                <c:v>150.00714115909869</c:v>
              </c:pt>
              <c:pt idx="48">
                <c:v>149.40839630521822</c:v>
              </c:pt>
            </c:numLit>
          </c:val>
          <c:smooth val="0"/>
          <c:extLst>
            <c:ext xmlns:c16="http://schemas.microsoft.com/office/drawing/2014/chart" uri="{C3380CC4-5D6E-409C-BE32-E72D297353CC}">
              <c16:uniqueId val="{00000001-A708-4F73-9966-B26D3E186CF9}"/>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3"/>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119.11468758276054</c:v>
              </c:pt>
              <c:pt idx="1">
                <c:v>117.68354964787584</c:v>
              </c:pt>
              <c:pt idx="2">
                <c:v>114.57811190006279</c:v>
              </c:pt>
              <c:pt idx="3">
                <c:v>115.80097501256006</c:v>
              </c:pt>
              <c:pt idx="4">
                <c:v>117.24749472864416</c:v>
              </c:pt>
              <c:pt idx="5">
                <c:v>133.50097652864073</c:v>
              </c:pt>
              <c:pt idx="6">
                <c:v>125.66094860962002</c:v>
              </c:pt>
              <c:pt idx="7">
                <c:v>119.91632052078455</c:v>
              </c:pt>
              <c:pt idx="8">
                <c:v>120.21422809033709</c:v>
              </c:pt>
              <c:pt idx="9">
                <c:v>119.52233825948623</c:v>
              </c:pt>
              <c:pt idx="10">
                <c:v>118.30327713488413</c:v>
              </c:pt>
              <c:pt idx="11">
                <c:v>117.98229830060838</c:v>
              </c:pt>
              <c:pt idx="12">
                <c:v>120.3987168105887</c:v>
              </c:pt>
              <c:pt idx="13">
                <c:v>117.39638724792809</c:v>
              </c:pt>
              <c:pt idx="14">
                <c:v>119.69361730285242</c:v>
              </c:pt>
              <c:pt idx="15">
                <c:v>118.39045752885757</c:v>
              </c:pt>
              <c:pt idx="16">
                <c:v>118.56783277315432</c:v>
              </c:pt>
              <c:pt idx="17">
                <c:v>120.79845889305969</c:v>
              </c:pt>
              <c:pt idx="18">
                <c:v>119.82201037584011</c:v>
              </c:pt>
              <c:pt idx="19">
                <c:v>122.04970314107617</c:v>
              </c:pt>
              <c:pt idx="20">
                <c:v>120.2887553682942</c:v>
              </c:pt>
              <c:pt idx="21">
                <c:v>120.26574768460637</c:v>
              </c:pt>
              <c:pt idx="22">
                <c:v>128.31744442574248</c:v>
              </c:pt>
              <c:pt idx="23">
                <c:v>123.22505453222954</c:v>
              </c:pt>
              <c:pt idx="24">
                <c:v>123.17484038728972</c:v>
              </c:pt>
              <c:pt idx="25">
                <c:v>123.7354165686435</c:v>
              </c:pt>
              <c:pt idx="26">
                <c:v>124.33160650719297</c:v>
              </c:pt>
              <c:pt idx="27">
                <c:v>124.62604590107466</c:v>
              </c:pt>
              <c:pt idx="28">
                <c:v>128.72506359243917</c:v>
              </c:pt>
              <c:pt idx="29">
                <c:v>123.79951749328248</c:v>
              </c:pt>
              <c:pt idx="30">
                <c:v>127.24595224366604</c:v>
              </c:pt>
              <c:pt idx="31">
                <c:v>125.24142513809102</c:v>
              </c:pt>
              <c:pt idx="32">
                <c:v>127.94746428207901</c:v>
              </c:pt>
              <c:pt idx="33">
                <c:v>125.39571647597398</c:v>
              </c:pt>
              <c:pt idx="34">
                <c:v>125.93333911443861</c:v>
              </c:pt>
              <c:pt idx="35">
                <c:v>128.00062699080141</c:v>
              </c:pt>
              <c:pt idx="36">
                <c:v>127.40206797550047</c:v>
              </c:pt>
              <c:pt idx="37">
                <c:v>128.79375826127358</c:v>
              </c:pt>
              <c:pt idx="38">
                <c:v>127.02201098372372</c:v>
              </c:pt>
              <c:pt idx="39">
                <c:v>131.15081545517563</c:v>
              </c:pt>
              <c:pt idx="40">
                <c:v>128.80383330756641</c:v>
              </c:pt>
              <c:pt idx="41">
                <c:v>129.84625439310486</c:v>
              </c:pt>
              <c:pt idx="42">
                <c:v>131.64148856722807</c:v>
              </c:pt>
              <c:pt idx="43">
                <c:v>132.49115599447811</c:v>
              </c:pt>
              <c:pt idx="44">
                <c:v>133.20090916147635</c:v>
              </c:pt>
              <c:pt idx="45">
                <c:v>136.26263209365811</c:v>
              </c:pt>
              <c:pt idx="46">
                <c:v>135.39253946628506</c:v>
              </c:pt>
              <c:pt idx="47">
                <c:v>135.70640669209661</c:v>
              </c:pt>
              <c:pt idx="48">
                <c:v>135.31322326868295</c:v>
              </c:pt>
            </c:numLit>
          </c:val>
          <c:smooth val="0"/>
          <c:extLst>
            <c:ext xmlns:c16="http://schemas.microsoft.com/office/drawing/2014/chart" uri="{C3380CC4-5D6E-409C-BE32-E72D297353CC}">
              <c16:uniqueId val="{00000001-6ED0-4983-AABF-64B543A457E2}"/>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103.82930987605033</c:v>
              </c:pt>
              <c:pt idx="1">
                <c:v>104.32046993981213</c:v>
              </c:pt>
              <c:pt idx="2">
                <c:v>103.84285454354149</c:v>
              </c:pt>
              <c:pt idx="3">
                <c:v>103.94857243167772</c:v>
              </c:pt>
              <c:pt idx="4">
                <c:v>105.53611038964472</c:v>
              </c:pt>
              <c:pt idx="5">
                <c:v>112.42889435782327</c:v>
              </c:pt>
              <c:pt idx="6">
                <c:v>109.68031856251169</c:v>
              </c:pt>
              <c:pt idx="7">
                <c:v>107.3176596887899</c:v>
              </c:pt>
              <c:pt idx="8">
                <c:v>107.99017281156584</c:v>
              </c:pt>
              <c:pt idx="9">
                <c:v>108.41279901360754</c:v>
              </c:pt>
              <c:pt idx="10">
                <c:v>106.26884152338978</c:v>
              </c:pt>
              <c:pt idx="11">
                <c:v>106.00350865790209</c:v>
              </c:pt>
              <c:pt idx="12">
                <c:v>107.12638310162106</c:v>
              </c:pt>
              <c:pt idx="13">
                <c:v>104.96476567676243</c:v>
              </c:pt>
              <c:pt idx="14">
                <c:v>106.68706134429576</c:v>
              </c:pt>
              <c:pt idx="15">
                <c:v>105.69223223843289</c:v>
              </c:pt>
              <c:pt idx="16">
                <c:v>106.93165726118022</c:v>
              </c:pt>
              <c:pt idx="17">
                <c:v>108.40072275408355</c:v>
              </c:pt>
              <c:pt idx="18">
                <c:v>106.96555782510193</c:v>
              </c:pt>
              <c:pt idx="19">
                <c:v>108.6568739091343</c:v>
              </c:pt>
              <c:pt idx="20">
                <c:v>107.75931654715836</c:v>
              </c:pt>
              <c:pt idx="21">
                <c:v>105.70872182895832</c:v>
              </c:pt>
              <c:pt idx="22">
                <c:v>114.07385239034843</c:v>
              </c:pt>
              <c:pt idx="23">
                <c:v>109.59789852106923</c:v>
              </c:pt>
              <c:pt idx="24">
                <c:v>109.35031813693097</c:v>
              </c:pt>
              <c:pt idx="25">
                <c:v>110.02347613020278</c:v>
              </c:pt>
              <c:pt idx="26">
                <c:v>110.03951589121093</c:v>
              </c:pt>
              <c:pt idx="27">
                <c:v>110.80268018362365</c:v>
              </c:pt>
              <c:pt idx="28">
                <c:v>114.42415608419176</c:v>
              </c:pt>
              <c:pt idx="29">
                <c:v>109.65389162495069</c:v>
              </c:pt>
              <c:pt idx="30">
                <c:v>112.32107702613558</c:v>
              </c:pt>
              <c:pt idx="31">
                <c:v>111.27947307714348</c:v>
              </c:pt>
              <c:pt idx="32">
                <c:v>112.08672116856265</c:v>
              </c:pt>
              <c:pt idx="33">
                <c:v>109.09980122349982</c:v>
              </c:pt>
              <c:pt idx="34">
                <c:v>111.80408607266624</c:v>
              </c:pt>
              <c:pt idx="35">
                <c:v>112.61949569810167</c:v>
              </c:pt>
              <c:pt idx="36">
                <c:v>112.40536430599857</c:v>
              </c:pt>
              <c:pt idx="37">
                <c:v>112.07054482023938</c:v>
              </c:pt>
              <c:pt idx="38">
                <c:v>111.76275571887066</c:v>
              </c:pt>
              <c:pt idx="39">
                <c:v>113.0110140648448</c:v>
              </c:pt>
              <c:pt idx="40">
                <c:v>111.66473140732498</c:v>
              </c:pt>
              <c:pt idx="41">
                <c:v>112.37068089599676</c:v>
              </c:pt>
              <c:pt idx="42">
                <c:v>114.71518536740737</c:v>
              </c:pt>
              <c:pt idx="43">
                <c:v>114.56290255626381</c:v>
              </c:pt>
              <c:pt idx="44">
                <c:v>115.72595442706432</c:v>
              </c:pt>
              <c:pt idx="45">
                <c:v>118.26829837950399</c:v>
              </c:pt>
              <c:pt idx="46">
                <c:v>116.48462079663904</c:v>
              </c:pt>
              <c:pt idx="47">
                <c:v>117.50193404977574</c:v>
              </c:pt>
              <c:pt idx="48">
                <c:v>116.35152608036736</c:v>
              </c:pt>
            </c:numLit>
          </c:val>
          <c:smooth val="0"/>
          <c:extLst>
            <c:ext xmlns:c16="http://schemas.microsoft.com/office/drawing/2014/chart" uri="{C3380CC4-5D6E-409C-BE32-E72D297353CC}">
              <c16:uniqueId val="{00000001-54D4-4D0F-8393-0C3E86A26D5C}"/>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140.27416834454885</c:v>
              </c:pt>
              <c:pt idx="1">
                <c:v>136.18200179125267</c:v>
              </c:pt>
              <c:pt idx="2">
                <c:v>129.43888118340473</c:v>
              </c:pt>
              <c:pt idx="3">
                <c:v>132.20820348955434</c:v>
              </c:pt>
              <c:pt idx="4">
                <c:v>133.45951227703495</c:v>
              </c:pt>
              <c:pt idx="5">
                <c:v>162.67096668913891</c:v>
              </c:pt>
              <c:pt idx="6">
                <c:v>147.78286411155773</c:v>
              </c:pt>
              <c:pt idx="7">
                <c:v>137.35659099456285</c:v>
              </c:pt>
              <c:pt idx="8">
                <c:v>137.13593375343291</c:v>
              </c:pt>
              <c:pt idx="9">
                <c:v>134.90122430705225</c:v>
              </c:pt>
              <c:pt idx="10">
                <c:v>134.96249313113705</c:v>
              </c:pt>
              <c:pt idx="11">
                <c:v>134.56448382835509</c:v>
              </c:pt>
              <c:pt idx="12">
                <c:v>138.77154966872931</c:v>
              </c:pt>
              <c:pt idx="13">
                <c:v>134.60542601165037</c:v>
              </c:pt>
              <c:pt idx="14">
                <c:v>137.69853519646691</c:v>
              </c:pt>
              <c:pt idx="15">
                <c:v>135.96855464212959</c:v>
              </c:pt>
              <c:pt idx="16">
                <c:v>134.67573907489526</c:v>
              </c:pt>
              <c:pt idx="17">
                <c:v>137.96059020285597</c:v>
              </c:pt>
              <c:pt idx="18">
                <c:v>137.61914078582441</c:v>
              </c:pt>
              <c:pt idx="19">
                <c:v>140.58933741879409</c:v>
              </c:pt>
              <c:pt idx="20">
                <c:v>137.63320211856603</c:v>
              </c:pt>
              <c:pt idx="21">
                <c:v>140.41697420001137</c:v>
              </c:pt>
              <c:pt idx="22">
                <c:v>148.03478588989054</c:v>
              </c:pt>
              <c:pt idx="23">
                <c:v>142.08906633413963</c:v>
              </c:pt>
              <c:pt idx="24">
                <c:v>142.31206540129546</c:v>
              </c:pt>
              <c:pt idx="25">
                <c:v>142.71679507828966</c:v>
              </c:pt>
              <c:pt idx="26">
                <c:v>144.11608434197026</c:v>
              </c:pt>
              <c:pt idx="27">
                <c:v>143.76166993169085</c:v>
              </c:pt>
              <c:pt idx="28">
                <c:v>148.52174661218783</c:v>
              </c:pt>
              <c:pt idx="29">
                <c:v>143.38124482560897</c:v>
              </c:pt>
              <c:pt idx="30">
                <c:v>147.90639100395856</c:v>
              </c:pt>
              <c:pt idx="31">
                <c:v>144.56889363112924</c:v>
              </c:pt>
              <c:pt idx="32">
                <c:v>149.90342083202987</c:v>
              </c:pt>
              <c:pt idx="33">
                <c:v>147.95407989339139</c:v>
              </c:pt>
              <c:pt idx="34">
                <c:v>145.49240161536559</c:v>
              </c:pt>
              <c:pt idx="35">
                <c:v>149.29265901821714</c:v>
              </c:pt>
              <c:pt idx="36">
                <c:v>148.16193854420504</c:v>
              </c:pt>
              <c:pt idx="37">
                <c:v>151.94362867144363</c:v>
              </c:pt>
              <c:pt idx="38">
                <c:v>148.14533056477231</c:v>
              </c:pt>
              <c:pt idx="39">
                <c:v>156.26166229887951</c:v>
              </c:pt>
              <c:pt idx="40">
                <c:v>152.52941627260395</c:v>
              </c:pt>
              <c:pt idx="41">
                <c:v>154.03761350168276</c:v>
              </c:pt>
              <c:pt idx="42">
                <c:v>155.07249523234793</c:v>
              </c:pt>
              <c:pt idx="43">
                <c:v>157.30915794361064</c:v>
              </c:pt>
              <c:pt idx="44">
                <c:v>157.39141171959034</c:v>
              </c:pt>
              <c:pt idx="45">
                <c:v>161.17210867654265</c:v>
              </c:pt>
              <c:pt idx="46">
                <c:v>161.5666876628454</c:v>
              </c:pt>
              <c:pt idx="47">
                <c:v>160.90677766393009</c:v>
              </c:pt>
              <c:pt idx="48">
                <c:v>161.56181683080902</c:v>
              </c:pt>
            </c:numLit>
          </c:val>
          <c:smooth val="0"/>
          <c:extLst>
            <c:ext xmlns:c16="http://schemas.microsoft.com/office/drawing/2014/chart" uri="{C3380CC4-5D6E-409C-BE32-E72D297353CC}">
              <c16:uniqueId val="{00000001-9C19-4153-947E-E6C4D30578FD}"/>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116.93547885535678</c:v>
              </c:pt>
              <c:pt idx="1">
                <c:v>115.29861461566489</c:v>
              </c:pt>
              <c:pt idx="2">
                <c:v>113.31810841282352</c:v>
              </c:pt>
              <c:pt idx="3">
                <c:v>113.45782943261615</c:v>
              </c:pt>
              <c:pt idx="4">
                <c:v>115.93669961750955</c:v>
              </c:pt>
              <c:pt idx="5">
                <c:v>129.50184953047705</c:v>
              </c:pt>
              <c:pt idx="6">
                <c:v>121.04656650687286</c:v>
              </c:pt>
              <c:pt idx="7">
                <c:v>117.68298507149954</c:v>
              </c:pt>
              <c:pt idx="8">
                <c:v>118.50812912159002</c:v>
              </c:pt>
              <c:pt idx="9">
                <c:v>116.20194894417094</c:v>
              </c:pt>
              <c:pt idx="10">
                <c:v>115.40095149496914</c:v>
              </c:pt>
              <c:pt idx="11">
                <c:v>114.52229627075619</c:v>
              </c:pt>
              <c:pt idx="12">
                <c:v>116.71250081454885</c:v>
              </c:pt>
              <c:pt idx="13">
                <c:v>114.30231647310211</c:v>
              </c:pt>
              <c:pt idx="14">
                <c:v>116.1288948733612</c:v>
              </c:pt>
              <c:pt idx="15">
                <c:v>115.67501090526457</c:v>
              </c:pt>
              <c:pt idx="16">
                <c:v>114.73067248606503</c:v>
              </c:pt>
              <c:pt idx="17">
                <c:v>117.42983646108596</c:v>
              </c:pt>
              <c:pt idx="18">
                <c:v>116.42615505367479</c:v>
              </c:pt>
              <c:pt idx="19">
                <c:v>118.45630974687458</c:v>
              </c:pt>
              <c:pt idx="20">
                <c:v>116.06402007987005</c:v>
              </c:pt>
              <c:pt idx="21">
                <c:v>115.96512390675564</c:v>
              </c:pt>
              <c:pt idx="22">
                <c:v>124.02468417632835</c:v>
              </c:pt>
              <c:pt idx="23">
                <c:v>119.11317945720288</c:v>
              </c:pt>
              <c:pt idx="24">
                <c:v>119.38390152331448</c:v>
              </c:pt>
              <c:pt idx="25">
                <c:v>119.8276383508948</c:v>
              </c:pt>
              <c:pt idx="26">
                <c:v>119.53247963291132</c:v>
              </c:pt>
              <c:pt idx="27">
                <c:v>120.75011043096269</c:v>
              </c:pt>
              <c:pt idx="28">
                <c:v>123.72384917777698</c:v>
              </c:pt>
              <c:pt idx="29">
                <c:v>119.2903753783026</c:v>
              </c:pt>
              <c:pt idx="30">
                <c:v>123.5200781372769</c:v>
              </c:pt>
              <c:pt idx="31">
                <c:v>120.41595742240936</c:v>
              </c:pt>
              <c:pt idx="32">
                <c:v>123.31937022116716</c:v>
              </c:pt>
              <c:pt idx="33">
                <c:v>121.10622449599522</c:v>
              </c:pt>
              <c:pt idx="34">
                <c:v>121.24043717869822</c:v>
              </c:pt>
              <c:pt idx="35">
                <c:v>123.35318798909103</c:v>
              </c:pt>
              <c:pt idx="36">
                <c:v>122.26113123757469</c:v>
              </c:pt>
              <c:pt idx="37">
                <c:v>123.92465981788052</c:v>
              </c:pt>
              <c:pt idx="38">
                <c:v>121.82381748720911</c:v>
              </c:pt>
              <c:pt idx="39">
                <c:v>125.38200286151657</c:v>
              </c:pt>
              <c:pt idx="40">
                <c:v>123.46943016623371</c:v>
              </c:pt>
              <c:pt idx="41">
                <c:v>124.56669793013135</c:v>
              </c:pt>
              <c:pt idx="42">
                <c:v>125.56290835991555</c:v>
              </c:pt>
              <c:pt idx="43">
                <c:v>126.95752716592368</c:v>
              </c:pt>
              <c:pt idx="44">
                <c:v>126.03963879780078</c:v>
              </c:pt>
              <c:pt idx="45">
                <c:v>134.92619218092651</c:v>
              </c:pt>
              <c:pt idx="46">
                <c:v>129.29648199948429</c:v>
              </c:pt>
              <c:pt idx="47">
                <c:v>130.19761036636967</c:v>
              </c:pt>
              <c:pt idx="48">
                <c:v>130.50840916301735</c:v>
              </c:pt>
            </c:numLit>
          </c:val>
          <c:smooth val="0"/>
          <c:extLst>
            <c:ext xmlns:c16="http://schemas.microsoft.com/office/drawing/2014/chart" uri="{C3380CC4-5D6E-409C-BE32-E72D297353CC}">
              <c16:uniqueId val="{00000001-2E37-4E67-BDB5-59877E75A074}"/>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125.80691255459342</c:v>
              </c:pt>
              <c:pt idx="1">
                <c:v>124.62129143303156</c:v>
              </c:pt>
              <c:pt idx="2">
                <c:v>124.88487063680176</c:v>
              </c:pt>
              <c:pt idx="3">
                <c:v>124.11399908212344</c:v>
              </c:pt>
              <c:pt idx="4">
                <c:v>124.95674774845662</c:v>
              </c:pt>
              <c:pt idx="5">
                <c:v>135.74616275216178</c:v>
              </c:pt>
              <c:pt idx="6">
                <c:v>131.95524956427445</c:v>
              </c:pt>
              <c:pt idx="7">
                <c:v>128.76946188194421</c:v>
              </c:pt>
              <c:pt idx="8">
                <c:v>128.49476915635785</c:v>
              </c:pt>
              <c:pt idx="9">
                <c:v>126.97333449241704</c:v>
              </c:pt>
              <c:pt idx="10">
                <c:v>127.34056468075585</c:v>
              </c:pt>
              <c:pt idx="11">
                <c:v>126.56750063401894</c:v>
              </c:pt>
              <c:pt idx="12">
                <c:v>130.35040741096915</c:v>
              </c:pt>
              <c:pt idx="13">
                <c:v>128.82549727864435</c:v>
              </c:pt>
              <c:pt idx="14">
                <c:v>128.97089855641087</c:v>
              </c:pt>
              <c:pt idx="15">
                <c:v>127.83314817993256</c:v>
              </c:pt>
              <c:pt idx="16">
                <c:v>126.68060156185565</c:v>
              </c:pt>
              <c:pt idx="17">
                <c:v>127.91541554548209</c:v>
              </c:pt>
              <c:pt idx="18">
                <c:v>126.56265046965869</c:v>
              </c:pt>
              <c:pt idx="19">
                <c:v>128.9461063366451</c:v>
              </c:pt>
              <c:pt idx="20">
                <c:v>125.65929241618275</c:v>
              </c:pt>
              <c:pt idx="21">
                <c:v>128.58811042507659</c:v>
              </c:pt>
              <c:pt idx="22">
                <c:v>132.60113496836979</c:v>
              </c:pt>
              <c:pt idx="23">
                <c:v>130.40247362001622</c:v>
              </c:pt>
              <c:pt idx="24">
                <c:v>130.12805582085551</c:v>
              </c:pt>
              <c:pt idx="25">
                <c:v>129.97297624198066</c:v>
              </c:pt>
              <c:pt idx="26">
                <c:v>129.84632410460267</c:v>
              </c:pt>
              <c:pt idx="27">
                <c:v>128.92094936437695</c:v>
              </c:pt>
              <c:pt idx="28">
                <c:v>135.37232492602448</c:v>
              </c:pt>
              <c:pt idx="29">
                <c:v>130.07711179393402</c:v>
              </c:pt>
              <c:pt idx="30">
                <c:v>134.05285264312917</c:v>
              </c:pt>
              <c:pt idx="31">
                <c:v>130.44912434148503</c:v>
              </c:pt>
              <c:pt idx="32">
                <c:v>132.20913970509434</c:v>
              </c:pt>
              <c:pt idx="33">
                <c:v>136.17359528945417</c:v>
              </c:pt>
              <c:pt idx="34">
                <c:v>133.0010214609984</c:v>
              </c:pt>
              <c:pt idx="35">
                <c:v>135.61646340792586</c:v>
              </c:pt>
              <c:pt idx="36">
                <c:v>133.91510848550814</c:v>
              </c:pt>
              <c:pt idx="37">
                <c:v>134.89739649884515</c:v>
              </c:pt>
              <c:pt idx="38">
                <c:v>133.02438605922197</c:v>
              </c:pt>
              <c:pt idx="39">
                <c:v>138.38567127631543</c:v>
              </c:pt>
              <c:pt idx="40">
                <c:v>137.61612115077921</c:v>
              </c:pt>
              <c:pt idx="41">
                <c:v>138.83296641566949</c:v>
              </c:pt>
              <c:pt idx="42">
                <c:v>139.78018662630384</c:v>
              </c:pt>
              <c:pt idx="43">
                <c:v>140.28936160065683</c:v>
              </c:pt>
              <c:pt idx="44">
                <c:v>133.01497698365969</c:v>
              </c:pt>
              <c:pt idx="45">
                <c:v>149.66261721659575</c:v>
              </c:pt>
              <c:pt idx="46">
                <c:v>142.54865079402441</c:v>
              </c:pt>
              <c:pt idx="47">
                <c:v>142.50810539990979</c:v>
              </c:pt>
              <c:pt idx="48">
                <c:v>142.19555985420277</c:v>
              </c:pt>
            </c:numLit>
          </c:val>
          <c:smooth val="0"/>
          <c:extLst>
            <c:ext xmlns:c16="http://schemas.microsoft.com/office/drawing/2014/chart" uri="{C3380CC4-5D6E-409C-BE32-E72D297353CC}">
              <c16:uniqueId val="{00000001-68DC-44C7-8643-37C9F35DF182}"/>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103.17852237848393</c:v>
              </c:pt>
              <c:pt idx="1">
                <c:v>103.09922267514384</c:v>
              </c:pt>
              <c:pt idx="2">
                <c:v>103.30036818221915</c:v>
              </c:pt>
              <c:pt idx="3">
                <c:v>102.26021232984156</c:v>
              </c:pt>
              <c:pt idx="4">
                <c:v>105.0197451230664</c:v>
              </c:pt>
              <c:pt idx="5">
                <c:v>110.13008794274901</c:v>
              </c:pt>
              <c:pt idx="6">
                <c:v>106.76843399553455</c:v>
              </c:pt>
              <c:pt idx="7">
                <c:v>105.53973193275408</c:v>
              </c:pt>
              <c:pt idx="8">
                <c:v>106.42424619561577</c:v>
              </c:pt>
              <c:pt idx="9">
                <c:v>105.70833084917592</c:v>
              </c:pt>
              <c:pt idx="10">
                <c:v>104.09788574105039</c:v>
              </c:pt>
              <c:pt idx="11">
                <c:v>103.66455444197004</c:v>
              </c:pt>
              <c:pt idx="12">
                <c:v>104.68908860682447</c:v>
              </c:pt>
              <c:pt idx="13">
                <c:v>102.56158941028728</c:v>
              </c:pt>
              <c:pt idx="14">
                <c:v>104.02696837349048</c:v>
              </c:pt>
              <c:pt idx="15">
                <c:v>103.64959784814425</c:v>
              </c:pt>
              <c:pt idx="16">
                <c:v>104.02767134537211</c:v>
              </c:pt>
              <c:pt idx="17">
                <c:v>106.06081989878422</c:v>
              </c:pt>
              <c:pt idx="18">
                <c:v>104.57166544082679</c:v>
              </c:pt>
              <c:pt idx="19">
                <c:v>105.77826079669947</c:v>
              </c:pt>
              <c:pt idx="20">
                <c:v>104.64504746457959</c:v>
              </c:pt>
              <c:pt idx="21">
                <c:v>102.72384601572978</c:v>
              </c:pt>
              <c:pt idx="22">
                <c:v>110.49087571076237</c:v>
              </c:pt>
              <c:pt idx="23">
                <c:v>106.54303057803762</c:v>
              </c:pt>
              <c:pt idx="24">
                <c:v>106.43129287936792</c:v>
              </c:pt>
              <c:pt idx="25">
                <c:v>106.91325568467509</c:v>
              </c:pt>
              <c:pt idx="26">
                <c:v>106.81146797841114</c:v>
              </c:pt>
              <c:pt idx="27">
                <c:v>107.71436781780372</c:v>
              </c:pt>
              <c:pt idx="28">
                <c:v>110.00198874475819</c:v>
              </c:pt>
              <c:pt idx="29">
                <c:v>105.75013669756024</c:v>
              </c:pt>
              <c:pt idx="30">
                <c:v>108.99270074081515</c:v>
              </c:pt>
              <c:pt idx="31">
                <c:v>107.49255925813017</c:v>
              </c:pt>
              <c:pt idx="32">
                <c:v>108.06946722643869</c:v>
              </c:pt>
              <c:pt idx="33">
                <c:v>105.63227686782119</c:v>
              </c:pt>
              <c:pt idx="34">
                <c:v>107.80068019112935</c:v>
              </c:pt>
              <c:pt idx="35">
                <c:v>108.62880049428303</c:v>
              </c:pt>
              <c:pt idx="36">
                <c:v>107.94181846721953</c:v>
              </c:pt>
              <c:pt idx="37">
                <c:v>108.03386806986185</c:v>
              </c:pt>
              <c:pt idx="38">
                <c:v>107.0723598542684</c:v>
              </c:pt>
              <c:pt idx="39">
                <c:v>108.27196180620004</c:v>
              </c:pt>
              <c:pt idx="40">
                <c:v>107.22340026030975</c:v>
              </c:pt>
              <c:pt idx="41">
                <c:v>107.92294081075579</c:v>
              </c:pt>
              <c:pt idx="42">
                <c:v>110.0299048060126</c:v>
              </c:pt>
              <c:pt idx="43">
                <c:v>109.95475267482972</c:v>
              </c:pt>
              <c:pt idx="44">
                <c:v>110.07153086136594</c:v>
              </c:pt>
              <c:pt idx="45">
                <c:v>116.07673589336707</c:v>
              </c:pt>
              <c:pt idx="46">
                <c:v>111.6714616361747</c:v>
              </c:pt>
              <c:pt idx="47">
                <c:v>112.78219874808006</c:v>
              </c:pt>
              <c:pt idx="48">
                <c:v>112.63347206875396</c:v>
              </c:pt>
            </c:numLit>
          </c:val>
          <c:smooth val="0"/>
          <c:extLst>
            <c:ext xmlns:c16="http://schemas.microsoft.com/office/drawing/2014/chart" uri="{C3380CC4-5D6E-409C-BE32-E72D297353CC}">
              <c16:uniqueId val="{00000001-C473-4B9F-9F1E-B704E3198167}"/>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135.29090141980458</c:v>
              </c:pt>
              <c:pt idx="1">
                <c:v>131.5758336701868</c:v>
              </c:pt>
              <c:pt idx="2">
                <c:v>126.68442641947975</c:v>
              </c:pt>
              <c:pt idx="3">
                <c:v>128.39841559946549</c:v>
              </c:pt>
              <c:pt idx="4">
                <c:v>130.50280754982901</c:v>
              </c:pt>
              <c:pt idx="5">
                <c:v>155.34890882431546</c:v>
              </c:pt>
              <c:pt idx="6">
                <c:v>140.09737590046117</c:v>
              </c:pt>
              <c:pt idx="7">
                <c:v>133.88530009978678</c:v>
              </c:pt>
              <c:pt idx="8">
                <c:v>134.6312285657479</c:v>
              </c:pt>
              <c:pt idx="9">
                <c:v>130.20321402684954</c:v>
              </c:pt>
              <c:pt idx="10">
                <c:v>130.48223408357836</c:v>
              </c:pt>
              <c:pt idx="11">
                <c:v>129.00939882851273</c:v>
              </c:pt>
              <c:pt idx="12">
                <c:v>132.75491630887248</c:v>
              </c:pt>
              <c:pt idx="13">
                <c:v>129.96755513356507</c:v>
              </c:pt>
              <c:pt idx="14">
                <c:v>132.2760692227497</c:v>
              </c:pt>
              <c:pt idx="15">
                <c:v>131.72009606247565</c:v>
              </c:pt>
              <c:pt idx="16">
                <c:v>129.0113099930206</c:v>
              </c:pt>
              <c:pt idx="17">
                <c:v>132.59911489080812</c:v>
              </c:pt>
              <c:pt idx="18">
                <c:v>132.24318307840434</c:v>
              </c:pt>
              <c:pt idx="19">
                <c:v>135.37218399307383</c:v>
              </c:pt>
              <c:pt idx="20">
                <c:v>131.29995311185115</c:v>
              </c:pt>
              <c:pt idx="21">
                <c:v>133.63249469415734</c:v>
              </c:pt>
              <c:pt idx="22">
                <c:v>142.0823682076319</c:v>
              </c:pt>
              <c:pt idx="23">
                <c:v>135.88508643844429</c:v>
              </c:pt>
              <c:pt idx="24">
                <c:v>136.66611110006545</c:v>
              </c:pt>
              <c:pt idx="25">
                <c:v>137.05884435172439</c:v>
              </c:pt>
              <c:pt idx="26">
                <c:v>136.50567750252421</c:v>
              </c:pt>
              <c:pt idx="27">
                <c:v>138.14324273520199</c:v>
              </c:pt>
              <c:pt idx="28">
                <c:v>142.03244432684664</c:v>
              </c:pt>
              <c:pt idx="29">
                <c:v>137.35663901927066</c:v>
              </c:pt>
              <c:pt idx="30">
                <c:v>142.90344620371985</c:v>
              </c:pt>
              <c:pt idx="31">
                <c:v>137.65919248481143</c:v>
              </c:pt>
              <c:pt idx="32">
                <c:v>143.66677874903866</c:v>
              </c:pt>
              <c:pt idx="33">
                <c:v>141.75256788835526</c:v>
              </c:pt>
              <c:pt idx="34">
                <c:v>139.17263163501104</c:v>
              </c:pt>
              <c:pt idx="35">
                <c:v>142.99941969188322</c:v>
              </c:pt>
              <c:pt idx="36">
                <c:v>141.36688600057218</c:v>
              </c:pt>
              <c:pt idx="37">
                <c:v>145.1271836398376</c:v>
              </c:pt>
              <c:pt idx="38">
                <c:v>141.50616792201441</c:v>
              </c:pt>
              <c:pt idx="39">
                <c:v>148.21132809732453</c:v>
              </c:pt>
              <c:pt idx="40">
                <c:v>145.14593575227715</c:v>
              </c:pt>
              <c:pt idx="41">
                <c:v>146.77387693078921</c:v>
              </c:pt>
              <c:pt idx="42">
                <c:v>146.28804799427226</c:v>
              </c:pt>
              <c:pt idx="43">
                <c:v>149.64373040257058</c:v>
              </c:pt>
              <c:pt idx="44">
                <c:v>147.34532288720777</c:v>
              </c:pt>
              <c:pt idx="45">
                <c:v>160.07635790616473</c:v>
              </c:pt>
              <c:pt idx="46">
                <c:v>152.81292599052352</c:v>
              </c:pt>
              <c:pt idx="47">
                <c:v>153.43438079047479</c:v>
              </c:pt>
              <c:pt idx="48">
                <c:v>154.3583082471431</c:v>
              </c:pt>
            </c:numLit>
          </c:val>
          <c:smooth val="0"/>
          <c:extLst>
            <c:ext xmlns:c16="http://schemas.microsoft.com/office/drawing/2014/chart" uri="{C3380CC4-5D6E-409C-BE32-E72D297353CC}">
              <c16:uniqueId val="{00000001-1C28-46F6-AF61-E045B39F5142}"/>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89.440867837020235</c:v>
              </c:pt>
              <c:pt idx="1">
                <c:v>90.562398293280168</c:v>
              </c:pt>
              <c:pt idx="2">
                <c:v>90.907197904016428</c:v>
              </c:pt>
              <c:pt idx="3">
                <c:v>89.215348987336881</c:v>
              </c:pt>
              <c:pt idx="4">
                <c:v>90.984005380396738</c:v>
              </c:pt>
              <c:pt idx="5">
                <c:v>90.853831789118487</c:v>
              </c:pt>
              <c:pt idx="6">
                <c:v>87.978588491411827</c:v>
              </c:pt>
              <c:pt idx="7">
                <c:v>86.932045121236897</c:v>
              </c:pt>
              <c:pt idx="8">
                <c:v>85.789927943160819</c:v>
              </c:pt>
              <c:pt idx="9">
                <c:v>95.167203837273235</c:v>
              </c:pt>
              <c:pt idx="10">
                <c:v>90.060134750806029</c:v>
              </c:pt>
              <c:pt idx="11">
                <c:v>91.734654291282425</c:v>
              </c:pt>
              <c:pt idx="12">
                <c:v>92.416492355407215</c:v>
              </c:pt>
              <c:pt idx="13">
                <c:v>93.031193349460253</c:v>
              </c:pt>
              <c:pt idx="14">
                <c:v>89.791406497147364</c:v>
              </c:pt>
              <c:pt idx="15">
                <c:v>92.95672369826714</c:v>
              </c:pt>
              <c:pt idx="16">
                <c:v>90.65436868146665</c:v>
              </c:pt>
              <c:pt idx="17">
                <c:v>92.536498616189959</c:v>
              </c:pt>
              <c:pt idx="18">
                <c:v>91.746553696467785</c:v>
              </c:pt>
              <c:pt idx="19">
                <c:v>91.862818658734341</c:v>
              </c:pt>
              <c:pt idx="20">
                <c:v>92.031623309577398</c:v>
              </c:pt>
              <c:pt idx="21">
                <c:v>92.149816174148512</c:v>
              </c:pt>
              <c:pt idx="22">
                <c:v>95.700971117605519</c:v>
              </c:pt>
              <c:pt idx="23">
                <c:v>92.453163753986644</c:v>
              </c:pt>
              <c:pt idx="24">
                <c:v>93.003114496012472</c:v>
              </c:pt>
              <c:pt idx="25">
                <c:v>91.559008415487426</c:v>
              </c:pt>
              <c:pt idx="26">
                <c:v>95.471708787667353</c:v>
              </c:pt>
              <c:pt idx="27">
                <c:v>92.378709481129604</c:v>
              </c:pt>
              <c:pt idx="28">
                <c:v>95.762567181368695</c:v>
              </c:pt>
              <c:pt idx="29">
                <c:v>93.035687765735887</c:v>
              </c:pt>
              <c:pt idx="30">
                <c:v>93.754133986555061</c:v>
              </c:pt>
              <c:pt idx="31">
                <c:v>91.625310603237438</c:v>
              </c:pt>
              <c:pt idx="32">
                <c:v>66.022779112899556</c:v>
              </c:pt>
              <c:pt idx="33">
                <c:v>103.96249823677412</c:v>
              </c:pt>
              <c:pt idx="34">
                <c:v>97.135180490224997</c:v>
              </c:pt>
              <c:pt idx="35">
                <c:v>95.918722068868362</c:v>
              </c:pt>
              <c:pt idx="36">
                <c:v>90.335495427151713</c:v>
              </c:pt>
              <c:pt idx="37">
                <c:v>92.597646272742097</c:v>
              </c:pt>
              <c:pt idx="38">
                <c:v>91.393145239217361</c:v>
              </c:pt>
              <c:pt idx="39">
                <c:v>94.167442368278785</c:v>
              </c:pt>
              <c:pt idx="40">
                <c:v>93.215517192447791</c:v>
              </c:pt>
              <c:pt idx="41">
                <c:v>92.546019902563785</c:v>
              </c:pt>
              <c:pt idx="42">
                <c:v>93.661078863239609</c:v>
              </c:pt>
              <c:pt idx="43">
                <c:v>95.157056362921807</c:v>
              </c:pt>
              <c:pt idx="44">
                <c:v>64.633194747503637</c:v>
              </c:pt>
              <c:pt idx="45">
                <c:v>126.58179900536821</c:v>
              </c:pt>
              <c:pt idx="46">
                <c:v>95.32256695790079</c:v>
              </c:pt>
              <c:pt idx="47">
                <c:v>95.702832277272933</c:v>
              </c:pt>
              <c:pt idx="48">
                <c:v>94.499366031661978</c:v>
              </c:pt>
            </c:numLit>
          </c:val>
          <c:smooth val="0"/>
          <c:extLst>
            <c:ext xmlns:c16="http://schemas.microsoft.com/office/drawing/2014/chart" uri="{C3380CC4-5D6E-409C-BE32-E72D297353CC}">
              <c16:uniqueId val="{00000001-8DC1-4323-9BC6-9BBD3CB5B591}"/>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116.48794676705209</c:v>
              </c:pt>
              <c:pt idx="1">
                <c:v>117.14025650845545</c:v>
              </c:pt>
              <c:pt idx="2">
                <c:v>119.76243033231526</c:v>
              </c:pt>
              <c:pt idx="3">
                <c:v>113.33200919459901</c:v>
              </c:pt>
              <c:pt idx="4">
                <c:v>118.32940149671431</c:v>
              </c:pt>
              <c:pt idx="5">
                <c:v>118.87538613210677</c:v>
              </c:pt>
              <c:pt idx="6">
                <c:v>114.53137562533975</c:v>
              </c:pt>
              <c:pt idx="7">
                <c:v>117.13920370207245</c:v>
              </c:pt>
              <c:pt idx="8">
                <c:v>113.51989927688145</c:v>
              </c:pt>
              <c:pt idx="9">
                <c:v>125.01263094297998</c:v>
              </c:pt>
              <c:pt idx="10">
                <c:v>119.13445846428958</c:v>
              </c:pt>
              <c:pt idx="11">
                <c:v>120.36182872710074</c:v>
              </c:pt>
              <c:pt idx="12">
                <c:v>123.95301531103497</c:v>
              </c:pt>
              <c:pt idx="13">
                <c:v>122.44473529249795</c:v>
              </c:pt>
              <c:pt idx="14">
                <c:v>119.81149199287404</c:v>
              </c:pt>
              <c:pt idx="15">
                <c:v>123.79928359517886</c:v>
              </c:pt>
              <c:pt idx="16">
                <c:v>121.2275605489242</c:v>
              </c:pt>
              <c:pt idx="17">
                <c:v>124.8928298214379</c:v>
              </c:pt>
              <c:pt idx="18">
                <c:v>123.5964517758277</c:v>
              </c:pt>
              <c:pt idx="19">
                <c:v>124.48872353847702</c:v>
              </c:pt>
              <c:pt idx="20">
                <c:v>124.29909855941943</c:v>
              </c:pt>
              <c:pt idx="21">
                <c:v>126.05592018860052</c:v>
              </c:pt>
              <c:pt idx="22">
                <c:v>133.31359017727945</c:v>
              </c:pt>
              <c:pt idx="23">
                <c:v>126.8805129464487</c:v>
              </c:pt>
              <c:pt idx="24">
                <c:v>127.85525650543674</c:v>
              </c:pt>
              <c:pt idx="25">
                <c:v>127.61073881512077</c:v>
              </c:pt>
              <c:pt idx="26">
                <c:v>131.08477770549632</c:v>
              </c:pt>
              <c:pt idx="27">
                <c:v>129.39331151960494</c:v>
              </c:pt>
              <c:pt idx="28">
                <c:v>133.60706165942571</c:v>
              </c:pt>
              <c:pt idx="29">
                <c:v>127.9209233092522</c:v>
              </c:pt>
              <c:pt idx="30">
                <c:v>132.86534799901511</c:v>
              </c:pt>
              <c:pt idx="31">
                <c:v>131.07119645462086</c:v>
              </c:pt>
              <c:pt idx="32">
                <c:v>100.31819993132996</c:v>
              </c:pt>
              <c:pt idx="33">
                <c:v>148.96276618507832</c:v>
              </c:pt>
              <c:pt idx="34">
                <c:v>137.96821157328782</c:v>
              </c:pt>
              <c:pt idx="35">
                <c:v>136.5285874974424</c:v>
              </c:pt>
              <c:pt idx="36">
                <c:v>131.87916166312107</c:v>
              </c:pt>
              <c:pt idx="37">
                <c:v>134.15023611418496</c:v>
              </c:pt>
              <c:pt idx="38">
                <c:v>132.69066396437231</c:v>
              </c:pt>
              <c:pt idx="39">
                <c:v>137.21765655395853</c:v>
              </c:pt>
              <c:pt idx="40">
                <c:v>137.09461549859569</c:v>
              </c:pt>
              <c:pt idx="41">
                <c:v>139.68291493684114</c:v>
              </c:pt>
              <c:pt idx="42">
                <c:v>140.7736276928658</c:v>
              </c:pt>
              <c:pt idx="43">
                <c:v>141.49788450297061</c:v>
              </c:pt>
              <c:pt idx="44">
                <c:v>100.84461412317383</c:v>
              </c:pt>
              <c:pt idx="45">
                <c:v>190.45845493471688</c:v>
              </c:pt>
              <c:pt idx="46">
                <c:v>141.02843491920555</c:v>
              </c:pt>
              <c:pt idx="47">
                <c:v>144.40659811434321</c:v>
              </c:pt>
              <c:pt idx="48">
                <c:v>143.80213451907207</c:v>
              </c:pt>
            </c:numLit>
          </c:val>
          <c:smooth val="0"/>
          <c:extLst>
            <c:ext xmlns:c16="http://schemas.microsoft.com/office/drawing/2014/chart" uri="{C3380CC4-5D6E-409C-BE32-E72D297353CC}">
              <c16:uniqueId val="{00000001-C064-4296-AFCE-DDC78497F304}"/>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102.23035719524991</c:v>
              </c:pt>
              <c:pt idx="1">
                <c:v>103.13001181216902</c:v>
              </c:pt>
              <c:pt idx="2">
                <c:v>104.55169123454029</c:v>
              </c:pt>
              <c:pt idx="3">
                <c:v>100.61915972322906</c:v>
              </c:pt>
              <c:pt idx="4">
                <c:v>103.91455708732767</c:v>
              </c:pt>
              <c:pt idx="5">
                <c:v>104.104111865492</c:v>
              </c:pt>
              <c:pt idx="6">
                <c:v>100.53434689176302</c:v>
              </c:pt>
              <c:pt idx="7">
                <c:v>101.21581063289757</c:v>
              </c:pt>
              <c:pt idx="8">
                <c:v>98.902329995673952</c:v>
              </c:pt>
              <c:pt idx="9">
                <c:v>109.27992090175536</c:v>
              </c:pt>
              <c:pt idx="10">
                <c:v>103.80822764812964</c:v>
              </c:pt>
              <c:pt idx="11">
                <c:v>105.27130805526997</c:v>
              </c:pt>
              <c:pt idx="12">
                <c:v>107.32886147962792</c:v>
              </c:pt>
              <c:pt idx="13">
                <c:v>106.93968907432114</c:v>
              </c:pt>
              <c:pt idx="14">
                <c:v>103.98671257711113</c:v>
              </c:pt>
              <c:pt idx="15">
                <c:v>107.54094525515112</c:v>
              </c:pt>
              <c:pt idx="16">
                <c:v>105.1112167960997</c:v>
              </c:pt>
              <c:pt idx="17">
                <c:v>107.83652250015123</c:v>
              </c:pt>
              <c:pt idx="18">
                <c:v>106.80710546993038</c:v>
              </c:pt>
              <c:pt idx="19">
                <c:v>107.29031322631835</c:v>
              </c:pt>
              <c:pt idx="20">
                <c:v>107.28963074144717</c:v>
              </c:pt>
              <c:pt idx="21">
                <c:v>108.18266606502402</c:v>
              </c:pt>
              <c:pt idx="22">
                <c:v>113.48648475637096</c:v>
              </c:pt>
              <c:pt idx="23">
                <c:v>108.73248978649777</c:v>
              </c:pt>
              <c:pt idx="24">
                <c:v>109.48330817955699</c:v>
              </c:pt>
              <c:pt idx="25">
                <c:v>108.60643980298231</c:v>
              </c:pt>
              <c:pt idx="26">
                <c:v>112.31171458336667</c:v>
              </c:pt>
              <c:pt idx="27">
                <c:v>109.88144462287339</c:v>
              </c:pt>
              <c:pt idx="28">
                <c:v>113.65772549575756</c:v>
              </c:pt>
              <c:pt idx="29">
                <c:v>109.53153006712898</c:v>
              </c:pt>
              <c:pt idx="30">
                <c:v>112.2482736566393</c:v>
              </c:pt>
              <c:pt idx="31">
                <c:v>110.27770329330515</c:v>
              </c:pt>
              <c:pt idx="32">
                <c:v>82.239721457320343</c:v>
              </c:pt>
              <c:pt idx="33">
                <c:v>125.24133760908349</c:v>
              </c:pt>
              <c:pt idx="34">
                <c:v>116.44349906510925</c:v>
              </c:pt>
              <c:pt idx="35">
                <c:v>115.12151446953649</c:v>
              </c:pt>
              <c:pt idx="36">
                <c:v>109.97984514052574</c:v>
              </c:pt>
              <c:pt idx="37">
                <c:v>112.24621560471286</c:v>
              </c:pt>
              <c:pt idx="38">
                <c:v>110.92110157132238</c:v>
              </c:pt>
              <c:pt idx="39">
                <c:v>114.52417876933647</c:v>
              </c:pt>
              <c:pt idx="40">
                <c:v>113.96419997209064</c:v>
              </c:pt>
              <c:pt idx="41">
                <c:v>114.8351853603351</c:v>
              </c:pt>
              <c:pt idx="42">
                <c:v>115.93873196782462</c:v>
              </c:pt>
              <c:pt idx="43">
                <c:v>117.0697934049476</c:v>
              </c:pt>
              <c:pt idx="44">
                <c:v>81.75613670916934</c:v>
              </c:pt>
              <c:pt idx="45">
                <c:v>156.78653251322956</c:v>
              </c:pt>
              <c:pt idx="46">
                <c:v>116.93505655102634</c:v>
              </c:pt>
              <c:pt idx="47">
                <c:v>118.732908704021</c:v>
              </c:pt>
              <c:pt idx="48">
                <c:v>117.81268702030489</c:v>
              </c:pt>
            </c:numLit>
          </c:val>
          <c:smooth val="0"/>
          <c:extLst>
            <c:ext xmlns:c16="http://schemas.microsoft.com/office/drawing/2014/chart" uri="{C3380CC4-5D6E-409C-BE32-E72D297353CC}">
              <c16:uniqueId val="{00000001-9365-4AD9-8E83-6465BBC46EBE}"/>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94.378523605849892</c:v>
              </c:pt>
              <c:pt idx="1">
                <c:v>101.50305160888205</c:v>
              </c:pt>
              <c:pt idx="2">
                <c:v>101.57241172541909</c:v>
              </c:pt>
              <c:pt idx="3">
                <c:v>97.405494943068575</c:v>
              </c:pt>
              <c:pt idx="4">
                <c:v>93.862556321127329</c:v>
              </c:pt>
              <c:pt idx="5">
                <c:v>100.65875973598548</c:v>
              </c:pt>
              <c:pt idx="6">
                <c:v>99.207747851627047</c:v>
              </c:pt>
              <c:pt idx="7">
                <c:v>102.21310636077017</c:v>
              </c:pt>
              <c:pt idx="8">
                <c:v>97.643776856889204</c:v>
              </c:pt>
              <c:pt idx="9">
                <c:v>104.4042822035848</c:v>
              </c:pt>
              <c:pt idx="10">
                <c:v>101.43895374748861</c:v>
              </c:pt>
              <c:pt idx="11">
                <c:v>99.877173182022744</c:v>
              </c:pt>
              <c:pt idx="12">
                <c:v>98.304664825787555</c:v>
              </c:pt>
              <c:pt idx="13">
                <c:v>101.79533495173771</c:v>
              </c:pt>
              <c:pt idx="14">
                <c:v>106.37027767387212</c:v>
              </c:pt>
              <c:pt idx="15">
                <c:v>102.47880187711687</c:v>
              </c:pt>
              <c:pt idx="16">
                <c:v>97.333393299683522</c:v>
              </c:pt>
              <c:pt idx="17">
                <c:v>104.3709866030883</c:v>
              </c:pt>
              <c:pt idx="18">
                <c:v>99.986067507421168</c:v>
              </c:pt>
              <c:pt idx="19">
                <c:v>107.47489038270939</c:v>
              </c:pt>
              <c:pt idx="20">
                <c:v>101.15748591322169</c:v>
              </c:pt>
              <c:pt idx="21">
                <c:v>101.70947557730602</c:v>
              </c:pt>
              <c:pt idx="22">
                <c:v>106.67095453487489</c:v>
              </c:pt>
              <c:pt idx="23">
                <c:v>103.62065807106369</c:v>
              </c:pt>
              <c:pt idx="24">
                <c:v>99.115632867853606</c:v>
              </c:pt>
              <c:pt idx="25">
                <c:v>103.61109612163331</c:v>
              </c:pt>
              <c:pt idx="26">
                <c:v>99.375097332348204</c:v>
              </c:pt>
              <c:pt idx="27">
                <c:v>90.528497065589022</c:v>
              </c:pt>
              <c:pt idx="28">
                <c:v>93.639427425388604</c:v>
              </c:pt>
              <c:pt idx="29">
                <c:v>86.499618064444022</c:v>
              </c:pt>
              <c:pt idx="30">
                <c:v>89.118280881652979</c:v>
              </c:pt>
              <c:pt idx="31">
                <c:v>86.279788867499235</c:v>
              </c:pt>
              <c:pt idx="32">
                <c:v>91.800286764674524</c:v>
              </c:pt>
              <c:pt idx="33">
                <c:v>91.419752699553698</c:v>
              </c:pt>
              <c:pt idx="34">
                <c:v>88.373550215295964</c:v>
              </c:pt>
              <c:pt idx="35">
                <c:v>88.622877355462492</c:v>
              </c:pt>
              <c:pt idx="36">
                <c:v>91.865622211062956</c:v>
              </c:pt>
              <c:pt idx="37">
                <c:v>90.820305857412265</c:v>
              </c:pt>
              <c:pt idx="38">
                <c:v>89.945701946267874</c:v>
              </c:pt>
              <c:pt idx="39">
                <c:v>92.850823654912446</c:v>
              </c:pt>
              <c:pt idx="40">
                <c:v>91.670401589447522</c:v>
              </c:pt>
              <c:pt idx="41">
                <c:v>91.895809177327138</c:v>
              </c:pt>
              <c:pt idx="42">
                <c:v>90.436697953658978</c:v>
              </c:pt>
              <c:pt idx="43">
                <c:v>89.052801249407537</c:v>
              </c:pt>
              <c:pt idx="44">
                <c:v>91.091856085168047</c:v>
              </c:pt>
              <c:pt idx="45">
                <c:v>92.775004969823115</c:v>
              </c:pt>
              <c:pt idx="46">
                <c:v>88.992084699063042</c:v>
              </c:pt>
              <c:pt idx="47">
                <c:v>93.717641936463281</c:v>
              </c:pt>
              <c:pt idx="48">
                <c:v>96.308651904601689</c:v>
              </c:pt>
            </c:numLit>
          </c:val>
          <c:smooth val="0"/>
          <c:extLst>
            <c:ext xmlns:c16="http://schemas.microsoft.com/office/drawing/2014/chart" uri="{C3380CC4-5D6E-409C-BE32-E72D297353CC}">
              <c16:uniqueId val="{00000001-0C6B-4E7D-B61A-F2CBF9B22144}"/>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112.38339188289181</c:v>
              </c:pt>
              <c:pt idx="1">
                <c:v>118.41880962668571</c:v>
              </c:pt>
              <c:pt idx="2">
                <c:v>122.57641243066011</c:v>
              </c:pt>
              <c:pt idx="3">
                <c:v>118.10100940668909</c:v>
              </c:pt>
              <c:pt idx="4">
                <c:v>111.77963446160457</c:v>
              </c:pt>
              <c:pt idx="5">
                <c:v>120.60271075387598</c:v>
              </c:pt>
              <c:pt idx="6">
                <c:v>116.5852899981524</c:v>
              </c:pt>
              <c:pt idx="7">
                <c:v>121.61935265519045</c:v>
              </c:pt>
              <c:pt idx="8">
                <c:v>115.66718207683111</c:v>
              </c:pt>
              <c:pt idx="9">
                <c:v>119.89639401381038</c:v>
              </c:pt>
              <c:pt idx="10">
                <c:v>119.69630522133679</c:v>
              </c:pt>
              <c:pt idx="11">
                <c:v>117.89072590027799</c:v>
              </c:pt>
              <c:pt idx="12">
                <c:v>120.32945256435306</c:v>
              </c:pt>
              <c:pt idx="13">
                <c:v>126.70569764932571</c:v>
              </c:pt>
              <c:pt idx="14">
                <c:v>126.09672137125469</c:v>
              </c:pt>
              <c:pt idx="15">
                <c:v>121.58286584377167</c:v>
              </c:pt>
              <c:pt idx="16">
                <c:v>116.02736169785639</c:v>
              </c:pt>
              <c:pt idx="17">
                <c:v>127.40212626951653</c:v>
              </c:pt>
              <c:pt idx="18">
                <c:v>122.85749428832275</c:v>
              </c:pt>
              <c:pt idx="19">
                <c:v>126.92205155493636</c:v>
              </c:pt>
              <c:pt idx="20">
                <c:v>122.89359772686785</c:v>
              </c:pt>
              <c:pt idx="21">
                <c:v>122.74513376606362</c:v>
              </c:pt>
              <c:pt idx="22">
                <c:v>130.72258564969971</c:v>
              </c:pt>
              <c:pt idx="23">
                <c:v>125.93615584271494</c:v>
              </c:pt>
              <c:pt idx="24">
                <c:v>125.68311721472331</c:v>
              </c:pt>
              <c:pt idx="25">
                <c:v>130.73606508747525</c:v>
              </c:pt>
              <c:pt idx="26">
                <c:v>123.86050382431229</c:v>
              </c:pt>
              <c:pt idx="27">
                <c:v>113.97711130339299</c:v>
              </c:pt>
              <c:pt idx="28">
                <c:v>117.25147638890354</c:v>
              </c:pt>
              <c:pt idx="29">
                <c:v>110.88752624920339</c:v>
              </c:pt>
              <c:pt idx="30">
                <c:v>115.98936327896907</c:v>
              </c:pt>
              <c:pt idx="31">
                <c:v>112.8002384269534</c:v>
              </c:pt>
              <c:pt idx="32">
                <c:v>118.46231881220395</c:v>
              </c:pt>
              <c:pt idx="33">
                <c:v>115.29787727204422</c:v>
              </c:pt>
              <c:pt idx="34">
                <c:v>114.3465758761777</c:v>
              </c:pt>
              <c:pt idx="35">
                <c:v>114.34411772029931</c:v>
              </c:pt>
              <c:pt idx="36">
                <c:v>114.07300476012263</c:v>
              </c:pt>
              <c:pt idx="37">
                <c:v>117.73872396338243</c:v>
              </c:pt>
              <c:pt idx="38">
                <c:v>118.25622331902659</c:v>
              </c:pt>
              <c:pt idx="39">
                <c:v>123.7227699552223</c:v>
              </c:pt>
              <c:pt idx="40">
                <c:v>121.9464105972597</c:v>
              </c:pt>
              <c:pt idx="41">
                <c:v>125.05436749451029</c:v>
              </c:pt>
              <c:pt idx="42">
                <c:v>122.97621957067628</c:v>
              </c:pt>
              <c:pt idx="43">
                <c:v>123.37491209389661</c:v>
              </c:pt>
              <c:pt idx="44">
                <c:v>124.17436628063439</c:v>
              </c:pt>
              <c:pt idx="45">
                <c:v>128.77529772187845</c:v>
              </c:pt>
              <c:pt idx="46">
                <c:v>123.0593257926003</c:v>
              </c:pt>
              <c:pt idx="47">
                <c:v>131.58609243764403</c:v>
              </c:pt>
              <c:pt idx="48">
                <c:v>126.72113401774487</c:v>
              </c:pt>
            </c:numLit>
          </c:val>
          <c:smooth val="0"/>
          <c:extLst>
            <c:ext xmlns:c16="http://schemas.microsoft.com/office/drawing/2014/chart" uri="{C3380CC4-5D6E-409C-BE32-E72D297353CC}">
              <c16:uniqueId val="{00000001-5CF7-4440-9297-C67587376F91}"/>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104.08845219153005</c:v>
              </c:pt>
              <c:pt idx="1">
                <c:v>110.6256288917693</c:v>
              </c:pt>
              <c:pt idx="2">
                <c:v>112.89975629263927</c:v>
              </c:pt>
              <c:pt idx="3">
                <c:v>108.56647454000903</c:v>
              </c:pt>
              <c:pt idx="4">
                <c:v>103.5251401585175</c:v>
              </c:pt>
              <c:pt idx="5">
                <c:v>111.41442521046989</c:v>
              </c:pt>
              <c:pt idx="6">
                <c:v>108.57936283048045</c:v>
              </c:pt>
              <c:pt idx="7">
                <c:v>112.67879057103529</c:v>
              </c:pt>
              <c:pt idx="8">
                <c:v>107.36370231613633</c:v>
              </c:pt>
              <c:pt idx="9">
                <c:v>112.75909474672751</c:v>
              </c:pt>
              <c:pt idx="10">
                <c:v>111.28504516270743</c:v>
              </c:pt>
              <c:pt idx="11">
                <c:v>109.59178524012212</c:v>
              </c:pt>
              <c:pt idx="12">
                <c:v>110.18251434768199</c:v>
              </c:pt>
              <c:pt idx="13">
                <c:v>115.22935952304711</c:v>
              </c:pt>
              <c:pt idx="14">
                <c:v>117.00864262071606</c:v>
              </c:pt>
              <c:pt idx="15">
                <c:v>112.78152078392576</c:v>
              </c:pt>
              <c:pt idx="16">
                <c:v>107.41494987295059</c:v>
              </c:pt>
              <c:pt idx="17">
                <c:v>116.79155630495029</c:v>
              </c:pt>
              <c:pt idx="18">
                <c:v>112.32050490946213</c:v>
              </c:pt>
              <c:pt idx="19">
                <c:v>117.96263976643102</c:v>
              </c:pt>
              <c:pt idx="20">
                <c:v>112.87965406204292</c:v>
              </c:pt>
              <c:pt idx="21">
                <c:v>113.05389285505194</c:v>
              </c:pt>
              <c:pt idx="22">
                <c:v>119.64186978404996</c:v>
              </c:pt>
              <c:pt idx="23">
                <c:v>115.65528594962085</c:v>
              </c:pt>
              <c:pt idx="24">
                <c:v>113.44333422839152</c:v>
              </c:pt>
              <c:pt idx="25">
                <c:v>118.23944593760804</c:v>
              </c:pt>
              <c:pt idx="26">
                <c:v>112.57994530846354</c:v>
              </c:pt>
              <c:pt idx="27">
                <c:v>103.17420855755034</c:v>
              </c:pt>
              <c:pt idx="28">
                <c:v>106.37327838555683</c:v>
              </c:pt>
              <c:pt idx="29">
                <c:v>99.65188572807854</c:v>
              </c:pt>
              <c:pt idx="30">
                <c:v>103.60971103727157</c:v>
              </c:pt>
              <c:pt idx="31">
                <c:v>100.58212462025706</c:v>
              </c:pt>
              <c:pt idx="32">
                <c:v>106.17897719145944</c:v>
              </c:pt>
              <c:pt idx="33">
                <c:v>104.29709680400883</c:v>
              </c:pt>
              <c:pt idx="34">
                <c:v>102.3806632049964</c:v>
              </c:pt>
              <c:pt idx="35">
                <c:v>102.49420388974977</c:v>
              </c:pt>
              <c:pt idx="36">
                <c:v>103.84194413179604</c:v>
              </c:pt>
              <c:pt idx="37">
                <c:v>105.33726390601575</c:v>
              </c:pt>
              <c:pt idx="38">
                <c:v>105.21341379636652</c:v>
              </c:pt>
              <c:pt idx="39">
                <c:v>109.49989818655963</c:v>
              </c:pt>
              <c:pt idx="40">
                <c:v>107.99809034572225</c:v>
              </c:pt>
              <c:pt idx="41">
                <c:v>109.7780412664394</c:v>
              </c:pt>
              <c:pt idx="42">
                <c:v>107.98508688113088</c:v>
              </c:pt>
              <c:pt idx="43">
                <c:v>107.5625309559411</c:v>
              </c:pt>
              <c:pt idx="44">
                <c:v>108.93307583141929</c:v>
              </c:pt>
              <c:pt idx="45">
                <c:v>112.18976914956227</c:v>
              </c:pt>
              <c:pt idx="46">
                <c:v>107.36436452024822</c:v>
              </c:pt>
              <c:pt idx="47">
                <c:v>114.13989353858599</c:v>
              </c:pt>
              <c:pt idx="48">
                <c:v>112.70993987228077</c:v>
              </c:pt>
            </c:numLit>
          </c:val>
          <c:smooth val="0"/>
          <c:extLst>
            <c:ext xmlns:c16="http://schemas.microsoft.com/office/drawing/2014/chart" uri="{C3380CC4-5D6E-409C-BE32-E72D297353CC}">
              <c16:uniqueId val="{00000001-824E-4EFD-9A06-C032763F46A8}"/>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87.872510108403517</c:v>
              </c:pt>
              <c:pt idx="1">
                <c:v>89.092690505305441</c:v>
              </c:pt>
              <c:pt idx="2">
                <c:v>89.89315007831874</c:v>
              </c:pt>
              <c:pt idx="3">
                <c:v>87.980128825767096</c:v>
              </c:pt>
              <c:pt idx="4">
                <c:v>86.760274498285767</c:v>
              </c:pt>
              <c:pt idx="5">
                <c:v>90.439659188554515</c:v>
              </c:pt>
              <c:pt idx="6">
                <c:v>86.881042322585628</c:v>
              </c:pt>
              <c:pt idx="7">
                <c:v>88.439676078193813</c:v>
              </c:pt>
              <c:pt idx="8">
                <c:v>84.990324014127751</c:v>
              </c:pt>
              <c:pt idx="9">
                <c:v>88.018521914480218</c:v>
              </c:pt>
              <c:pt idx="10">
                <c:v>89.715901683495346</c:v>
              </c:pt>
              <c:pt idx="11">
                <c:v>89.898866422794484</c:v>
              </c:pt>
              <c:pt idx="12">
                <c:v>90.200349331028335</c:v>
              </c:pt>
              <c:pt idx="13">
                <c:v>89.344555192446649</c:v>
              </c:pt>
              <c:pt idx="14">
                <c:v>89.219192595700221</c:v>
              </c:pt>
              <c:pt idx="15">
                <c:v>89.312158000780542</c:v>
              </c:pt>
              <c:pt idx="16">
                <c:v>86.998393625886251</c:v>
              </c:pt>
              <c:pt idx="17">
                <c:v>90.92479783593221</c:v>
              </c:pt>
              <c:pt idx="18">
                <c:v>89.955440430323122</c:v>
              </c:pt>
              <c:pt idx="19">
                <c:v>92.758161624464691</c:v>
              </c:pt>
              <c:pt idx="20">
                <c:v>90.193275711191163</c:v>
              </c:pt>
              <c:pt idx="21">
                <c:v>87.191153713847996</c:v>
              </c:pt>
              <c:pt idx="22">
                <c:v>92.634728111703382</c:v>
              </c:pt>
              <c:pt idx="23">
                <c:v>89.396637129401384</c:v>
              </c:pt>
              <c:pt idx="24">
                <c:v>87.278281044177803</c:v>
              </c:pt>
              <c:pt idx="25">
                <c:v>89.322935176461414</c:v>
              </c:pt>
              <c:pt idx="26">
                <c:v>88.832241902917303</c:v>
              </c:pt>
              <c:pt idx="27">
                <c:v>87.941578771575408</c:v>
              </c:pt>
              <c:pt idx="28">
                <c:v>93.372570134573721</c:v>
              </c:pt>
              <c:pt idx="29">
                <c:v>86.743484296492227</c:v>
              </c:pt>
              <c:pt idx="30">
                <c:v>88.757545818792096</c:v>
              </c:pt>
              <c:pt idx="31">
                <c:v>88.605616524819027</c:v>
              </c:pt>
              <c:pt idx="32">
                <c:v>89.716060597564905</c:v>
              </c:pt>
              <c:pt idx="33">
                <c:v>89.750851540700978</c:v>
              </c:pt>
              <c:pt idx="34">
                <c:v>87.821888309415613</c:v>
              </c:pt>
              <c:pt idx="35">
                <c:v>88.451114547478639</c:v>
              </c:pt>
              <c:pt idx="36">
                <c:v>89.421036624036844</c:v>
              </c:pt>
              <c:pt idx="37">
                <c:v>88.016295765482127</c:v>
              </c:pt>
              <c:pt idx="38">
                <c:v>88.451795393207462</c:v>
              </c:pt>
              <c:pt idx="39">
                <c:v>89.668214084287641</c:v>
              </c:pt>
              <c:pt idx="40">
                <c:v>88.205818523982117</c:v>
              </c:pt>
              <c:pt idx="41">
                <c:v>88.122451675318857</c:v>
              </c:pt>
              <c:pt idx="42">
                <c:v>88.902183176886169</c:v>
              </c:pt>
              <c:pt idx="43">
                <c:v>85.94613837170543</c:v>
              </c:pt>
              <c:pt idx="44">
                <c:v>88.633611282531248</c:v>
              </c:pt>
              <c:pt idx="45">
                <c:v>89.595142023235013</c:v>
              </c:pt>
              <c:pt idx="46">
                <c:v>87.492590802236123</c:v>
              </c:pt>
              <c:pt idx="47">
                <c:v>88.578358839352148</c:v>
              </c:pt>
              <c:pt idx="48">
                <c:v>89.07835740955818</c:v>
              </c:pt>
            </c:numLit>
          </c:val>
          <c:smooth val="0"/>
          <c:extLst>
            <c:ext xmlns:c16="http://schemas.microsoft.com/office/drawing/2014/chart" uri="{C3380CC4-5D6E-409C-BE32-E72D297353CC}">
              <c16:uniqueId val="{00000001-7FF7-418B-B215-FC62C5EAF970}"/>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110.19652900119522</c:v>
              </c:pt>
              <c:pt idx="1">
                <c:v>111.58014130207334</c:v>
              </c:pt>
              <c:pt idx="2">
                <c:v>114.80465892554773</c:v>
              </c:pt>
              <c:pt idx="3">
                <c:v>106.33074932619979</c:v>
              </c:pt>
              <c:pt idx="4">
                <c:v>110.88207840508045</c:v>
              </c:pt>
              <c:pt idx="5">
                <c:v>113.80374304915195</c:v>
              </c:pt>
              <c:pt idx="6">
                <c:v>109.01321298440365</c:v>
              </c:pt>
              <c:pt idx="7">
                <c:v>112.9484272320408</c:v>
              </c:pt>
              <c:pt idx="8">
                <c:v>109.97628469506284</c:v>
              </c:pt>
              <c:pt idx="9">
                <c:v>118.80782556575025</c:v>
              </c:pt>
              <c:pt idx="10">
                <c:v>114.75051624478813</c:v>
              </c:pt>
              <c:pt idx="11">
                <c:v>113.94036320041221</c:v>
              </c:pt>
              <c:pt idx="12">
                <c:v>115.30246485250046</c:v>
              </c:pt>
              <c:pt idx="13">
                <c:v>116.59324147898775</c:v>
              </c:pt>
              <c:pt idx="14">
                <c:v>116.42478983081124</c:v>
              </c:pt>
              <c:pt idx="15">
                <c:v>115.71803205245419</c:v>
              </c:pt>
              <c:pt idx="16">
                <c:v>115.92914816412964</c:v>
              </c:pt>
              <c:pt idx="17">
                <c:v>121.7874663112043</c:v>
              </c:pt>
              <c:pt idx="18">
                <c:v>117.2060209910609</c:v>
              </c:pt>
              <c:pt idx="19">
                <c:v>122.56535440830672</c:v>
              </c:pt>
              <c:pt idx="20">
                <c:v>119.75325143134634</c:v>
              </c:pt>
              <c:pt idx="21">
                <c:v>111.47336061049327</c:v>
              </c:pt>
              <c:pt idx="22">
                <c:v>124.23989228759413</c:v>
              </c:pt>
              <c:pt idx="23">
                <c:v>119.25592321021945</c:v>
              </c:pt>
              <c:pt idx="24">
                <c:v>118.90756547261047</c:v>
              </c:pt>
              <c:pt idx="25">
                <c:v>122.53875587627321</c:v>
              </c:pt>
              <c:pt idx="26">
                <c:v>119.85286852011561</c:v>
              </c:pt>
              <c:pt idx="27">
                <c:v>122.76090265721267</c:v>
              </c:pt>
              <c:pt idx="28">
                <c:v>127.48357366949392</c:v>
              </c:pt>
              <c:pt idx="29">
                <c:v>116.8072496346155</c:v>
              </c:pt>
              <c:pt idx="30">
                <c:v>125.9590461808742</c:v>
              </c:pt>
              <c:pt idx="31">
                <c:v>123.66965434311814</c:v>
              </c:pt>
              <c:pt idx="32">
                <c:v>125.69905556501135</c:v>
              </c:pt>
              <c:pt idx="33">
                <c:v>124.11252541236344</c:v>
              </c:pt>
              <c:pt idx="34">
                <c:v>126.84762898383242</c:v>
              </c:pt>
              <c:pt idx="35">
                <c:v>129.35169218653769</c:v>
              </c:pt>
              <c:pt idx="36">
                <c:v>126.14338804047753</c:v>
              </c:pt>
              <c:pt idx="37">
                <c:v>125.41126382547429</c:v>
              </c:pt>
              <c:pt idx="38">
                <c:v>128.91502702267758</c:v>
              </c:pt>
              <c:pt idx="39">
                <c:v>131.67497511154215</c:v>
              </c:pt>
              <c:pt idx="40">
                <c:v>128.98676686054654</c:v>
              </c:pt>
              <c:pt idx="41">
                <c:v>129.6972857677782</c:v>
              </c:pt>
              <c:pt idx="42">
                <c:v>130.95183157682223</c:v>
              </c:pt>
              <c:pt idx="43">
                <c:v>127.12461154706051</c:v>
              </c:pt>
              <c:pt idx="44">
                <c:v>132.58708820296337</c:v>
              </c:pt>
              <c:pt idx="45">
                <c:v>135.44298205651847</c:v>
              </c:pt>
              <c:pt idx="46">
                <c:v>126.74387445178247</c:v>
              </c:pt>
              <c:pt idx="47">
                <c:v>133.89663906600904</c:v>
              </c:pt>
              <c:pt idx="48">
                <c:v>136.92017287289053</c:v>
              </c:pt>
            </c:numLit>
          </c:val>
          <c:smooth val="0"/>
          <c:extLst>
            <c:ext xmlns:c16="http://schemas.microsoft.com/office/drawing/2014/chart" uri="{C3380CC4-5D6E-409C-BE32-E72D297353CC}">
              <c16:uniqueId val="{00000001-156E-463C-96B8-08DE6B9D3B9E}"/>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108.32679468751707</c:v>
              </c:pt>
              <c:pt idx="1">
                <c:v>108.24603910271703</c:v>
              </c:pt>
              <c:pt idx="2">
                <c:v>108.44983924303931</c:v>
              </c:pt>
              <c:pt idx="3">
                <c:v>107.52088659152876</c:v>
              </c:pt>
              <c:pt idx="4">
                <c:v>107.96747831536524</c:v>
              </c:pt>
              <c:pt idx="5">
                <c:v>114.37838472130943</c:v>
              </c:pt>
              <c:pt idx="6">
                <c:v>111.91679366727246</c:v>
              </c:pt>
              <c:pt idx="7">
                <c:v>109.87187075156481</c:v>
              </c:pt>
              <c:pt idx="8">
                <c:v>109.42933803572777</c:v>
              </c:pt>
              <c:pt idx="9">
                <c:v>109.62740801040833</c:v>
              </c:pt>
              <c:pt idx="10">
                <c:v>109.24967214699922</c:v>
              </c:pt>
              <c:pt idx="11">
                <c:v>108.99680282137207</c:v>
              </c:pt>
              <c:pt idx="12">
                <c:v>111.22419369107863</c:v>
              </c:pt>
              <c:pt idx="13">
                <c:v>109.61739189005155</c:v>
              </c:pt>
              <c:pt idx="14">
                <c:v>110.09377327351453</c:v>
              </c:pt>
              <c:pt idx="15">
                <c:v>109.04997963716319</c:v>
              </c:pt>
              <c:pt idx="16">
                <c:v>108.23290850864407</c:v>
              </c:pt>
              <c:pt idx="17">
                <c:v>109.42371884451975</c:v>
              </c:pt>
              <c:pt idx="18">
                <c:v>107.90626464560529</c:v>
              </c:pt>
              <c:pt idx="19">
                <c:v>109.63286964530464</c:v>
              </c:pt>
              <c:pt idx="20">
                <c:v>107.49555131529134</c:v>
              </c:pt>
              <c:pt idx="21">
                <c:v>108.28670990081181</c:v>
              </c:pt>
              <c:pt idx="22">
                <c:v>112.30867632709341</c:v>
              </c:pt>
              <c:pt idx="23">
                <c:v>110.29031301779058</c:v>
              </c:pt>
              <c:pt idx="24">
                <c:v>109.38576412537395</c:v>
              </c:pt>
              <c:pt idx="25">
                <c:v>109.49221687187129</c:v>
              </c:pt>
              <c:pt idx="26">
                <c:v>109.92939006618654</c:v>
              </c:pt>
              <c:pt idx="27">
                <c:v>109.0600788981659</c:v>
              </c:pt>
              <c:pt idx="28">
                <c:v>114.24284987461881</c:v>
              </c:pt>
              <c:pt idx="29">
                <c:v>108.37687434818785</c:v>
              </c:pt>
              <c:pt idx="30">
                <c:v>112.0879345135495</c:v>
              </c:pt>
              <c:pt idx="31">
                <c:v>109.30941789179656</c:v>
              </c:pt>
              <c:pt idx="32">
                <c:v>109.54814473729195</c:v>
              </c:pt>
              <c:pt idx="33">
                <c:v>112.95804105070582</c:v>
              </c:pt>
              <c:pt idx="34">
                <c:v>110.71279362116695</c:v>
              </c:pt>
              <c:pt idx="35">
                <c:v>112.13462003831344</c:v>
              </c:pt>
              <c:pt idx="36">
                <c:v>111.09756632893951</c:v>
              </c:pt>
              <c:pt idx="37">
                <c:v>111.51796448106404</c:v>
              </c:pt>
              <c:pt idx="38">
                <c:v>110.33778536077531</c:v>
              </c:pt>
              <c:pt idx="39">
                <c:v>113.21585978566276</c:v>
              </c:pt>
              <c:pt idx="40">
                <c:v>112.86920774993014</c:v>
              </c:pt>
              <c:pt idx="41">
                <c:v>113.48416737826443</c:v>
              </c:pt>
              <c:pt idx="42">
                <c:v>114.16380833042896</c:v>
              </c:pt>
              <c:pt idx="43">
                <c:v>114.27164641528398</c:v>
              </c:pt>
              <c:pt idx="44">
                <c:v>109.16521592249882</c:v>
              </c:pt>
              <c:pt idx="45">
                <c:v>121.88112767225144</c:v>
              </c:pt>
              <c:pt idx="46">
                <c:v>115.50332770625462</c:v>
              </c:pt>
              <c:pt idx="47">
                <c:v>115.89413514338909</c:v>
              </c:pt>
              <c:pt idx="48">
                <c:v>115.44539536782035</c:v>
              </c:pt>
            </c:numLit>
          </c:val>
          <c:smooth val="0"/>
          <c:extLst>
            <c:ext xmlns:c16="http://schemas.microsoft.com/office/drawing/2014/chart" uri="{C3380CC4-5D6E-409C-BE32-E72D297353CC}">
              <c16:uniqueId val="{00000001-6FE7-4DDE-BFDA-CE4F82320F96}"/>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4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96.463786535291078</c:v>
              </c:pt>
              <c:pt idx="1">
                <c:v>97.746862805502133</c:v>
              </c:pt>
              <c:pt idx="2">
                <c:v>99.480207845345845</c:v>
              </c:pt>
              <c:pt idx="3">
                <c:v>95.04226463927121</c:v>
              </c:pt>
              <c:pt idx="4">
                <c:v>96.043418643328778</c:v>
              </c:pt>
              <c:pt idx="5">
                <c:v>99.431198923014605</c:v>
              </c:pt>
              <c:pt idx="6">
                <c:v>95.398487008323897</c:v>
              </c:pt>
              <c:pt idx="7">
                <c:v>97.871734752382068</c:v>
              </c:pt>
              <c:pt idx="8">
                <c:v>94.606034161666173</c:v>
              </c:pt>
              <c:pt idx="9">
                <c:v>99.867616825650131</c:v>
              </c:pt>
              <c:pt idx="10">
                <c:v>99.350336010465838</c:v>
              </c:pt>
              <c:pt idx="11">
                <c:v>99.151104808927229</c:v>
              </c:pt>
              <c:pt idx="12">
                <c:v>99.860761032895653</c:v>
              </c:pt>
              <c:pt idx="13">
                <c:v>99.831062898852707</c:v>
              </c:pt>
              <c:pt idx="14">
                <c:v>99.689117716614561</c:v>
              </c:pt>
              <c:pt idx="15">
                <c:v>99.47431403374992</c:v>
              </c:pt>
              <c:pt idx="16">
                <c:v>98.132236088129304</c:v>
              </c:pt>
              <c:pt idx="17">
                <c:v>102.80212679788114</c:v>
              </c:pt>
              <c:pt idx="18">
                <c:v>100.44267713778092</c:v>
              </c:pt>
              <c:pt idx="19">
                <c:v>104.22929654624178</c:v>
              </c:pt>
              <c:pt idx="20">
                <c:v>101.56927049974327</c:v>
              </c:pt>
              <c:pt idx="21">
                <c:v>96.536028071184944</c:v>
              </c:pt>
              <c:pt idx="22">
                <c:v>104.79780247820626</c:v>
              </c:pt>
              <c:pt idx="23">
                <c:v>100.88781987126222</c:v>
              </c:pt>
              <c:pt idx="24">
                <c:v>99.450637957791471</c:v>
              </c:pt>
              <c:pt idx="25">
                <c:v>102.10586188640787</c:v>
              </c:pt>
              <c:pt idx="26">
                <c:v>100.77036019082423</c:v>
              </c:pt>
              <c:pt idx="27">
                <c:v>101.3416049019703</c:v>
              </c:pt>
              <c:pt idx="28">
                <c:v>106.50000305668364</c:v>
              </c:pt>
              <c:pt idx="29">
                <c:v>98.313359760819878</c:v>
              </c:pt>
              <c:pt idx="30">
                <c:v>103.07433952159639</c:v>
              </c:pt>
              <c:pt idx="31">
                <c:v>102.09981947217079</c:v>
              </c:pt>
              <c:pt idx="32">
                <c:v>103.56391917165237</c:v>
              </c:pt>
              <c:pt idx="33">
                <c:v>102.97475356926151</c:v>
              </c:pt>
              <c:pt idx="34">
                <c:v>102.84073090707189</c:v>
              </c:pt>
              <c:pt idx="35">
                <c:v>104.19147788456544</c:v>
              </c:pt>
              <c:pt idx="36">
                <c:v>103.55343247888081</c:v>
              </c:pt>
              <c:pt idx="37">
                <c:v>102.40754445241815</c:v>
              </c:pt>
              <c:pt idx="38">
                <c:v>104.02384851336521</c:v>
              </c:pt>
              <c:pt idx="39">
                <c:v>105.83428604097642</c:v>
              </c:pt>
              <c:pt idx="40">
                <c:v>103.90014317908147</c:v>
              </c:pt>
              <c:pt idx="41">
                <c:v>104.12229891633862</c:v>
              </c:pt>
              <c:pt idx="42">
                <c:v>105.08476010410466</c:v>
              </c:pt>
              <c:pt idx="43">
                <c:v>101.79344828420875</c:v>
              </c:pt>
              <c:pt idx="44">
                <c:v>105.54886619069588</c:v>
              </c:pt>
              <c:pt idx="45">
                <c:v>107.23943220204528</c:v>
              </c:pt>
              <c:pt idx="46">
                <c:v>102.59823237882118</c:v>
              </c:pt>
              <c:pt idx="47">
                <c:v>106.01885082639654</c:v>
              </c:pt>
              <c:pt idx="48">
                <c:v>107.49001811382088</c:v>
              </c:pt>
            </c:numLit>
          </c:val>
          <c:smooth val="0"/>
          <c:extLst>
            <c:ext xmlns:c16="http://schemas.microsoft.com/office/drawing/2014/chart" uri="{C3380CC4-5D6E-409C-BE32-E72D297353CC}">
              <c16:uniqueId val="{00000001-2EA4-40E5-B56E-5A68E9F56939}"/>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87.753050114564886</c:v>
              </c:pt>
              <c:pt idx="1">
                <c:v>86.66966330555627</c:v>
              </c:pt>
              <c:pt idx="2">
                <c:v>90.332455780956394</c:v>
              </c:pt>
              <c:pt idx="3">
                <c:v>87.449426251804965</c:v>
              </c:pt>
              <c:pt idx="4">
                <c:v>86.41610155848926</c:v>
              </c:pt>
              <c:pt idx="5">
                <c:v>87.782067598277777</c:v>
              </c:pt>
              <c:pt idx="6">
                <c:v>86.532166776741079</c:v>
              </c:pt>
              <c:pt idx="7">
                <c:v>86.743334624969663</c:v>
              </c:pt>
              <c:pt idx="8">
                <c:v>86.680438100407272</c:v>
              </c:pt>
              <c:pt idx="9">
                <c:v>88.048173217372479</c:v>
              </c:pt>
              <c:pt idx="10">
                <c:v>86.540005669800905</c:v>
              </c:pt>
              <c:pt idx="11">
                <c:v>86.495277143453322</c:v>
              </c:pt>
              <c:pt idx="12">
                <c:v>90.811307892355458</c:v>
              </c:pt>
              <c:pt idx="13">
                <c:v>91.953164800166405</c:v>
              </c:pt>
              <c:pt idx="14">
                <c:v>90.622156919347972</c:v>
              </c:pt>
              <c:pt idx="15">
                <c:v>90.799375292886694</c:v>
              </c:pt>
              <c:pt idx="16">
                <c:v>93.782515569395329</c:v>
              </c:pt>
              <c:pt idx="17">
                <c:v>89.970356007963758</c:v>
              </c:pt>
              <c:pt idx="18">
                <c:v>90.100291053970111</c:v>
              </c:pt>
              <c:pt idx="19">
                <c:v>90.932601606175126</c:v>
              </c:pt>
              <c:pt idx="20">
                <c:v>91.949987055808052</c:v>
              </c:pt>
              <c:pt idx="21">
                <c:v>89.541752216859123</c:v>
              </c:pt>
              <c:pt idx="22">
                <c:v>90.110190904642579</c:v>
              </c:pt>
              <c:pt idx="23">
                <c:v>90.113580402112277</c:v>
              </c:pt>
              <c:pt idx="24">
                <c:v>90.228055951548171</c:v>
              </c:pt>
              <c:pt idx="25">
                <c:v>89.775506834614717</c:v>
              </c:pt>
              <c:pt idx="26">
                <c:v>92.202132265215468</c:v>
              </c:pt>
              <c:pt idx="27">
                <c:v>90.493006195113182</c:v>
              </c:pt>
              <c:pt idx="28">
                <c:v>92.963329264311213</c:v>
              </c:pt>
              <c:pt idx="29">
                <c:v>90.015234766607293</c:v>
              </c:pt>
              <c:pt idx="30">
                <c:v>91.136685171788201</c:v>
              </c:pt>
              <c:pt idx="31">
                <c:v>88.343359560307434</c:v>
              </c:pt>
              <c:pt idx="32">
                <c:v>91.796505102961248</c:v>
              </c:pt>
              <c:pt idx="33">
                <c:v>91.231507469555254</c:v>
              </c:pt>
              <c:pt idx="34">
                <c:v>94.364320279119966</c:v>
              </c:pt>
              <c:pt idx="35">
                <c:v>93.684997487803685</c:v>
              </c:pt>
              <c:pt idx="36">
                <c:v>89.593231760171051</c:v>
              </c:pt>
              <c:pt idx="37">
                <c:v>91.663074805452652</c:v>
              </c:pt>
              <c:pt idx="38">
                <c:v>90.778750898793319</c:v>
              </c:pt>
              <c:pt idx="39">
                <c:v>91.203107819132796</c:v>
              </c:pt>
              <c:pt idx="40">
                <c:v>90.404146246139916</c:v>
              </c:pt>
              <c:pt idx="41">
                <c:v>90.609302140943299</c:v>
              </c:pt>
              <c:pt idx="42">
                <c:v>92.15022984321925</c:v>
              </c:pt>
              <c:pt idx="43">
                <c:v>94.563773917632318</c:v>
              </c:pt>
              <c:pt idx="44">
                <c:v>90.920691901470335</c:v>
              </c:pt>
              <c:pt idx="45">
                <c:v>91.377843761012358</c:v>
              </c:pt>
              <c:pt idx="46">
                <c:v>89.032622325759576</c:v>
              </c:pt>
              <c:pt idx="47">
                <c:v>90.936776533676635</c:v>
              </c:pt>
              <c:pt idx="48">
                <c:v>89.83839945724641</c:v>
              </c:pt>
            </c:numLit>
          </c:val>
          <c:smooth val="0"/>
          <c:extLst>
            <c:ext xmlns:c16="http://schemas.microsoft.com/office/drawing/2014/chart" uri="{C3380CC4-5D6E-409C-BE32-E72D297353CC}">
              <c16:uniqueId val="{00000001-FBE9-4E4C-AF4B-4E8852EAA091}"/>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116.92957544617913</c:v>
              </c:pt>
              <c:pt idx="1">
                <c:v>117.71702706150613</c:v>
              </c:pt>
              <c:pt idx="2">
                <c:v>120.13215624226964</c:v>
              </c:pt>
              <c:pt idx="3">
                <c:v>116.4198723463689</c:v>
              </c:pt>
              <c:pt idx="4">
                <c:v>119.96431877007994</c:v>
              </c:pt>
              <c:pt idx="5">
                <c:v>121.40264822483616</c:v>
              </c:pt>
              <c:pt idx="6">
                <c:v>119.4003527512552</c:v>
              </c:pt>
              <c:pt idx="7">
                <c:v>121.33843543591986</c:v>
              </c:pt>
              <c:pt idx="8">
                <c:v>120.77221315176803</c:v>
              </c:pt>
              <c:pt idx="9">
                <c:v>126.46739152063573</c:v>
              </c:pt>
              <c:pt idx="10">
                <c:v>121.8762849662951</c:v>
              </c:pt>
              <c:pt idx="11">
                <c:v>122.40497931467733</c:v>
              </c:pt>
              <c:pt idx="12">
                <c:v>126.11937596654109</c:v>
              </c:pt>
              <c:pt idx="13">
                <c:v>128.75254372346211</c:v>
              </c:pt>
              <c:pt idx="14">
                <c:v>130.31567488057902</c:v>
              </c:pt>
              <c:pt idx="15">
                <c:v>131.34268665016035</c:v>
              </c:pt>
              <c:pt idx="16">
                <c:v>133.99065833374061</c:v>
              </c:pt>
              <c:pt idx="17">
                <c:v>133.81381401544274</c:v>
              </c:pt>
              <c:pt idx="18">
                <c:v>132.08038880608126</c:v>
              </c:pt>
              <c:pt idx="19">
                <c:v>133.37462618427227</c:v>
              </c:pt>
              <c:pt idx="20">
                <c:v>136.76136687016179</c:v>
              </c:pt>
              <c:pt idx="21">
                <c:v>130.13993904910672</c:v>
              </c:pt>
              <c:pt idx="22">
                <c:v>135.9714954682282</c:v>
              </c:pt>
              <c:pt idx="23">
                <c:v>134.95373304510261</c:v>
              </c:pt>
              <c:pt idx="24">
                <c:v>135.50629192682933</c:v>
              </c:pt>
              <c:pt idx="25">
                <c:v>138.38549999890969</c:v>
              </c:pt>
              <c:pt idx="26">
                <c:v>137.21613199783883</c:v>
              </c:pt>
              <c:pt idx="27">
                <c:v>138.64307234735963</c:v>
              </c:pt>
              <c:pt idx="28">
                <c:v>140.6829218104395</c:v>
              </c:pt>
              <c:pt idx="29">
                <c:v>136.83301280205953</c:v>
              </c:pt>
              <c:pt idx="30">
                <c:v>140.84803499767116</c:v>
              </c:pt>
              <c:pt idx="31">
                <c:v>139.06338307548575</c:v>
              </c:pt>
              <c:pt idx="32">
                <c:v>143.15243935389555</c:v>
              </c:pt>
              <c:pt idx="33">
                <c:v>140.31680393346534</c:v>
              </c:pt>
              <c:pt idx="34">
                <c:v>146.45487159598204</c:v>
              </c:pt>
              <c:pt idx="35">
                <c:v>145.53388225049332</c:v>
              </c:pt>
              <c:pt idx="36">
                <c:v>143.20008604081954</c:v>
              </c:pt>
              <c:pt idx="37">
                <c:v>143.71612824694077</c:v>
              </c:pt>
              <c:pt idx="38">
                <c:v>143.55824568069721</c:v>
              </c:pt>
              <c:pt idx="39">
                <c:v>145.01928086851831</c:v>
              </c:pt>
              <c:pt idx="40">
                <c:v>144.95783586923181</c:v>
              </c:pt>
              <c:pt idx="41">
                <c:v>143.40279828445043</c:v>
              </c:pt>
              <c:pt idx="42">
                <c:v>148.22928016954958</c:v>
              </c:pt>
              <c:pt idx="43">
                <c:v>150.50826679880203</c:v>
              </c:pt>
              <c:pt idx="44">
                <c:v>146.07248837964727</c:v>
              </c:pt>
              <c:pt idx="45">
                <c:v>150.79692259522361</c:v>
              </c:pt>
              <c:pt idx="46">
                <c:v>145.21821857026595</c:v>
              </c:pt>
              <c:pt idx="47">
                <c:v>148.92572025780419</c:v>
              </c:pt>
              <c:pt idx="48">
                <c:v>148.4571106324762</c:v>
              </c:pt>
            </c:numLit>
          </c:val>
          <c:smooth val="0"/>
          <c:extLst>
            <c:ext xmlns:c16="http://schemas.microsoft.com/office/drawing/2014/chart" uri="{C3380CC4-5D6E-409C-BE32-E72D297353CC}">
              <c16:uniqueId val="{00000001-6AC8-4565-AEB0-B15B4C04DDE4}"/>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6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98.845312582683761</c:v>
              </c:pt>
              <c:pt idx="1">
                <c:v>98.473176705796476</c:v>
              </c:pt>
              <c:pt idx="2">
                <c:v>101.66163549757077</c:v>
              </c:pt>
              <c:pt idx="3">
                <c:v>98.463342002464799</c:v>
              </c:pt>
              <c:pt idx="4">
                <c:v>99.170383516979015</c:v>
              </c:pt>
              <c:pt idx="5">
                <c:v>100.56386050890416</c:v>
              </c:pt>
              <c:pt idx="6">
                <c:v>99.027916066160756</c:v>
              </c:pt>
              <c:pt idx="7">
                <c:v>99.895618316896886</c:v>
              </c:pt>
              <c:pt idx="8">
                <c:v>99.64136859421113</c:v>
              </c:pt>
              <c:pt idx="9">
                <c:v>102.65430086266787</c:v>
              </c:pt>
              <c:pt idx="10">
                <c:v>99.97406884725406</c:v>
              </c:pt>
              <c:pt idx="11">
                <c:v>100.14734287465245</c:v>
              </c:pt>
              <c:pt idx="12">
                <c:v>104.23464579396318</c:v>
              </c:pt>
              <c:pt idx="13">
                <c:v>105.94346573701803</c:v>
              </c:pt>
              <c:pt idx="14">
                <c:v>105.71274479794938</c:v>
              </c:pt>
              <c:pt idx="15">
                <c:v>106.21303561707383</c:v>
              </c:pt>
              <c:pt idx="16">
                <c:v>109.06875228979223</c:v>
              </c:pt>
              <c:pt idx="17">
                <c:v>106.6386582887</c:v>
              </c:pt>
              <c:pt idx="18">
                <c:v>106.06018543519527</c:v>
              </c:pt>
              <c:pt idx="19">
                <c:v>107.06811023675537</c:v>
              </c:pt>
              <c:pt idx="20">
                <c:v>108.98627156227003</c:v>
              </c:pt>
              <c:pt idx="21">
                <c:v>104.97627496947305</c:v>
              </c:pt>
              <c:pt idx="22">
                <c:v>107.54563332171547</c:v>
              </c:pt>
              <c:pt idx="23">
                <c:v>107.16080369458663</c:v>
              </c:pt>
              <c:pt idx="24">
                <c:v>107.44182873027724</c:v>
              </c:pt>
              <c:pt idx="25">
                <c:v>108.25593918985403</c:v>
              </c:pt>
              <c:pt idx="26">
                <c:v>109.3154483334954</c:v>
              </c:pt>
              <c:pt idx="27">
                <c:v>108.79858458553539</c:v>
              </c:pt>
              <c:pt idx="28">
                <c:v>111.10525121619629</c:v>
              </c:pt>
              <c:pt idx="29">
                <c:v>107.81430700845038</c:v>
              </c:pt>
              <c:pt idx="30">
                <c:v>110.03582870056496</c:v>
              </c:pt>
              <c:pt idx="31">
                <c:v>107.62597826918818</c:v>
              </c:pt>
              <c:pt idx="32">
                <c:v>111.32088285295912</c:v>
              </c:pt>
              <c:pt idx="33">
                <c:v>109.89263951029073</c:v>
              </c:pt>
              <c:pt idx="34">
                <c:v>114.16798300963609</c:v>
              </c:pt>
              <c:pt idx="35">
                <c:v>113.39678399871589</c:v>
              </c:pt>
              <c:pt idx="36">
                <c:v>109.97335896904235</c:v>
              </c:pt>
              <c:pt idx="37">
                <c:v>111.4524816823016</c:v>
              </c:pt>
              <c:pt idx="38">
                <c:v>110.84433452815135</c:v>
              </c:pt>
              <c:pt idx="39">
                <c:v>111.66281334296606</c:v>
              </c:pt>
              <c:pt idx="40">
                <c:v>111.14423907850832</c:v>
              </c:pt>
              <c:pt idx="41">
                <c:v>110.68020877487601</c:v>
              </c:pt>
              <c:pt idx="42">
                <c:v>113.47023070392788</c:v>
              </c:pt>
              <c:pt idx="43">
                <c:v>115.83261904674519</c:v>
              </c:pt>
              <c:pt idx="44">
                <c:v>111.8881715849178</c:v>
              </c:pt>
              <c:pt idx="45">
                <c:v>113.96764876869632</c:v>
              </c:pt>
              <c:pt idx="46">
                <c:v>110.39312956191498</c:v>
              </c:pt>
              <c:pt idx="47">
                <c:v>112.98287615404594</c:v>
              </c:pt>
              <c:pt idx="48">
                <c:v>112.12392257928731</c:v>
              </c:pt>
            </c:numLit>
          </c:val>
          <c:smooth val="0"/>
          <c:extLst>
            <c:ext xmlns:c16="http://schemas.microsoft.com/office/drawing/2014/chart" uri="{C3380CC4-5D6E-409C-BE32-E72D297353CC}">
              <c16:uniqueId val="{00000001-358B-4D64-88B3-5A408D947CE7}"/>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96.154160847644761</c:v>
              </c:pt>
              <c:pt idx="1">
                <c:v>93.705558266037812</c:v>
              </c:pt>
              <c:pt idx="2">
                <c:v>88.842361010544067</c:v>
              </c:pt>
              <c:pt idx="3">
                <c:v>94.685649996108026</c:v>
              </c:pt>
              <c:pt idx="4">
                <c:v>94.655505042718332</c:v>
              </c:pt>
              <c:pt idx="5">
                <c:v>94.46934504378261</c:v>
              </c:pt>
              <c:pt idx="6">
                <c:v>94.19803693728997</c:v>
              </c:pt>
              <c:pt idx="7">
                <c:v>93.217483133806908</c:v>
              </c:pt>
              <c:pt idx="8">
                <c:v>93.470784435630279</c:v>
              </c:pt>
              <c:pt idx="9">
                <c:v>91.479634179337594</c:v>
              </c:pt>
              <c:pt idx="10">
                <c:v>95.622707649574139</c:v>
              </c:pt>
              <c:pt idx="11">
                <c:v>94.740374186720061</c:v>
              </c:pt>
              <c:pt idx="12">
                <c:v>97.700194445234217</c:v>
              </c:pt>
              <c:pt idx="13">
                <c:v>98.448586320126822</c:v>
              </c:pt>
              <c:pt idx="14">
                <c:v>101.84097191877279</c:v>
              </c:pt>
              <c:pt idx="15">
                <c:v>96.660625704872132</c:v>
              </c:pt>
              <c:pt idx="16">
                <c:v>86.228571418233486</c:v>
              </c:pt>
              <c:pt idx="17">
                <c:v>91.167677184114766</c:v>
              </c:pt>
              <c:pt idx="18">
                <c:v>90.137677491557596</c:v>
              </c:pt>
              <c:pt idx="19">
                <c:v>95.533579292444557</c:v>
              </c:pt>
              <c:pt idx="20">
                <c:v>97.513300171703861</c:v>
              </c:pt>
              <c:pt idx="21">
                <c:v>98.620458169702999</c:v>
              </c:pt>
              <c:pt idx="22">
                <c:v>102.06853240746669</c:v>
              </c:pt>
              <c:pt idx="23">
                <c:v>97.541882306394683</c:v>
              </c:pt>
              <c:pt idx="24">
                <c:v>96.26122566144862</c:v>
              </c:pt>
              <c:pt idx="25">
                <c:v>97.97533789920297</c:v>
              </c:pt>
              <c:pt idx="26">
                <c:v>98.943823516317991</c:v>
              </c:pt>
              <c:pt idx="27">
                <c:v>96.5366192462116</c:v>
              </c:pt>
              <c:pt idx="28">
                <c:v>97.454156240194038</c:v>
              </c:pt>
              <c:pt idx="29">
                <c:v>92.535454264136192</c:v>
              </c:pt>
              <c:pt idx="30">
                <c:v>94.518566497375971</c:v>
              </c:pt>
              <c:pt idx="31">
                <c:v>96.480168029577015</c:v>
              </c:pt>
              <c:pt idx="32">
                <c:v>97.13157495947074</c:v>
              </c:pt>
              <c:pt idx="33">
                <c:v>103.42438425292791</c:v>
              </c:pt>
              <c:pt idx="34">
                <c:v>98.500251448331994</c:v>
              </c:pt>
              <c:pt idx="35">
                <c:v>100.48892391071418</c:v>
              </c:pt>
              <c:pt idx="36">
                <c:v>98.575008604392096</c:v>
              </c:pt>
              <c:pt idx="37">
                <c:v>98.375874951044111</c:v>
              </c:pt>
              <c:pt idx="38">
                <c:v>98.753925056424237</c:v>
              </c:pt>
              <c:pt idx="39">
                <c:v>98.741391732726385</c:v>
              </c:pt>
              <c:pt idx="40">
                <c:v>101.27974304934727</c:v>
              </c:pt>
              <c:pt idx="41">
                <c:v>102.19090355439826</c:v>
              </c:pt>
              <c:pt idx="42">
                <c:v>102.23302742679536</c:v>
              </c:pt>
              <c:pt idx="43">
                <c:v>101.85757004863321</c:v>
              </c:pt>
              <c:pt idx="44">
                <c:v>99.613803239886167</c:v>
              </c:pt>
              <c:pt idx="45">
                <c:v>99.03078153389896</c:v>
              </c:pt>
              <c:pt idx="46">
                <c:v>97.920318913430734</c:v>
              </c:pt>
              <c:pt idx="47">
                <c:v>98.566577607109082</c:v>
              </c:pt>
              <c:pt idx="48">
                <c:v>95.439113396279168</c:v>
              </c:pt>
            </c:numLit>
          </c:val>
          <c:smooth val="0"/>
          <c:extLst>
            <c:ext xmlns:c16="http://schemas.microsoft.com/office/drawing/2014/chart" uri="{C3380CC4-5D6E-409C-BE32-E72D297353CC}">
              <c16:uniqueId val="{00000001-FE50-4AAF-A5F6-7B442FB23B5C}"/>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126.69125647863562</c:v>
              </c:pt>
              <c:pt idx="1">
                <c:v>124.00294355916843</c:v>
              </c:pt>
              <c:pt idx="2">
                <c:v>129.68249552508249</c:v>
              </c:pt>
              <c:pt idx="3">
                <c:v>133.017142444602</c:v>
              </c:pt>
              <c:pt idx="4">
                <c:v>126.2625166842154</c:v>
              </c:pt>
              <c:pt idx="5">
                <c:v>131.09512599785913</c:v>
              </c:pt>
              <c:pt idx="6">
                <c:v>125.75655816659652</c:v>
              </c:pt>
              <c:pt idx="7">
                <c:v>128.39255392353442</c:v>
              </c:pt>
              <c:pt idx="8">
                <c:v>130.51008525846279</c:v>
              </c:pt>
              <c:pt idx="9">
                <c:v>122.5920109131488</c:v>
              </c:pt>
              <c:pt idx="10">
                <c:v>128.20944454133044</c:v>
              </c:pt>
              <c:pt idx="11">
                <c:v>127.9605427111531</c:v>
              </c:pt>
              <c:pt idx="12">
                <c:v>137.52449457148577</c:v>
              </c:pt>
              <c:pt idx="13">
                <c:v>136.22849987231308</c:v>
              </c:pt>
              <c:pt idx="14">
                <c:v>134.53353603423835</c:v>
              </c:pt>
              <c:pt idx="15">
                <c:v>127.30969331183202</c:v>
              </c:pt>
              <c:pt idx="16">
                <c:v>131.87660853440528</c:v>
              </c:pt>
              <c:pt idx="17">
                <c:v>127.29649123476084</c:v>
              </c:pt>
              <c:pt idx="18">
                <c:v>125.33146451115064</c:v>
              </c:pt>
              <c:pt idx="19">
                <c:v>132.09796326918698</c:v>
              </c:pt>
              <c:pt idx="20">
                <c:v>133.18002761780085</c:v>
              </c:pt>
              <c:pt idx="21">
                <c:v>134.50182631605682</c:v>
              </c:pt>
              <c:pt idx="22">
                <c:v>136.21756853966363</c:v>
              </c:pt>
              <c:pt idx="23">
                <c:v>142.05373516072285</c:v>
              </c:pt>
              <c:pt idx="24">
                <c:v>133.24442595356396</c:v>
              </c:pt>
              <c:pt idx="25">
                <c:v>132.99817094784919</c:v>
              </c:pt>
              <c:pt idx="26">
                <c:v>130.5200301475555</c:v>
              </c:pt>
              <c:pt idx="27">
                <c:v>129.8768052937674</c:v>
              </c:pt>
              <c:pt idx="28">
                <c:v>136.62127148538642</c:v>
              </c:pt>
              <c:pt idx="29">
                <c:v>137.18724818263985</c:v>
              </c:pt>
              <c:pt idx="30">
                <c:v>137.29169449307565</c:v>
              </c:pt>
              <c:pt idx="31">
                <c:v>136.17387313447284</c:v>
              </c:pt>
              <c:pt idx="32">
                <c:v>145.39892185135457</c:v>
              </c:pt>
              <c:pt idx="33">
                <c:v>140.60390182683972</c:v>
              </c:pt>
              <c:pt idx="34">
                <c:v>137.41531891172849</c:v>
              </c:pt>
              <c:pt idx="35">
                <c:v>138.93713332583323</c:v>
              </c:pt>
              <c:pt idx="36">
                <c:v>132.80987215493926</c:v>
              </c:pt>
              <c:pt idx="37">
                <c:v>131.31785302532222</c:v>
              </c:pt>
              <c:pt idx="38">
                <c:v>137.42447987059177</c:v>
              </c:pt>
              <c:pt idx="39">
                <c:v>143.60597633500032</c:v>
              </c:pt>
              <c:pt idx="40">
                <c:v>141.00821304021753</c:v>
              </c:pt>
              <c:pt idx="41">
                <c:v>136.26936650523155</c:v>
              </c:pt>
              <c:pt idx="42">
                <c:v>139.62631729865183</c:v>
              </c:pt>
              <c:pt idx="43">
                <c:v>142.73819979984688</c:v>
              </c:pt>
              <c:pt idx="44">
                <c:v>140.63545531909509</c:v>
              </c:pt>
              <c:pt idx="45">
                <c:v>139.05421340938503</c:v>
              </c:pt>
              <c:pt idx="46">
                <c:v>146.00850435950235</c:v>
              </c:pt>
              <c:pt idx="47">
                <c:v>139.57038833633604</c:v>
              </c:pt>
              <c:pt idx="48">
                <c:v>138.78415892830202</c:v>
              </c:pt>
            </c:numLit>
          </c:val>
          <c:smooth val="0"/>
          <c:extLst>
            <c:ext xmlns:c16="http://schemas.microsoft.com/office/drawing/2014/chart" uri="{C3380CC4-5D6E-409C-BE32-E72D297353CC}">
              <c16:uniqueId val="{00000001-B9C8-40DF-8E4C-A0735CA03741}"/>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120.52088182523011</c:v>
              </c:pt>
              <c:pt idx="1">
                <c:v>117.88100516213669</c:v>
              </c:pt>
              <c:pt idx="2">
                <c:v>121.43027226536832</c:v>
              </c:pt>
              <c:pt idx="3">
                <c:v>125.27181943518791</c:v>
              </c:pt>
              <c:pt idx="4">
                <c:v>119.87595308107231</c:v>
              </c:pt>
              <c:pt idx="5">
                <c:v>123.69446179615744</c:v>
              </c:pt>
              <c:pt idx="6">
                <c:v>119.37979261412363</c:v>
              </c:pt>
              <c:pt idx="7">
                <c:v>121.28502255069458</c:v>
              </c:pt>
              <c:pt idx="8">
                <c:v>123.02586456705149</c:v>
              </c:pt>
              <c:pt idx="9">
                <c:v>116.30539403493188</c:v>
              </c:pt>
              <c:pt idx="10">
                <c:v>121.6249160785114</c:v>
              </c:pt>
              <c:pt idx="11">
                <c:v>121.24802203394125</c:v>
              </c:pt>
              <c:pt idx="12">
                <c:v>129.47753244194871</c:v>
              </c:pt>
              <c:pt idx="13">
                <c:v>128.59462978174426</c:v>
              </c:pt>
              <c:pt idx="14">
                <c:v>127.92762395240369</c:v>
              </c:pt>
              <c:pt idx="15">
                <c:v>121.11669342088724</c:v>
              </c:pt>
              <c:pt idx="16">
                <c:v>122.65289274286519</c:v>
              </c:pt>
              <c:pt idx="17">
                <c:v>119.99624496479578</c:v>
              </c:pt>
              <c:pt idx="18">
                <c:v>118.22015130680441</c:v>
              </c:pt>
              <c:pt idx="19">
                <c:v>124.70970503946492</c:v>
              </c:pt>
              <c:pt idx="20">
                <c:v>125.97315131028546</c:v>
              </c:pt>
              <c:pt idx="21">
                <c:v>127.25157936345921</c:v>
              </c:pt>
              <c:pt idx="22">
                <c:v>129.31735937980847</c:v>
              </c:pt>
              <c:pt idx="23">
                <c:v>133.05959858835917</c:v>
              </c:pt>
              <c:pt idx="24">
                <c:v>125.77154102561107</c:v>
              </c:pt>
              <c:pt idx="25">
                <c:v>125.92140097780317</c:v>
              </c:pt>
              <c:pt idx="26">
                <c:v>124.13969105432653</c:v>
              </c:pt>
              <c:pt idx="27">
                <c:v>123.14003368281945</c:v>
              </c:pt>
              <c:pt idx="28">
                <c:v>128.70710118981054</c:v>
              </c:pt>
              <c:pt idx="29">
                <c:v>128.1648348937936</c:v>
              </c:pt>
              <c:pt idx="30">
                <c:v>128.64888746188942</c:v>
              </c:pt>
              <c:pt idx="31">
                <c:v>128.15329924497573</c:v>
              </c:pt>
              <c:pt idx="32">
                <c:v>135.64594411412151</c:v>
              </c:pt>
              <c:pt idx="33">
                <c:v>133.09134871320671</c:v>
              </c:pt>
              <c:pt idx="34">
                <c:v>129.55207779628927</c:v>
              </c:pt>
              <c:pt idx="35">
                <c:v>131.16822629843693</c:v>
              </c:pt>
              <c:pt idx="36">
                <c:v>125.89232056890329</c:v>
              </c:pt>
              <c:pt idx="37">
                <c:v>124.66154395785867</c:v>
              </c:pt>
              <c:pt idx="38">
                <c:v>129.61064537428459</c:v>
              </c:pt>
              <c:pt idx="39">
                <c:v>134.5405662183783</c:v>
              </c:pt>
              <c:pt idx="40">
                <c:v>132.98061450195101</c:v>
              </c:pt>
              <c:pt idx="41">
                <c:v>129.38341747589953</c:v>
              </c:pt>
              <c:pt idx="42">
                <c:v>132.07056901070433</c:v>
              </c:pt>
              <c:pt idx="43">
                <c:v>134.47779400748507</c:v>
              </c:pt>
              <c:pt idx="44">
                <c:v>132.34655432834438</c:v>
              </c:pt>
              <c:pt idx="45">
                <c:v>130.96701439835095</c:v>
              </c:pt>
              <c:pt idx="46">
                <c:v>136.2917282721402</c:v>
              </c:pt>
              <c:pt idx="47">
                <c:v>131.28509239745537</c:v>
              </c:pt>
              <c:pt idx="48">
                <c:v>130.02578931996013</c:v>
              </c:pt>
            </c:numLit>
          </c:val>
          <c:smooth val="0"/>
          <c:extLst>
            <c:ext xmlns:c16="http://schemas.microsoft.com/office/drawing/2014/chart" uri="{C3380CC4-5D6E-409C-BE32-E72D297353CC}">
              <c16:uniqueId val="{00000001-6BE3-4C7E-84DF-F45A9C25BD47}"/>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95.614364746304275</c:v>
              </c:pt>
              <c:pt idx="1">
                <c:v>88.904563354914984</c:v>
              </c:pt>
              <c:pt idx="2">
                <c:v>96.995003734231773</c:v>
              </c:pt>
              <c:pt idx="3">
                <c:v>82.636261350561</c:v>
              </c:pt>
              <c:pt idx="4">
                <c:v>99.017988348717353</c:v>
              </c:pt>
              <c:pt idx="5">
                <c:v>83.410868298069957</c:v>
              </c:pt>
              <c:pt idx="6">
                <c:v>72.923355604059807</c:v>
              </c:pt>
              <c:pt idx="7">
                <c:v>84.874728601293583</c:v>
              </c:pt>
              <c:pt idx="8">
                <c:v>88.22334988496759</c:v>
              </c:pt>
              <c:pt idx="9">
                <c:v>74.274070689798393</c:v>
              </c:pt>
              <c:pt idx="10">
                <c:v>78.864684716883616</c:v>
              </c:pt>
              <c:pt idx="11">
                <c:v>76.478693542796478</c:v>
              </c:pt>
              <c:pt idx="12">
                <c:v>76.360210403683595</c:v>
              </c:pt>
              <c:pt idx="13">
                <c:v>74.629270234661632</c:v>
              </c:pt>
              <c:pt idx="14">
                <c:v>73.108484809089248</c:v>
              </c:pt>
              <c:pt idx="15">
                <c:v>79.907887119477067</c:v>
              </c:pt>
              <c:pt idx="16">
                <c:v>70.274399638487324</c:v>
              </c:pt>
              <c:pt idx="17">
                <c:v>78.863932884731312</c:v>
              </c:pt>
              <c:pt idx="18">
                <c:v>76.747253606172066</c:v>
              </c:pt>
              <c:pt idx="19">
                <c:v>72.319899310129941</c:v>
              </c:pt>
              <c:pt idx="20">
                <c:v>68.44763688472122</c:v>
              </c:pt>
              <c:pt idx="21">
                <c:v>68.030384251065328</c:v>
              </c:pt>
              <c:pt idx="22">
                <c:v>68.845637444567828</c:v>
              </c:pt>
              <c:pt idx="23">
                <c:v>71.036044422044171</c:v>
              </c:pt>
              <c:pt idx="24">
                <c:v>72.503217642691737</c:v>
              </c:pt>
              <c:pt idx="25">
                <c:v>70.762902752611666</c:v>
              </c:pt>
              <c:pt idx="26">
                <c:v>69.291596518134739</c:v>
              </c:pt>
              <c:pt idx="27">
                <c:v>71.818654332483788</c:v>
              </c:pt>
              <c:pt idx="28">
                <c:v>58.602767099539676</c:v>
              </c:pt>
              <c:pt idx="29">
                <c:v>60.376465970016554</c:v>
              </c:pt>
              <c:pt idx="30">
                <c:v>70.306704197367793</c:v>
              </c:pt>
              <c:pt idx="31">
                <c:v>63.476942526688774</c:v>
              </c:pt>
              <c:pt idx="32">
                <c:v>61.376587937342244</c:v>
              </c:pt>
              <c:pt idx="33">
                <c:v>65.32895063943208</c:v>
              </c:pt>
              <c:pt idx="34">
                <c:v>61.268758070958398</c:v>
              </c:pt>
              <c:pt idx="35">
                <c:v>62.244615646619941</c:v>
              </c:pt>
              <c:pt idx="36">
                <c:v>56.061651055829053</c:v>
              </c:pt>
              <c:pt idx="37">
                <c:v>61.115235852445529</c:v>
              </c:pt>
              <c:pt idx="38">
                <c:v>52.555495578528685</c:v>
              </c:pt>
              <c:pt idx="39">
                <c:v>53.189560184203764</c:v>
              </c:pt>
              <c:pt idx="40">
                <c:v>55.601436073289946</c:v>
              </c:pt>
              <c:pt idx="41">
                <c:v>56.226484997551538</c:v>
              </c:pt>
              <c:pt idx="42">
                <c:v>55.572496128210361</c:v>
              </c:pt>
              <c:pt idx="43">
                <c:v>56.393840355180458</c:v>
              </c:pt>
              <c:pt idx="44">
                <c:v>44.34969181252886</c:v>
              </c:pt>
              <c:pt idx="45">
                <c:v>90.604021423740903</c:v>
              </c:pt>
              <c:pt idx="46">
                <c:v>55.727709282807488</c:v>
              </c:pt>
              <c:pt idx="47">
                <c:v>57.924319735819161</c:v>
              </c:pt>
              <c:pt idx="48">
                <c:v>69.418218650440409</c:v>
              </c:pt>
            </c:numLit>
          </c:val>
          <c:smooth val="0"/>
          <c:extLst>
            <c:ext xmlns:c16="http://schemas.microsoft.com/office/drawing/2014/chart" uri="{C3380CC4-5D6E-409C-BE32-E72D297353CC}">
              <c16:uniqueId val="{00000001-BCA5-4B07-BF58-5DAB8E500DA6}"/>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20"/>
          <c:min val="4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95.977871621768102</c:v>
              </c:pt>
              <c:pt idx="1">
                <c:v>95.237739136444461</c:v>
              </c:pt>
              <c:pt idx="2">
                <c:v>104.95451231958779</c:v>
              </c:pt>
              <c:pt idx="3">
                <c:v>98.342970625494587</c:v>
              </c:pt>
              <c:pt idx="4">
                <c:v>107.17734198677236</c:v>
              </c:pt>
              <c:pt idx="5">
                <c:v>97.585139921343611</c:v>
              </c:pt>
              <c:pt idx="6">
                <c:v>79.466502295230754</c:v>
              </c:pt>
              <c:pt idx="7">
                <c:v>106.50026043707842</c:v>
              </c:pt>
              <c:pt idx="8">
                <c:v>114.87159072860575</c:v>
              </c:pt>
              <c:pt idx="9">
                <c:v>93.140576017233158</c:v>
              </c:pt>
              <c:pt idx="10">
                <c:v>95.137437166315905</c:v>
              </c:pt>
              <c:pt idx="11">
                <c:v>85.185291987068297</c:v>
              </c:pt>
              <c:pt idx="12">
                <c:v>85.289651025686979</c:v>
              </c:pt>
              <c:pt idx="13">
                <c:v>93.379357314125585</c:v>
              </c:pt>
              <c:pt idx="14">
                <c:v>89.49819486384753</c:v>
              </c:pt>
              <c:pt idx="15">
                <c:v>98.203974758933683</c:v>
              </c:pt>
              <c:pt idx="16">
                <c:v>84.324586875929782</c:v>
              </c:pt>
              <c:pt idx="17">
                <c:v>90.302396315013382</c:v>
              </c:pt>
              <c:pt idx="18">
                <c:v>89.83221277790517</c:v>
              </c:pt>
              <c:pt idx="19">
                <c:v>94.214021850917561</c:v>
              </c:pt>
              <c:pt idx="20">
                <c:v>81.336904637953722</c:v>
              </c:pt>
              <c:pt idx="21">
                <c:v>80.109685459632075</c:v>
              </c:pt>
              <c:pt idx="22">
                <c:v>95.123700882180472</c:v>
              </c:pt>
              <c:pt idx="23">
                <c:v>86.941842941929281</c:v>
              </c:pt>
              <c:pt idx="24">
                <c:v>92.125135664759455</c:v>
              </c:pt>
              <c:pt idx="25">
                <c:v>92.423229027807679</c:v>
              </c:pt>
              <c:pt idx="26">
                <c:v>76.467121396144876</c:v>
              </c:pt>
              <c:pt idx="27">
                <c:v>93.819428833742052</c:v>
              </c:pt>
              <c:pt idx="28">
                <c:v>90.838290378295298</c:v>
              </c:pt>
              <c:pt idx="29">
                <c:v>89.828479046552573</c:v>
              </c:pt>
              <c:pt idx="30">
                <c:v>103.43517749968927</c:v>
              </c:pt>
              <c:pt idx="31">
                <c:v>83.148508798193816</c:v>
              </c:pt>
              <c:pt idx="32">
                <c:v>94.465863014246153</c:v>
              </c:pt>
              <c:pt idx="33">
                <c:v>92.828793599588352</c:v>
              </c:pt>
              <c:pt idx="34">
                <c:v>89.315919300228288</c:v>
              </c:pt>
              <c:pt idx="35">
                <c:v>93.352007883807786</c:v>
              </c:pt>
              <c:pt idx="36">
                <c:v>87.760665992445894</c:v>
              </c:pt>
              <c:pt idx="37">
                <c:v>91.352198135131133</c:v>
              </c:pt>
              <c:pt idx="38">
                <c:v>89.129764500248129</c:v>
              </c:pt>
              <c:pt idx="39">
                <c:v>84.702181762337787</c:v>
              </c:pt>
              <c:pt idx="40">
                <c:v>86.897603063631379</c:v>
              </c:pt>
              <c:pt idx="41">
                <c:v>89.4702051489935</c:v>
              </c:pt>
              <c:pt idx="42">
                <c:v>76.987478459264011</c:v>
              </c:pt>
              <c:pt idx="43">
                <c:v>89.171115572478513</c:v>
              </c:pt>
              <c:pt idx="44">
                <c:v>68.091653439941467</c:v>
              </c:pt>
              <c:pt idx="45">
                <c:v>151.43197193655291</c:v>
              </c:pt>
              <c:pt idx="46">
                <c:v>83.754435111759605</c:v>
              </c:pt>
              <c:pt idx="47">
                <c:v>94.484586331295134</c:v>
              </c:pt>
              <c:pt idx="48">
                <c:v>97.529775504116699</c:v>
              </c:pt>
            </c:numLit>
          </c:val>
          <c:smooth val="0"/>
          <c:extLst>
            <c:ext xmlns:c16="http://schemas.microsoft.com/office/drawing/2014/chart" uri="{C3380CC4-5D6E-409C-BE32-E72D297353CC}">
              <c16:uniqueId val="{00000001-8BC1-48C7-BD3A-DA0CE541C02F}"/>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95.801780821806233</c:v>
              </c:pt>
              <c:pt idx="1">
                <c:v>92.169808197736259</c:v>
              </c:pt>
              <c:pt idx="2">
                <c:v>101.09874966775278</c:v>
              </c:pt>
              <c:pt idx="3">
                <c:v>90.734291979561519</c:v>
              </c:pt>
              <c:pt idx="4">
                <c:v>103.22476995505072</c:v>
              </c:pt>
              <c:pt idx="5">
                <c:v>90.718808092449848</c:v>
              </c:pt>
              <c:pt idx="6">
                <c:v>76.296856786749117</c:v>
              </c:pt>
              <c:pt idx="7">
                <c:v>96.024372750758616</c:v>
              </c:pt>
              <c:pt idx="8">
                <c:v>101.96259129979136</c:v>
              </c:pt>
              <c:pt idx="9">
                <c:v>84.001222019172829</c:v>
              </c:pt>
              <c:pt idx="10">
                <c:v>87.25455464106625</c:v>
              </c:pt>
              <c:pt idx="11">
                <c:v>80.967622422930702</c:v>
              </c:pt>
              <c:pt idx="12">
                <c:v>80.964031763783879</c:v>
              </c:pt>
              <c:pt idx="13">
                <c:v>84.296398899750386</c:v>
              </c:pt>
              <c:pt idx="14">
                <c:v>81.558655478236716</c:v>
              </c:pt>
              <c:pt idx="15">
                <c:v>89.340943751629169</c:v>
              </c:pt>
              <c:pt idx="16">
                <c:v>77.518364278081279</c:v>
              </c:pt>
              <c:pt idx="17">
                <c:v>84.761350706996183</c:v>
              </c:pt>
              <c:pt idx="18">
                <c:v>83.493568082178925</c:v>
              </c:pt>
              <c:pt idx="19">
                <c:v>83.608022864650778</c:v>
              </c:pt>
              <c:pt idx="20">
                <c:v>75.093057209501936</c:v>
              </c:pt>
              <c:pt idx="21">
                <c:v>74.258203805859367</c:v>
              </c:pt>
              <c:pt idx="22">
                <c:v>82.39402360641111</c:v>
              </c:pt>
              <c:pt idx="23">
                <c:v>79.236721046160611</c:v>
              </c:pt>
              <c:pt idx="24">
                <c:v>82.619842988016558</c:v>
              </c:pt>
              <c:pt idx="25">
                <c:v>81.930486142635516</c:v>
              </c:pt>
              <c:pt idx="26">
                <c:v>72.991137855798343</c:v>
              </c:pt>
              <c:pt idx="27">
                <c:v>83.161765270256979</c:v>
              </c:pt>
              <c:pt idx="28">
                <c:v>75.222687305857121</c:v>
              </c:pt>
              <c:pt idx="29">
                <c:v>75.561270107197657</c:v>
              </c:pt>
              <c:pt idx="30">
                <c:v>87.387009613242967</c:v>
              </c:pt>
              <c:pt idx="31">
                <c:v>73.619165407282253</c:v>
              </c:pt>
              <c:pt idx="32">
                <c:v>78.436683618353328</c:v>
              </c:pt>
              <c:pt idx="33">
                <c:v>79.507259200821778</c:v>
              </c:pt>
              <c:pt idx="34">
                <c:v>75.729251781987742</c:v>
              </c:pt>
              <c:pt idx="35">
                <c:v>78.282896531280002</c:v>
              </c:pt>
              <c:pt idx="36">
                <c:v>72.404959470885544</c:v>
              </c:pt>
              <c:pt idx="37">
                <c:v>76.704742375234133</c:v>
              </c:pt>
              <c:pt idx="38">
                <c:v>71.412376722566933</c:v>
              </c:pt>
              <c:pt idx="39">
                <c:v>69.436768321371687</c:v>
              </c:pt>
              <c:pt idx="40">
                <c:v>71.737045030066255</c:v>
              </c:pt>
              <c:pt idx="41">
                <c:v>73.366209130469073</c:v>
              </c:pt>
              <c:pt idx="42">
                <c:v>66.613585627023326</c:v>
              </c:pt>
              <c:pt idx="43">
                <c:v>73.293075834661991</c:v>
              </c:pt>
              <c:pt idx="44">
                <c:v>56.590520179943539</c:v>
              </c:pt>
              <c:pt idx="45">
                <c:v>121.96556238879847</c:v>
              </c:pt>
              <c:pt idx="46">
                <c:v>70.177666955078337</c:v>
              </c:pt>
              <c:pt idx="47">
                <c:v>76.773981591283842</c:v>
              </c:pt>
              <c:pt idx="48">
                <c:v>83.911913315895575</c:v>
              </c:pt>
            </c:numLit>
          </c:val>
          <c:smooth val="0"/>
          <c:extLst>
            <c:ext xmlns:c16="http://schemas.microsoft.com/office/drawing/2014/chart" uri="{C3380CC4-5D6E-409C-BE32-E72D297353CC}">
              <c16:uniqueId val="{00000001-944F-4289-A35D-A10F02229D80}"/>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79.687196145954047</c:v>
              </c:pt>
              <c:pt idx="1">
                <c:v>78.183838623954699</c:v>
              </c:pt>
              <c:pt idx="2">
                <c:v>78.973403565134518</c:v>
              </c:pt>
              <c:pt idx="3">
                <c:v>79.43160411671208</c:v>
              </c:pt>
              <c:pt idx="4">
                <c:v>77.783218644852752</c:v>
              </c:pt>
              <c:pt idx="5">
                <c:v>78.189349872033674</c:v>
              </c:pt>
              <c:pt idx="6">
                <c:v>73.369187371902498</c:v>
              </c:pt>
              <c:pt idx="7">
                <c:v>75.025696568025339</c:v>
              </c:pt>
              <c:pt idx="8">
                <c:v>76.699144447996673</c:v>
              </c:pt>
              <c:pt idx="9">
                <c:v>75.98620326874061</c:v>
              </c:pt>
              <c:pt idx="10">
                <c:v>77.123150812996045</c:v>
              </c:pt>
              <c:pt idx="11">
                <c:v>77.420550796153037</c:v>
              </c:pt>
              <c:pt idx="12">
                <c:v>79.424321659756757</c:v>
              </c:pt>
              <c:pt idx="13">
                <c:v>76.758998571923783</c:v>
              </c:pt>
              <c:pt idx="14">
                <c:v>78.404541104830543</c:v>
              </c:pt>
              <c:pt idx="15">
                <c:v>76.891153331776636</c:v>
              </c:pt>
              <c:pt idx="16">
                <c:v>75.523370559809962</c:v>
              </c:pt>
              <c:pt idx="17">
                <c:v>75.483536356438236</c:v>
              </c:pt>
              <c:pt idx="18">
                <c:v>72.837613759634976</c:v>
              </c:pt>
              <c:pt idx="19">
                <c:v>74.452822008242521</c:v>
              </c:pt>
              <c:pt idx="20">
                <c:v>73.125915752768492</c:v>
              </c:pt>
              <c:pt idx="21">
                <c:v>74.522214380187165</c:v>
              </c:pt>
              <c:pt idx="22">
                <c:v>76.0733034517514</c:v>
              </c:pt>
              <c:pt idx="23">
                <c:v>74.421467093537586</c:v>
              </c:pt>
              <c:pt idx="24">
                <c:v>75.535301771991598</c:v>
              </c:pt>
              <c:pt idx="25">
                <c:v>73.11861820754585</c:v>
              </c:pt>
              <c:pt idx="26">
                <c:v>73.562413217356735</c:v>
              </c:pt>
              <c:pt idx="27">
                <c:v>76.034941118127918</c:v>
              </c:pt>
              <c:pt idx="28">
                <c:v>80.525296942251515</c:v>
              </c:pt>
              <c:pt idx="29">
                <c:v>74.970659799137124</c:v>
              </c:pt>
              <c:pt idx="30">
                <c:v>76.568592373745119</c:v>
              </c:pt>
              <c:pt idx="31">
                <c:v>73.022522784621472</c:v>
              </c:pt>
              <c:pt idx="32">
                <c:v>76.412361859975363</c:v>
              </c:pt>
              <c:pt idx="33">
                <c:v>76.251921535440445</c:v>
              </c:pt>
              <c:pt idx="34">
                <c:v>73.103637070424725</c:v>
              </c:pt>
              <c:pt idx="35">
                <c:v>73.899173869225677</c:v>
              </c:pt>
              <c:pt idx="36">
                <c:v>71.188143468858144</c:v>
              </c:pt>
              <c:pt idx="37">
                <c:v>73.298628736425769</c:v>
              </c:pt>
              <c:pt idx="38">
                <c:v>71.34481809958038</c:v>
              </c:pt>
              <c:pt idx="39">
                <c:v>72.144172158698225</c:v>
              </c:pt>
              <c:pt idx="40">
                <c:v>73.538226393374657</c:v>
              </c:pt>
              <c:pt idx="41">
                <c:v>80.541352657457352</c:v>
              </c:pt>
              <c:pt idx="42">
                <c:v>78.382478855148975</c:v>
              </c:pt>
              <c:pt idx="43">
                <c:v>76.232097935468857</c:v>
              </c:pt>
              <c:pt idx="44">
                <c:v>75.655640684751972</c:v>
              </c:pt>
              <c:pt idx="45">
                <c:v>80.051378303417621</c:v>
              </c:pt>
              <c:pt idx="46">
                <c:v>77.042811375448622</c:v>
              </c:pt>
              <c:pt idx="47">
                <c:v>77.824360277861985</c:v>
              </c:pt>
              <c:pt idx="48">
                <c:v>75.825034600824779</c:v>
              </c:pt>
            </c:numLit>
          </c:val>
          <c:smooth val="0"/>
          <c:extLst>
            <c:ext xmlns:c16="http://schemas.microsoft.com/office/drawing/2014/chart" uri="{C3380CC4-5D6E-409C-BE32-E72D297353CC}">
              <c16:uniqueId val="{00000001-49C0-4980-A2C8-7653CABEDF0B}"/>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94.768337500789215</c:v>
              </c:pt>
              <c:pt idx="1">
                <c:v>98.25040523760066</c:v>
              </c:pt>
              <c:pt idx="2">
                <c:v>96.951557512580749</c:v>
              </c:pt>
              <c:pt idx="3">
                <c:v>96.436107931170227</c:v>
              </c:pt>
              <c:pt idx="4">
                <c:v>93.966853353639507</c:v>
              </c:pt>
              <c:pt idx="5">
                <c:v>93.409018055639564</c:v>
              </c:pt>
              <c:pt idx="6">
                <c:v>98.392044071497594</c:v>
              </c:pt>
              <c:pt idx="7">
                <c:v>96.203436589302996</c:v>
              </c:pt>
              <c:pt idx="8">
                <c:v>96.326422573644209</c:v>
              </c:pt>
              <c:pt idx="9">
                <c:v>97.192735923524026</c:v>
              </c:pt>
              <c:pt idx="10">
                <c:v>96.715993373994905</c:v>
              </c:pt>
              <c:pt idx="11">
                <c:v>96.177967566427085</c:v>
              </c:pt>
              <c:pt idx="12">
                <c:v>97.284360091364235</c:v>
              </c:pt>
              <c:pt idx="13">
                <c:v>95.626114910682091</c:v>
              </c:pt>
              <c:pt idx="14">
                <c:v>94.844935310663587</c:v>
              </c:pt>
              <c:pt idx="15">
                <c:v>95.936555932359511</c:v>
              </c:pt>
              <c:pt idx="16">
                <c:v>93.565377154859789</c:v>
              </c:pt>
              <c:pt idx="17">
                <c:v>96.024913305172319</c:v>
              </c:pt>
              <c:pt idx="18">
                <c:v>94.353723113223964</c:v>
              </c:pt>
              <c:pt idx="19">
                <c:v>94.446040841597394</c:v>
              </c:pt>
              <c:pt idx="20">
                <c:v>92.011602650450868</c:v>
              </c:pt>
              <c:pt idx="21">
                <c:v>91.013865273648094</c:v>
              </c:pt>
              <c:pt idx="22">
                <c:v>94.870629948919486</c:v>
              </c:pt>
              <c:pt idx="23">
                <c:v>95.365192393997106</c:v>
              </c:pt>
              <c:pt idx="24">
                <c:v>91.950111608969422</c:v>
              </c:pt>
              <c:pt idx="25">
                <c:v>91.795555722861934</c:v>
              </c:pt>
              <c:pt idx="26">
                <c:v>92.850600406684677</c:v>
              </c:pt>
              <c:pt idx="27">
                <c:v>91.860119921380942</c:v>
              </c:pt>
              <c:pt idx="28">
                <c:v>97.913935932292361</c:v>
              </c:pt>
              <c:pt idx="29">
                <c:v>88.983270560608176</c:v>
              </c:pt>
              <c:pt idx="30">
                <c:v>96.482339751678936</c:v>
              </c:pt>
              <c:pt idx="31">
                <c:v>92.238714203598235</c:v>
              </c:pt>
              <c:pt idx="32">
                <c:v>93.459446572959052</c:v>
              </c:pt>
              <c:pt idx="33">
                <c:v>93.507735974492135</c:v>
              </c:pt>
              <c:pt idx="34">
                <c:v>91.514026942913105</c:v>
              </c:pt>
              <c:pt idx="35">
                <c:v>92.260556513519774</c:v>
              </c:pt>
              <c:pt idx="36">
                <c:v>93.628688177053505</c:v>
              </c:pt>
              <c:pt idx="37">
                <c:v>93.501780096118736</c:v>
              </c:pt>
              <c:pt idx="38">
                <c:v>91.894950791237108</c:v>
              </c:pt>
              <c:pt idx="39">
                <c:v>92.668346936148609</c:v>
              </c:pt>
              <c:pt idx="40">
                <c:v>93.397571457503716</c:v>
              </c:pt>
              <c:pt idx="41">
                <c:v>93.36156220703964</c:v>
              </c:pt>
              <c:pt idx="42">
                <c:v>93.986540486617471</c:v>
              </c:pt>
              <c:pt idx="43">
                <c:v>93.701685260623378</c:v>
              </c:pt>
              <c:pt idx="44">
                <c:v>92.50958588152568</c:v>
              </c:pt>
              <c:pt idx="45">
                <c:v>94.479493587644598</c:v>
              </c:pt>
              <c:pt idx="46">
                <c:v>92.706560917840562</c:v>
              </c:pt>
              <c:pt idx="47">
                <c:v>93.416403246306331</c:v>
              </c:pt>
              <c:pt idx="48">
                <c:v>93.838828507113632</c:v>
              </c:pt>
            </c:numLit>
          </c:val>
          <c:smooth val="0"/>
          <c:extLst>
            <c:ext xmlns:c16="http://schemas.microsoft.com/office/drawing/2014/chart" uri="{C3380CC4-5D6E-409C-BE32-E72D297353CC}">
              <c16:uniqueId val="{00000001-FC05-4310-9F44-CB5A11B89177}"/>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118.83519192815915</c:v>
              </c:pt>
              <c:pt idx="1">
                <c:v>124.92620462640464</c:v>
              </c:pt>
              <c:pt idx="2">
                <c:v>122.80546955038201</c:v>
              </c:pt>
              <c:pt idx="3">
                <c:v>122.00700692968414</c:v>
              </c:pt>
              <c:pt idx="4">
                <c:v>117.42258117118386</c:v>
              </c:pt>
              <c:pt idx="5">
                <c:v>119.84067841548975</c:v>
              </c:pt>
              <c:pt idx="6">
                <c:v>126.19409403148896</c:v>
              </c:pt>
              <c:pt idx="7">
                <c:v>121.38710495770478</c:v>
              </c:pt>
              <c:pt idx="8">
                <c:v>128.50744725346573</c:v>
              </c:pt>
              <c:pt idx="9">
                <c:v>125.24553127786339</c:v>
              </c:pt>
              <c:pt idx="10">
                <c:v>125.15696113332801</c:v>
              </c:pt>
              <c:pt idx="11">
                <c:v>125.59815463759001</c:v>
              </c:pt>
              <c:pt idx="12">
                <c:v>131.74309417204285</c:v>
              </c:pt>
              <c:pt idx="13">
                <c:v>128.54162057317171</c:v>
              </c:pt>
              <c:pt idx="14">
                <c:v>125.31710716227221</c:v>
              </c:pt>
              <c:pt idx="15">
                <c:v>129.87637803950435</c:v>
              </c:pt>
              <c:pt idx="16">
                <c:v>128.21520759093934</c:v>
              </c:pt>
              <c:pt idx="17">
                <c:v>132.80229686186163</c:v>
              </c:pt>
              <c:pt idx="18">
                <c:v>131.79443699917803</c:v>
              </c:pt>
              <c:pt idx="19">
                <c:v>132.48491370998164</c:v>
              </c:pt>
              <c:pt idx="20">
                <c:v>127.5731727366622</c:v>
              </c:pt>
              <c:pt idx="21">
                <c:v>128.72675620062466</c:v>
              </c:pt>
              <c:pt idx="22">
                <c:v>131.45766658400032</c:v>
              </c:pt>
              <c:pt idx="23">
                <c:v>135.16732682145022</c:v>
              </c:pt>
              <c:pt idx="24">
                <c:v>130.20888045437513</c:v>
              </c:pt>
              <c:pt idx="25">
                <c:v>131.88691464990467</c:v>
              </c:pt>
              <c:pt idx="26">
                <c:v>132.80077836457124</c:v>
              </c:pt>
              <c:pt idx="27">
                <c:v>126.98026775805383</c:v>
              </c:pt>
              <c:pt idx="28">
                <c:v>138.71011127925229</c:v>
              </c:pt>
              <c:pt idx="29">
                <c:v>131.93083668113439</c:v>
              </c:pt>
              <c:pt idx="30">
                <c:v>138.77640642387468</c:v>
              </c:pt>
              <c:pt idx="31">
                <c:v>136.17737060362541</c:v>
              </c:pt>
              <c:pt idx="32">
                <c:v>139.72350931635114</c:v>
              </c:pt>
              <c:pt idx="33">
                <c:v>141.30535401165622</c:v>
              </c:pt>
              <c:pt idx="34">
                <c:v>136.47810288701422</c:v>
              </c:pt>
              <c:pt idx="35">
                <c:v>142.17100676749533</c:v>
              </c:pt>
              <c:pt idx="36">
                <c:v>142.13832171161977</c:v>
              </c:pt>
              <c:pt idx="37">
                <c:v>141.97084234748093</c:v>
              </c:pt>
              <c:pt idx="38">
                <c:v>136.17279808665816</c:v>
              </c:pt>
              <c:pt idx="39">
                <c:v>143.66375295185242</c:v>
              </c:pt>
              <c:pt idx="40">
                <c:v>146.99819339952302</c:v>
              </c:pt>
              <c:pt idx="41">
                <c:v>145.83160850677487</c:v>
              </c:pt>
              <c:pt idx="42">
                <c:v>147.47111538944344</c:v>
              </c:pt>
              <c:pt idx="43">
                <c:v>145.93501979088208</c:v>
              </c:pt>
              <c:pt idx="44">
                <c:v>145.72953987129148</c:v>
              </c:pt>
              <c:pt idx="45">
                <c:v>148.12061475753981</c:v>
              </c:pt>
              <c:pt idx="46">
                <c:v>151.44390610631083</c:v>
              </c:pt>
              <c:pt idx="47">
                <c:v>149.75353468646745</c:v>
              </c:pt>
              <c:pt idx="48">
                <c:v>152.09040831584349</c:v>
              </c:pt>
            </c:numLit>
          </c:val>
          <c:smooth val="0"/>
          <c:extLst>
            <c:ext xmlns:c16="http://schemas.microsoft.com/office/drawing/2014/chart" uri="{C3380CC4-5D6E-409C-BE32-E72D297353CC}">
              <c16:uniqueId val="{00000001-034D-422E-AF72-4EEC0A83FCEA}"/>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103.64735787892918</c:v>
              </c:pt>
              <c:pt idx="1">
                <c:v>108.09194755843683</c:v>
              </c:pt>
              <c:pt idx="2">
                <c:v>106.4898797113145</c:v>
              </c:pt>
              <c:pt idx="3">
                <c:v>105.87001770863409</c:v>
              </c:pt>
              <c:pt idx="4">
                <c:v>102.62040988320551</c:v>
              </c:pt>
              <c:pt idx="5">
                <c:v>103.16048980162257</c:v>
              </c:pt>
              <c:pt idx="6">
                <c:v>108.64909568968058</c:v>
              </c:pt>
              <c:pt idx="7">
                <c:v>105.49448479479939</c:v>
              </c:pt>
              <c:pt idx="8">
                <c:v>108.19901584435469</c:v>
              </c:pt>
              <c:pt idx="9">
                <c:v>107.5422954127651</c:v>
              </c:pt>
              <c:pt idx="10">
                <c:v>107.20876188561039</c:v>
              </c:pt>
              <c:pt idx="11">
                <c:v>107.03200091431953</c:v>
              </c:pt>
              <c:pt idx="12">
                <c:v>109.9972720770411</c:v>
              </c:pt>
              <c:pt idx="13">
                <c:v>107.76968134209986</c:v>
              </c:pt>
              <c:pt idx="14">
                <c:v>106.08707896733189</c:v>
              </c:pt>
              <c:pt idx="15">
                <c:v>108.45802495230225</c:v>
              </c:pt>
              <c:pt idx="16">
                <c:v>106.34879060299049</c:v>
              </c:pt>
              <c:pt idx="17">
                <c:v>109.59324808859756</c:v>
              </c:pt>
              <c:pt idx="18">
                <c:v>108.16678134103425</c:v>
              </c:pt>
              <c:pt idx="19">
                <c:v>108.47977875193091</c:v>
              </c:pt>
              <c:pt idx="20">
                <c:v>105.13138556296295</c:v>
              </c:pt>
              <c:pt idx="21">
                <c:v>104.92733818178121</c:v>
              </c:pt>
              <c:pt idx="22">
                <c:v>108.36873975961392</c:v>
              </c:pt>
              <c:pt idx="23">
                <c:v>110.04945301232351</c:v>
              </c:pt>
              <c:pt idx="24">
                <c:v>106.06497606897052</c:v>
              </c:pt>
              <c:pt idx="25">
                <c:v>106.58652036574061</c:v>
              </c:pt>
              <c:pt idx="26">
                <c:v>107.58947894475367</c:v>
              </c:pt>
              <c:pt idx="27">
                <c:v>104.81704826721734</c:v>
              </c:pt>
              <c:pt idx="28">
                <c:v>112.96492954464763</c:v>
              </c:pt>
              <c:pt idx="29">
                <c:v>104.82797996899676</c:v>
              </c:pt>
              <c:pt idx="30">
                <c:v>112.08595263719864</c:v>
              </c:pt>
              <c:pt idx="31">
                <c:v>108.44906802201231</c:v>
              </c:pt>
              <c:pt idx="32">
                <c:v>110.52771601023824</c:v>
              </c:pt>
              <c:pt idx="33">
                <c:v>111.14178224586063</c:v>
              </c:pt>
              <c:pt idx="34">
                <c:v>108.10269031796045</c:v>
              </c:pt>
              <c:pt idx="35">
                <c:v>110.67409311526251</c:v>
              </c:pt>
              <c:pt idx="36">
                <c:v>111.52541938425622</c:v>
              </c:pt>
              <c:pt idx="37">
                <c:v>111.38354327950167</c:v>
              </c:pt>
              <c:pt idx="38">
                <c:v>108.23044281088021</c:v>
              </c:pt>
              <c:pt idx="39">
                <c:v>111.4821578798016</c:v>
              </c:pt>
              <c:pt idx="40">
                <c:v>113.1725285853836</c:v>
              </c:pt>
              <c:pt idx="41">
                <c:v>112.71941438266397</c:v>
              </c:pt>
              <c:pt idx="42">
                <c:v>113.71868420782927</c:v>
              </c:pt>
              <c:pt idx="43">
                <c:v>112.9722070112738</c:v>
              </c:pt>
              <c:pt idx="44">
                <c:v>112.14410261593561</c:v>
              </c:pt>
              <c:pt idx="45">
                <c:v>114.26939215586494</c:v>
              </c:pt>
              <c:pt idx="46">
                <c:v>114.37661698853181</c:v>
              </c:pt>
              <c:pt idx="47">
                <c:v>114.2009448910287</c:v>
              </c:pt>
              <c:pt idx="48">
                <c:v>115.32967043418975</c:v>
              </c:pt>
            </c:numLit>
          </c:val>
          <c:smooth val="0"/>
          <c:extLst>
            <c:ext xmlns:c16="http://schemas.microsoft.com/office/drawing/2014/chart" uri="{C3380CC4-5D6E-409C-BE32-E72D297353CC}">
              <c16:uniqueId val="{00000001-4718-40C1-96BE-B3D371F50F94}"/>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66.622781216302613</c:v>
              </c:pt>
              <c:pt idx="1">
                <c:v>66.25916255766748</c:v>
              </c:pt>
              <c:pt idx="2">
                <c:v>65.383784803894315</c:v>
              </c:pt>
              <c:pt idx="3">
                <c:v>66.437959526574716</c:v>
              </c:pt>
              <c:pt idx="4">
                <c:v>63.878237289140216</c:v>
              </c:pt>
              <c:pt idx="5">
                <c:v>63.466530615835673</c:v>
              </c:pt>
              <c:pt idx="6">
                <c:v>61.26424357432645</c:v>
              </c:pt>
              <c:pt idx="7">
                <c:v>60.915927993020304</c:v>
              </c:pt>
              <c:pt idx="8">
                <c:v>63.249170257805567</c:v>
              </c:pt>
              <c:pt idx="9">
                <c:v>62.918140642570243</c:v>
              </c:pt>
              <c:pt idx="10">
                <c:v>63.279044853698672</c:v>
              </c:pt>
              <c:pt idx="11">
                <c:v>63.746238510115006</c:v>
              </c:pt>
              <c:pt idx="12">
                <c:v>66.526541341897044</c:v>
              </c:pt>
              <c:pt idx="13">
                <c:v>63.474311744705481</c:v>
              </c:pt>
              <c:pt idx="14">
                <c:v>64.317144312625018</c:v>
              </c:pt>
              <c:pt idx="15">
                <c:v>62.84507807327423</c:v>
              </c:pt>
              <c:pt idx="16">
                <c:v>61.799937875754097</c:v>
              </c:pt>
              <c:pt idx="17">
                <c:v>62.409494880455597</c:v>
              </c:pt>
              <c:pt idx="18">
                <c:v>59.491612444004517</c:v>
              </c:pt>
              <c:pt idx="19">
                <c:v>60.662811908769484</c:v>
              </c:pt>
              <c:pt idx="20">
                <c:v>59.94013904018739</c:v>
              </c:pt>
              <c:pt idx="21">
                <c:v>60.59563971284733</c:v>
              </c:pt>
              <c:pt idx="22">
                <c:v>61.749517503841048</c:v>
              </c:pt>
              <c:pt idx="23">
                <c:v>60.430389315155189</c:v>
              </c:pt>
              <c:pt idx="24">
                <c:v>60.941340805338008</c:v>
              </c:pt>
              <c:pt idx="25">
                <c:v>59.393412429357703</c:v>
              </c:pt>
              <c:pt idx="26">
                <c:v>59.287314314035363</c:v>
              </c:pt>
              <c:pt idx="27">
                <c:v>60.275899655369145</c:v>
              </c:pt>
              <c:pt idx="28">
                <c:v>64.165538829780346</c:v>
              </c:pt>
              <c:pt idx="29">
                <c:v>59.999977483455204</c:v>
              </c:pt>
              <c:pt idx="30">
                <c:v>61.547218871226796</c:v>
              </c:pt>
              <c:pt idx="31">
                <c:v>58.225911277580103</c:v>
              </c:pt>
              <c:pt idx="32">
                <c:v>60.484175155577034</c:v>
              </c:pt>
              <c:pt idx="33">
                <c:v>59.992953542456917</c:v>
              </c:pt>
              <c:pt idx="34">
                <c:v>57.193386502340125</c:v>
              </c:pt>
              <c:pt idx="35">
                <c:v>58.054934844467418</c:v>
              </c:pt>
              <c:pt idx="36">
                <c:v>55.524341508344492</c:v>
              </c:pt>
              <c:pt idx="37">
                <c:v>57.407621032160293</c:v>
              </c:pt>
              <c:pt idx="38">
                <c:v>56.09027507984473</c:v>
              </c:pt>
              <c:pt idx="39">
                <c:v>56.144487636013153</c:v>
              </c:pt>
              <c:pt idx="40">
                <c:v>56.627943488320795</c:v>
              </c:pt>
              <c:pt idx="41">
                <c:v>61.383022135068579</c:v>
              </c:pt>
              <c:pt idx="42">
                <c:v>59.47291777876044</c:v>
              </c:pt>
              <c:pt idx="43">
                <c:v>58.188360077099524</c:v>
              </c:pt>
              <c:pt idx="44">
                <c:v>57.810077064180319</c:v>
              </c:pt>
              <c:pt idx="45">
                <c:v>60.320997461514267</c:v>
              </c:pt>
              <c:pt idx="46">
                <c:v>57.852315879394233</c:v>
              </c:pt>
              <c:pt idx="47">
                <c:v>58.562980227628692</c:v>
              </c:pt>
              <c:pt idx="48">
                <c:v>56.330937343761846</c:v>
              </c:pt>
            </c:numLit>
          </c:val>
          <c:smooth val="0"/>
          <c:extLst>
            <c:ext xmlns:c16="http://schemas.microsoft.com/office/drawing/2014/chart" uri="{C3380CC4-5D6E-409C-BE32-E72D297353CC}">
              <c16:uniqueId val="{00000001-32CF-497E-91A2-3A446E057DDF}"/>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96.842549831362362</c:v>
              </c:pt>
              <c:pt idx="1">
                <c:v>93.842560166606987</c:v>
              </c:pt>
              <c:pt idx="2">
                <c:v>96.81842131405844</c:v>
              </c:pt>
              <c:pt idx="3">
                <c:v>96.494026720909488</c:v>
              </c:pt>
              <c:pt idx="4">
                <c:v>96.042350372584977</c:v>
              </c:pt>
              <c:pt idx="5">
                <c:v>97.522413996716679</c:v>
              </c:pt>
              <c:pt idx="6">
                <c:v>89.26462496383661</c:v>
              </c:pt>
              <c:pt idx="7">
                <c:v>93.553741767668214</c:v>
              </c:pt>
              <c:pt idx="8">
                <c:v>94.360789882163701</c:v>
              </c:pt>
              <c:pt idx="9">
                <c:v>93.146346875799139</c:v>
              </c:pt>
              <c:pt idx="10">
                <c:v>95.302344865611133</c:v>
              </c:pt>
              <c:pt idx="11">
                <c:v>95.376782662248971</c:v>
              </c:pt>
              <c:pt idx="12">
                <c:v>96.360861436014858</c:v>
              </c:pt>
              <c:pt idx="13">
                <c:v>94.203599217878292</c:v>
              </c:pt>
              <c:pt idx="14">
                <c:v>96.903209110885726</c:v>
              </c:pt>
              <c:pt idx="15">
                <c:v>95.33556054396405</c:v>
              </c:pt>
              <c:pt idx="16">
                <c:v>93.54410418933746</c:v>
              </c:pt>
              <c:pt idx="17">
                <c:v>92.651531006479843</c:v>
              </c:pt>
              <c:pt idx="18">
                <c:v>90.362728668219233</c:v>
              </c:pt>
              <c:pt idx="19">
                <c:v>92.560980839364689</c:v>
              </c:pt>
              <c:pt idx="20">
                <c:v>90.440633965502457</c:v>
              </c:pt>
              <c:pt idx="21">
                <c:v>92.809701062978633</c:v>
              </c:pt>
              <c:pt idx="22">
                <c:v>94.882382570385857</c:v>
              </c:pt>
              <c:pt idx="23">
                <c:v>92.793655134155117</c:v>
              </c:pt>
              <c:pt idx="24">
                <c:v>94.699157436568683</c:v>
              </c:pt>
              <c:pt idx="25">
                <c:v>91.141680150826403</c:v>
              </c:pt>
              <c:pt idx="26">
                <c:v>92.307559624551899</c:v>
              </c:pt>
              <c:pt idx="27">
                <c:v>96.728705935949293</c:v>
              </c:pt>
              <c:pt idx="28">
                <c:v>102.00788442423516</c:v>
              </c:pt>
              <c:pt idx="29">
                <c:v>94.629201832619742</c:v>
              </c:pt>
              <c:pt idx="30">
                <c:v>96.293698830020119</c:v>
              </c:pt>
              <c:pt idx="31">
                <c:v>92.45248617109894</c:v>
              </c:pt>
              <c:pt idx="32">
                <c:v>97.328237385406339</c:v>
              </c:pt>
              <c:pt idx="33">
                <c:v>97.602157882136737</c:v>
              </c:pt>
              <c:pt idx="34">
                <c:v>93.995960009393301</c:v>
              </c:pt>
              <c:pt idx="35">
                <c:v>94.704814673618699</c:v>
              </c:pt>
              <c:pt idx="36">
                <c:v>91.756845866767478</c:v>
              </c:pt>
              <c:pt idx="37">
                <c:v>94.165683177990104</c:v>
              </c:pt>
              <c:pt idx="38">
                <c:v>91.376107845199641</c:v>
              </c:pt>
              <c:pt idx="39">
                <c:v>93.153934043912571</c:v>
              </c:pt>
              <c:pt idx="40">
                <c:v>95.743727804546751</c:v>
              </c:pt>
              <c:pt idx="41">
                <c:v>105.69884634571869</c:v>
              </c:pt>
              <c:pt idx="42">
                <c:v>103.21330442583768</c:v>
              </c:pt>
              <c:pt idx="43">
                <c:v>99.925979860832427</c:v>
              </c:pt>
              <c:pt idx="44">
                <c:v>99.089292882334959</c:v>
              </c:pt>
              <c:pt idx="45">
                <c:v>105.96005186540218</c:v>
              </c:pt>
              <c:pt idx="46">
                <c:v>102.24254204887053</c:v>
              </c:pt>
              <c:pt idx="47">
                <c:v>103.11717201188395</c:v>
              </c:pt>
              <c:pt idx="48">
                <c:v>101.42343567913359</c:v>
              </c:pt>
            </c:numLit>
          </c:val>
          <c:smooth val="0"/>
          <c:extLst>
            <c:ext xmlns:c16="http://schemas.microsoft.com/office/drawing/2014/chart" uri="{C3380CC4-5D6E-409C-BE32-E72D297353CC}">
              <c16:uniqueId val="{00000001-02C4-4099-A69B-627E4A3607EF}"/>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104.68356635194549</c:v>
              </c:pt>
              <c:pt idx="1">
                <c:v>104.64738287590276</c:v>
              </c:pt>
              <c:pt idx="2">
                <c:v>105.03704226946031</c:v>
              </c:pt>
              <c:pt idx="3">
                <c:v>104.62856091486007</c:v>
              </c:pt>
              <c:pt idx="4">
                <c:v>102.55933330359504</c:v>
              </c:pt>
              <c:pt idx="5">
                <c:v>108.3985393602851</c:v>
              </c:pt>
              <c:pt idx="6">
                <c:v>107.21562548486642</c:v>
              </c:pt>
              <c:pt idx="7">
                <c:v>105.25260345555239</c:v>
              </c:pt>
              <c:pt idx="8">
                <c:v>102.42366786675403</c:v>
              </c:pt>
              <c:pt idx="9">
                <c:v>103.24479735730121</c:v>
              </c:pt>
              <c:pt idx="10">
                <c:v>105.48604588969199</c:v>
              </c:pt>
              <c:pt idx="11">
                <c:v>105.0318199490973</c:v>
              </c:pt>
              <c:pt idx="12">
                <c:v>106.74954557495502</c:v>
              </c:pt>
              <c:pt idx="13">
                <c:v>102.56390849933273</c:v>
              </c:pt>
              <c:pt idx="14">
                <c:v>104.92968776384215</c:v>
              </c:pt>
              <c:pt idx="15">
                <c:v>101.13591254271932</c:v>
              </c:pt>
              <c:pt idx="16">
                <c:v>102.40058854261254</c:v>
              </c:pt>
              <c:pt idx="17">
                <c:v>101.63272405159012</c:v>
              </c:pt>
              <c:pt idx="18">
                <c:v>99.99326829622413</c:v>
              </c:pt>
              <c:pt idx="19">
                <c:v>101.60624622329817</c:v>
              </c:pt>
              <c:pt idx="20">
                <c:v>98.68792905093116</c:v>
              </c:pt>
              <c:pt idx="21">
                <c:v>101.73816818006634</c:v>
              </c:pt>
              <c:pt idx="22">
                <c:v>102.30380637005476</c:v>
              </c:pt>
              <c:pt idx="23">
                <c:v>102.03293633165795</c:v>
              </c:pt>
              <c:pt idx="24">
                <c:v>97.415915806384803</c:v>
              </c:pt>
              <c:pt idx="25">
                <c:v>99.474761871334138</c:v>
              </c:pt>
              <c:pt idx="26">
                <c:v>101.23103574776036</c:v>
              </c:pt>
              <c:pt idx="27">
                <c:v>99.64630170912065</c:v>
              </c:pt>
              <c:pt idx="28">
                <c:v>109.26221656699826</c:v>
              </c:pt>
              <c:pt idx="29">
                <c:v>95.194426177492574</c:v>
              </c:pt>
              <c:pt idx="30">
                <c:v>101.78606373282352</c:v>
              </c:pt>
              <c:pt idx="31">
                <c:v>98.772071931654935</c:v>
              </c:pt>
              <c:pt idx="32">
                <c:v>105.31344574058758</c:v>
              </c:pt>
              <c:pt idx="33">
                <c:v>100.72594616125754</c:v>
              </c:pt>
              <c:pt idx="34">
                <c:v>97.239898513430347</c:v>
              </c:pt>
              <c:pt idx="35">
                <c:v>99.270365861011243</c:v>
              </c:pt>
              <c:pt idx="36">
                <c:v>102.77387044831083</c:v>
              </c:pt>
              <c:pt idx="37">
                <c:v>99.905332826262466</c:v>
              </c:pt>
              <c:pt idx="38">
                <c:v>100.54823556577131</c:v>
              </c:pt>
              <c:pt idx="39">
                <c:v>100.83093568640318</c:v>
              </c:pt>
              <c:pt idx="40">
                <c:v>101.83021665514144</c:v>
              </c:pt>
              <c:pt idx="41">
                <c:v>101.98301993469545</c:v>
              </c:pt>
              <c:pt idx="42">
                <c:v>100.63678635474356</c:v>
              </c:pt>
              <c:pt idx="43">
                <c:v>99.199582170106154</c:v>
              </c:pt>
              <c:pt idx="44">
                <c:v>101.09636827028538</c:v>
              </c:pt>
              <c:pt idx="45">
                <c:v>100.96889124392277</c:v>
              </c:pt>
              <c:pt idx="46">
                <c:v>101.80743243282684</c:v>
              </c:pt>
              <c:pt idx="47">
                <c:v>101.56044393243249</c:v>
              </c:pt>
              <c:pt idx="48">
                <c:v>101.07246604719708</c:v>
              </c:pt>
            </c:numLit>
          </c:val>
          <c:smooth val="0"/>
          <c:extLst>
            <c:ext xmlns:c16="http://schemas.microsoft.com/office/drawing/2014/chart" uri="{C3380CC4-5D6E-409C-BE32-E72D297353CC}">
              <c16:uniqueId val="{00000001-06BB-4E27-9C36-212CB42A6425}"/>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97.385789964269577</c:v>
              </c:pt>
              <c:pt idx="1">
                <c:v>97.547962588995901</c:v>
              </c:pt>
              <c:pt idx="2">
                <c:v>98.667577421226412</c:v>
              </c:pt>
              <c:pt idx="3">
                <c:v>96.926251981774882</c:v>
              </c:pt>
              <c:pt idx="4">
                <c:v>96.282146242231974</c:v>
              </c:pt>
              <c:pt idx="5">
                <c:v>98.500328038387792</c:v>
              </c:pt>
              <c:pt idx="6">
                <c:v>98.19484794977285</c:v>
              </c:pt>
              <c:pt idx="7">
                <c:v>97.509131165229576</c:v>
              </c:pt>
              <c:pt idx="8">
                <c:v>94.451467641666682</c:v>
              </c:pt>
              <c:pt idx="9">
                <c:v>96.584111445208947</c:v>
              </c:pt>
              <c:pt idx="10">
                <c:v>97.47770198186717</c:v>
              </c:pt>
              <c:pt idx="11">
                <c:v>98.821368552228265</c:v>
              </c:pt>
              <c:pt idx="12">
                <c:v>97.917018020421267</c:v>
              </c:pt>
              <c:pt idx="13">
                <c:v>94.125835829034074</c:v>
              </c:pt>
              <c:pt idx="14">
                <c:v>96.664520159579183</c:v>
              </c:pt>
              <c:pt idx="15">
                <c:v>93.466172942312795</c:v>
              </c:pt>
              <c:pt idx="16">
                <c:v>94.017766322055593</c:v>
              </c:pt>
              <c:pt idx="17">
                <c:v>93.841158545869504</c:v>
              </c:pt>
              <c:pt idx="18">
                <c:v>91.722418605802304</c:v>
              </c:pt>
              <c:pt idx="19">
                <c:v>93.315672507009793</c:v>
              </c:pt>
              <c:pt idx="20">
                <c:v>91.703453448762943</c:v>
              </c:pt>
              <c:pt idx="21">
                <c:v>90.859101875144276</c:v>
              </c:pt>
              <c:pt idx="22">
                <c:v>93.432778916694389</c:v>
              </c:pt>
              <c:pt idx="23">
                <c:v>92.671903587190926</c:v>
              </c:pt>
              <c:pt idx="24">
                <c:v>88.501622249236192</c:v>
              </c:pt>
              <c:pt idx="25">
                <c:v>89.928861688241909</c:v>
              </c:pt>
              <c:pt idx="26">
                <c:v>91.963244855863309</c:v>
              </c:pt>
              <c:pt idx="27">
                <c:v>91.518418607884072</c:v>
              </c:pt>
              <c:pt idx="28">
                <c:v>99.014262100474653</c:v>
              </c:pt>
              <c:pt idx="29">
                <c:v>84.237959695898184</c:v>
              </c:pt>
              <c:pt idx="30">
                <c:v>91.663122439094508</c:v>
              </c:pt>
              <c:pt idx="31">
                <c:v>89.447964192536659</c:v>
              </c:pt>
              <c:pt idx="32">
                <c:v>93.338513962155858</c:v>
              </c:pt>
              <c:pt idx="33">
                <c:v>90.753024829198552</c:v>
              </c:pt>
              <c:pt idx="34">
                <c:v>87.678857586432301</c:v>
              </c:pt>
              <c:pt idx="35">
                <c:v>87.955993654733973</c:v>
              </c:pt>
              <c:pt idx="36">
                <c:v>91.561615131021611</c:v>
              </c:pt>
              <c:pt idx="37">
                <c:v>88.67829044265487</c:v>
              </c:pt>
              <c:pt idx="38">
                <c:v>89.8369082240756</c:v>
              </c:pt>
              <c:pt idx="39">
                <c:v>87.796042198570603</c:v>
              </c:pt>
              <c:pt idx="40">
                <c:v>90.452276762796643</c:v>
              </c:pt>
              <c:pt idx="41">
                <c:v>89.422208952303066</c:v>
              </c:pt>
              <c:pt idx="42">
                <c:v>88.564409903822849</c:v>
              </c:pt>
              <c:pt idx="43">
                <c:v>87.04480926505758</c:v>
              </c:pt>
              <c:pt idx="44">
                <c:v>89.619495089684705</c:v>
              </c:pt>
              <c:pt idx="45">
                <c:v>89.908213874624764</c:v>
              </c:pt>
              <c:pt idx="46">
                <c:v>88.185563882220123</c:v>
              </c:pt>
              <c:pt idx="47">
                <c:v>88.864746695882687</c:v>
              </c:pt>
              <c:pt idx="48">
                <c:v>88.599312138384661</c:v>
              </c:pt>
            </c:numLit>
          </c:val>
          <c:smooth val="0"/>
          <c:extLst>
            <c:ext xmlns:c16="http://schemas.microsoft.com/office/drawing/2014/chart" uri="{C3380CC4-5D6E-409C-BE32-E72D297353CC}">
              <c16:uniqueId val="{00000001-C159-443E-8C34-87CCA5D22969}"/>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pt idx="46">
                <c:v>45809</c:v>
              </c:pt>
              <c:pt idx="47">
                <c:v>45839</c:v>
              </c:pt>
              <c:pt idx="48">
                <c:v>45870</c:v>
              </c:pt>
            </c:numLit>
          </c:cat>
          <c:val>
            <c:numLit>
              <c:formatCode>General</c:formatCode>
              <c:ptCount val="49"/>
              <c:pt idx="0">
                <c:v>123.92882141897759</c:v>
              </c:pt>
              <c:pt idx="1">
                <c:v>123.36954521569676</c:v>
              </c:pt>
              <c:pt idx="2">
                <c:v>121.83421021938075</c:v>
              </c:pt>
              <c:pt idx="3">
                <c:v>124.94062477483685</c:v>
              </c:pt>
              <c:pt idx="4">
                <c:v>119.11315184802405</c:v>
              </c:pt>
              <c:pt idx="5">
                <c:v>134.5015043564438</c:v>
              </c:pt>
              <c:pt idx="6">
                <c:v>131.00467509989809</c:v>
              </c:pt>
              <c:pt idx="7">
                <c:v>125.67322083476154</c:v>
              </c:pt>
              <c:pt idx="8">
                <c:v>123.44747273920194</c:v>
              </c:pt>
              <c:pt idx="9">
                <c:v>120.80995590560602</c:v>
              </c:pt>
              <c:pt idx="10">
                <c:v>126.60516669899424</c:v>
              </c:pt>
              <c:pt idx="11">
                <c:v>121.40964723029373</c:v>
              </c:pt>
              <c:pt idx="12">
                <c:v>130.04215371250373</c:v>
              </c:pt>
              <c:pt idx="13">
                <c:v>124.81628404324357</c:v>
              </c:pt>
              <c:pt idx="14">
                <c:v>126.72608851194286</c:v>
              </c:pt>
              <c:pt idx="15">
                <c:v>121.3620865259081</c:v>
              </c:pt>
              <c:pt idx="16">
                <c:v>124.50726093787077</c:v>
              </c:pt>
              <c:pt idx="17">
                <c:v>122.18016995337328</c:v>
              </c:pt>
              <c:pt idx="18">
                <c:v>121.80465349871625</c:v>
              </c:pt>
              <c:pt idx="19">
                <c:v>123.46964643537481</c:v>
              </c:pt>
              <c:pt idx="20">
                <c:v>117.10696621137193</c:v>
              </c:pt>
              <c:pt idx="21">
                <c:v>130.42778468886374</c:v>
              </c:pt>
              <c:pt idx="22">
                <c:v>125.6979441152007</c:v>
              </c:pt>
              <c:pt idx="23">
                <c:v>126.7192864317163</c:v>
              </c:pt>
              <c:pt idx="24">
                <c:v>120.92415230694991</c:v>
              </c:pt>
              <c:pt idx="25">
                <c:v>124.64863321360804</c:v>
              </c:pt>
              <c:pt idx="26">
                <c:v>125.67149406649989</c:v>
              </c:pt>
              <c:pt idx="27">
                <c:v>121.08066405851739</c:v>
              </c:pt>
              <c:pt idx="28">
                <c:v>136.28750305791334</c:v>
              </c:pt>
              <c:pt idx="29">
                <c:v>124.08815775684867</c:v>
              </c:pt>
              <c:pt idx="30">
                <c:v>128.48167303587164</c:v>
              </c:pt>
              <c:pt idx="31">
                <c:v>123.36104563806431</c:v>
              </c:pt>
              <c:pt idx="32">
                <c:v>136.89301248031609</c:v>
              </c:pt>
              <c:pt idx="33">
                <c:v>127.02593188335275</c:v>
              </c:pt>
              <c:pt idx="34">
                <c:v>122.45369811095526</c:v>
              </c:pt>
              <c:pt idx="35">
                <c:v>129.1079447981879</c:v>
              </c:pt>
              <c:pt idx="36">
                <c:v>132.34215289422394</c:v>
              </c:pt>
              <c:pt idx="37">
                <c:v>129.5126108302569</c:v>
              </c:pt>
              <c:pt idx="38">
                <c:v>128.79550101302857</c:v>
              </c:pt>
              <c:pt idx="39">
                <c:v>135.20576941912361</c:v>
              </c:pt>
              <c:pt idx="40">
                <c:v>131.83543245420614</c:v>
              </c:pt>
              <c:pt idx="41">
                <c:v>135.10763192104642</c:v>
              </c:pt>
              <c:pt idx="42">
                <c:v>132.47332829860969</c:v>
              </c:pt>
              <c:pt idx="43">
                <c:v>131.25341506563635</c:v>
              </c:pt>
              <c:pt idx="44">
                <c:v>131.36248496106828</c:v>
              </c:pt>
              <c:pt idx="45">
                <c:v>130.13744148146702</c:v>
              </c:pt>
              <c:pt idx="46">
                <c:v>137.7302013448373</c:v>
              </c:pt>
              <c:pt idx="47">
                <c:v>135.04076980043646</c:v>
              </c:pt>
              <c:pt idx="48">
                <c:v>133.96591409403291</c:v>
              </c:pt>
            </c:numLit>
          </c:val>
          <c:smooth val="0"/>
          <c:extLst>
            <c:ext xmlns:c16="http://schemas.microsoft.com/office/drawing/2014/chart" uri="{C3380CC4-5D6E-409C-BE32-E72D297353CC}">
              <c16:uniqueId val="{00000001-8583-4D07-926A-1256896BECFF}"/>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19E1EA62-2F23-4C11-80C6-57F3E61E1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D5990096-DA4F-438C-8E02-CD37CBFF5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5F8D13A2-45E4-43B2-93F2-5E7CD393F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832146FD-1DCD-40ED-B50C-213C6F1ED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6880A288-A953-4D0F-B9DA-E15F9C368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A6FFBE30-266F-48DA-B264-E02CFEB87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E2BDAD48-CBEE-470E-9802-B3D76B591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98348402-314D-41EC-AC4A-E4CB5E2D0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FD32797C-10AF-4E69-BBBC-D9CE1C8F2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2031E95E-72CE-4DB6-83EB-E3399FDBC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B75EA1C4-1D57-4610-8D7E-009DC5922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05CCF92C-E48B-4217-8433-D85E66A3E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D92601FA-0753-4057-89D8-9A87B3855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ED447BB3-8AE1-47B2-8B58-BFA938526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F3048656-B767-47D3-80F1-9B6F22539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55F070D3-E21E-41B5-9B22-7571EC35F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2619FD62-E2A0-4420-894E-D23D3C1C5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364C8532-8B0C-4A99-AEE5-E31DE4F6A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8BCDFE7B-0759-4FC1-9435-D24D69AFC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6225DB3A-D4AF-427F-A6F8-E241EBE8A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B1F759B2-3508-4081-B8F2-33B873101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CF3EA6CC-35EA-4001-B385-CEE00E486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0</xdr:colOff>
      <xdr:row>34</xdr:row>
      <xdr:rowOff>28575</xdr:rowOff>
    </xdr:from>
    <xdr:to>
      <xdr:col>11</xdr:col>
      <xdr:colOff>895350</xdr:colOff>
      <xdr:row>48</xdr:row>
      <xdr:rowOff>0</xdr:rowOff>
    </xdr:to>
    <xdr:graphicFrame macro="">
      <xdr:nvGraphicFramePr>
        <xdr:cNvPr id="24" name="Graphique 42">
          <a:extLst>
            <a:ext uri="{FF2B5EF4-FFF2-40B4-BE49-F238E27FC236}">
              <a16:creationId xmlns:a16="http://schemas.microsoft.com/office/drawing/2014/main" id="{CEE64406-3B18-4B0E-9FA2-DC0EEA0B0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C58A2579-16DB-4B62-B852-9DC676C64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5AC92D0C-528E-4D11-A12D-8CA62FF20D5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1983AE8E-FA14-4111-82D9-C6D4738317A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60D5775E-8AA5-4E1D-AC09-B9B930673EE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EA26A4AB-6C11-448C-AC46-25FF3E814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8A2DF992-61D8-4E38-9E13-5E49BC1F6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66EA33FF-B419-4629-BB87-FF803AACE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3994E9BD-5EB9-4420-AAA8-B83FA8C898E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618D947B-C42B-484C-9D9E-69E0EF90FE5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B2C286FE-E5DA-41B5-B722-4F7F78864A4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C7C7A192-51DB-4034-8279-1B85B6FAF09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15890AAD-68CC-4CCA-BBCA-1A989C94377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74281FF1-E564-45F0-B679-2B68D2563F4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91CD2238-00B5-4C2E-964F-6AB7AB2788A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8D462A36-9F17-43C4-BDD4-40BA8DE794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F9C76AAA-BBE5-474F-A47B-6F10EFBF639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C5306AD2-C0F0-401B-8AB6-2C0EBE8D3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15BC1C7E-8650-4331-9F7C-6C06A8051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13B03EF5-6E5B-4CE3-ABF0-A897AFDCD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751A-62FF-4C85-B7D8-755FEE74B2A1}">
  <sheetPr>
    <tabColor rgb="FF0000FF"/>
  </sheetPr>
  <dimension ref="A1:Z215"/>
  <sheetViews>
    <sheetView showGridLines="0" tabSelected="1" zoomScale="85" zoomScaleNormal="85" zoomScaleSheetLayoutView="100" workbookViewId="0">
      <pane ySplit="1" topLeftCell="A2" activePane="bottomLeft" state="frozenSplit"/>
      <selection activeCell="L65" sqref="L65"/>
      <selection pane="bottomLeft" sqref="A1:D1"/>
    </sheetView>
  </sheetViews>
  <sheetFormatPr baseColWidth="10" defaultColWidth="11.42578125" defaultRowHeight="12.75" x14ac:dyDescent="0.25"/>
  <cols>
    <col min="1" max="7" width="14.42578125" style="4" customWidth="1"/>
    <col min="8" max="9" width="13.42578125" style="4" customWidth="1"/>
    <col min="10" max="12" width="14.42578125" style="4" customWidth="1"/>
    <col min="13" max="13" width="2.5703125" style="4" customWidth="1"/>
    <col min="14" max="14" width="11.5703125" style="4" customWidth="1"/>
    <col min="15" max="16384" width="11.42578125" style="4"/>
  </cols>
  <sheetData>
    <row r="1" spans="1:15" s="1" customFormat="1" ht="15.75" x14ac:dyDescent="0.25">
      <c r="A1" s="211" t="s">
        <v>0</v>
      </c>
      <c r="B1" s="211"/>
      <c r="C1" s="211"/>
      <c r="D1" s="211"/>
      <c r="E1" s="211" t="s">
        <v>1</v>
      </c>
      <c r="F1" s="211"/>
      <c r="G1" s="211"/>
      <c r="H1" s="211"/>
      <c r="I1" s="211" t="s">
        <v>2</v>
      </c>
      <c r="J1" s="211"/>
      <c r="K1" s="211"/>
      <c r="L1" s="211"/>
    </row>
    <row r="2" spans="1:15" ht="15.75" x14ac:dyDescent="0.25">
      <c r="A2" s="2" t="s">
        <v>3</v>
      </c>
      <c r="B2" s="2"/>
      <c r="C2" s="2"/>
      <c r="D2" s="2"/>
      <c r="E2" s="3"/>
      <c r="G2" s="5"/>
      <c r="H2" s="3"/>
      <c r="I2" s="6"/>
      <c r="J2" s="6"/>
      <c r="K2" s="6"/>
      <c r="N2" s="1"/>
      <c r="O2" s="1"/>
    </row>
    <row r="3" spans="1:15" ht="15.75" x14ac:dyDescent="0.25">
      <c r="A3" s="7" t="s">
        <v>4</v>
      </c>
      <c r="B3" s="3"/>
      <c r="C3" s="3"/>
      <c r="D3" s="3"/>
      <c r="E3" s="3"/>
      <c r="F3" s="5"/>
      <c r="G3" s="5"/>
      <c r="H3" s="3"/>
      <c r="I3" s="3"/>
      <c r="J3" s="3"/>
      <c r="K3" s="3"/>
      <c r="L3" s="8" t="s">
        <v>5</v>
      </c>
      <c r="N3" s="1"/>
      <c r="O3" s="1"/>
    </row>
    <row r="4" spans="1:15" ht="12.75" customHeight="1" x14ac:dyDescent="0.25">
      <c r="A4" s="4" t="s">
        <v>47</v>
      </c>
      <c r="D4" s="4" t="s">
        <v>6</v>
      </c>
      <c r="N4" s="1"/>
    </row>
    <row r="5" spans="1:15" ht="12.75" customHeight="1" x14ac:dyDescent="0.25">
      <c r="N5" s="1"/>
    </row>
    <row r="6" spans="1:15" ht="12.75" customHeight="1" x14ac:dyDescent="0.25">
      <c r="F6" s="9"/>
      <c r="G6" s="9"/>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row r="12" spans="1:15" ht="12.75" customHeight="1" x14ac:dyDescent="0.25"/>
    <row r="13" spans="1:15" ht="12.75" customHeight="1" x14ac:dyDescent="0.25">
      <c r="A13" s="10"/>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4" t="s">
        <v>94</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
      <c r="A34" s="4" t="s">
        <v>95</v>
      </c>
      <c r="F34" s="11"/>
      <c r="G34" s="11"/>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2"/>
    </row>
    <row r="49" spans="1:12" s="11" customFormat="1" ht="12.75" customHeight="1" x14ac:dyDescent="0.2">
      <c r="A49" s="11" t="s">
        <v>96</v>
      </c>
    </row>
    <row r="50" spans="1:12" s="13" customFormat="1" ht="12.75" customHeight="1" x14ac:dyDescent="0.2">
      <c r="E50" s="11"/>
    </row>
    <row r="51" spans="1:12" s="13" customFormat="1" ht="12.75" customHeight="1" x14ac:dyDescent="0.2">
      <c r="E51" s="11"/>
    </row>
    <row r="52" spans="1:12" s="13" customFormat="1" ht="12.75" customHeight="1" x14ac:dyDescent="0.2">
      <c r="E52" s="11"/>
    </row>
    <row r="53" spans="1:12" s="13" customFormat="1" ht="12.75" customHeight="1" x14ac:dyDescent="0.2">
      <c r="E53" s="11"/>
    </row>
    <row r="54" spans="1:12" s="13" customFormat="1" ht="12.75" customHeight="1" x14ac:dyDescent="0.2">
      <c r="E54" s="11"/>
    </row>
    <row r="55" spans="1:12" s="13" customFormat="1" ht="12.75" customHeight="1" x14ac:dyDescent="0.2">
      <c r="E55" s="11"/>
    </row>
    <row r="56" spans="1:12" s="13" customFormat="1" ht="12.75" customHeight="1" x14ac:dyDescent="0.2">
      <c r="E56" s="11"/>
    </row>
    <row r="57" spans="1:12" s="13" customFormat="1" ht="12.75" customHeight="1" x14ac:dyDescent="0.2">
      <c r="E57" s="11"/>
    </row>
    <row r="58" spans="1:12" s="13" customFormat="1" ht="12.75" customHeight="1" x14ac:dyDescent="0.2">
      <c r="E58" s="11"/>
    </row>
    <row r="59" spans="1:12" s="13" customFormat="1" ht="12.75" customHeight="1" x14ac:dyDescent="0.2">
      <c r="E59" s="11"/>
    </row>
    <row r="60" spans="1:12" s="13" customFormat="1" ht="12.75" customHeight="1" x14ac:dyDescent="0.2">
      <c r="E60" s="11"/>
    </row>
    <row r="61" spans="1:12" s="13" customFormat="1" ht="12.75" customHeight="1" x14ac:dyDescent="0.2">
      <c r="E61" s="11"/>
    </row>
    <row r="62" spans="1:12" s="13" customFormat="1" ht="12.75" customHeight="1" x14ac:dyDescent="0.2">
      <c r="E62" s="11"/>
    </row>
    <row r="63" spans="1:12" s="13" customFormat="1" ht="12.75" customHeight="1" x14ac:dyDescent="0.2">
      <c r="E63" s="11"/>
    </row>
    <row r="64" spans="1:12" ht="12.75" customHeight="1" x14ac:dyDescent="0.25">
      <c r="A64" s="4" t="s">
        <v>97</v>
      </c>
      <c r="E64" s="14"/>
      <c r="F64" s="14"/>
      <c r="G64" s="14"/>
      <c r="H64" s="15"/>
      <c r="L64" s="15"/>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4" t="s">
        <v>102</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4" t="s">
        <v>103</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1" customFormat="1" ht="12.75" customHeight="1" x14ac:dyDescent="0.2">
      <c r="A109" s="11" t="s">
        <v>98</v>
      </c>
    </row>
    <row r="110" spans="1:1" s="13" customFormat="1" ht="12.75" customHeight="1" x14ac:dyDescent="0.25"/>
    <row r="111" spans="1:1" s="13" customFormat="1" ht="12.75" customHeight="1" x14ac:dyDescent="0.25"/>
    <row r="112" spans="1:1" s="13" customFormat="1" ht="12.75" customHeight="1" x14ac:dyDescent="0.25"/>
    <row r="113" spans="1:1" s="13" customFormat="1" ht="12.75" customHeight="1" x14ac:dyDescent="0.25"/>
    <row r="114" spans="1:1" s="13" customFormat="1" ht="12.75" customHeight="1" x14ac:dyDescent="0.25"/>
    <row r="115" spans="1:1" s="13" customFormat="1" ht="12.75" customHeight="1" x14ac:dyDescent="0.25"/>
    <row r="116" spans="1:1" s="13" customFormat="1" ht="12.75" customHeight="1" x14ac:dyDescent="0.25"/>
    <row r="117" spans="1:1" s="13" customFormat="1" ht="12.75" customHeight="1" x14ac:dyDescent="0.25"/>
    <row r="118" spans="1:1" s="13" customFormat="1" ht="12.75" customHeight="1" x14ac:dyDescent="0.25"/>
    <row r="119" spans="1:1" s="13" customFormat="1" ht="12.75" customHeight="1" x14ac:dyDescent="0.25"/>
    <row r="120" spans="1:1" s="13" customFormat="1" ht="12.75" customHeight="1" x14ac:dyDescent="0.25"/>
    <row r="121" spans="1:1" s="13" customFormat="1" ht="12.75" customHeight="1" x14ac:dyDescent="0.25"/>
    <row r="122" spans="1:1" s="13" customFormat="1" ht="12.75" customHeight="1" x14ac:dyDescent="0.25"/>
    <row r="123" spans="1:1" s="13" customFormat="1" ht="12.75" customHeight="1" x14ac:dyDescent="0.25"/>
    <row r="124" spans="1:1" ht="12.75" customHeight="1" x14ac:dyDescent="0.25">
      <c r="A124" s="4" t="s">
        <v>104</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6" customFormat="1" ht="12.75" customHeight="1" x14ac:dyDescent="0.25">
      <c r="H130" s="17"/>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1" customFormat="1" ht="12.75" customHeight="1" x14ac:dyDescent="0.2">
      <c r="A139" s="11" t="s">
        <v>99</v>
      </c>
    </row>
    <row r="140" spans="1:8" s="13" customFormat="1" ht="12.75" customHeight="1" x14ac:dyDescent="0.25"/>
    <row r="141" spans="1:8" s="13" customFormat="1" ht="12.75" customHeight="1" x14ac:dyDescent="0.25"/>
    <row r="142" spans="1:8" s="13" customFormat="1" ht="12.75" customHeight="1" x14ac:dyDescent="0.25"/>
    <row r="143" spans="1:8" s="13" customFormat="1" ht="12.75" customHeight="1" x14ac:dyDescent="0.25"/>
    <row r="144" spans="1:8" s="13" customFormat="1" ht="12.75" customHeight="1" x14ac:dyDescent="0.25"/>
    <row r="145" spans="1:4" s="13" customFormat="1" ht="12.75" customHeight="1" x14ac:dyDescent="0.25"/>
    <row r="146" spans="1:4" s="13" customFormat="1" ht="12.75" customHeight="1" x14ac:dyDescent="0.25"/>
    <row r="147" spans="1:4" s="13" customFormat="1" ht="12.75" customHeight="1" x14ac:dyDescent="0.25"/>
    <row r="148" spans="1:4" s="13" customFormat="1" ht="12.75" customHeight="1" x14ac:dyDescent="0.25"/>
    <row r="149" spans="1:4" s="13" customFormat="1" ht="12.75" customHeight="1" x14ac:dyDescent="0.25"/>
    <row r="150" spans="1:4" s="13" customFormat="1" ht="12.75" customHeight="1" x14ac:dyDescent="0.25"/>
    <row r="151" spans="1:4" s="13" customFormat="1" ht="12.75" customHeight="1" x14ac:dyDescent="0.25"/>
    <row r="152" spans="1:4" s="13" customFormat="1" ht="12.75" customHeight="1" x14ac:dyDescent="0.25"/>
    <row r="153" spans="1:4" s="13" customFormat="1" ht="12.75" customHeight="1" x14ac:dyDescent="0.25"/>
    <row r="154" spans="1:4" s="18" customFormat="1" ht="12.75" customHeight="1" x14ac:dyDescent="0.2">
      <c r="A154" s="18" t="s">
        <v>105</v>
      </c>
      <c r="D154" s="19"/>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1" customFormat="1" ht="12.75" customHeight="1" x14ac:dyDescent="0.2">
      <c r="A169" s="11" t="s">
        <v>100</v>
      </c>
    </row>
    <row r="170" spans="1:1" s="13" customFormat="1" ht="12.75" customHeight="1" x14ac:dyDescent="0.25"/>
    <row r="171" spans="1:1" s="13" customFormat="1" ht="12.75" customHeight="1" x14ac:dyDescent="0.25"/>
    <row r="172" spans="1:1" s="13" customFormat="1" ht="12.75" customHeight="1" x14ac:dyDescent="0.25"/>
    <row r="173" spans="1:1" s="13" customFormat="1" ht="12.75" customHeight="1" x14ac:dyDescent="0.25"/>
    <row r="174" spans="1:1" s="13" customFormat="1" ht="12.75" customHeight="1" x14ac:dyDescent="0.25"/>
    <row r="175" spans="1:1" s="13" customFormat="1" ht="12.75" customHeight="1" x14ac:dyDescent="0.25"/>
    <row r="176" spans="1:1" s="13" customFormat="1" ht="12.75" customHeight="1" x14ac:dyDescent="0.25"/>
    <row r="177" spans="1:8" s="13" customFormat="1" ht="12.75" customHeight="1" x14ac:dyDescent="0.25"/>
    <row r="178" spans="1:8" s="13" customFormat="1" ht="12.75" customHeight="1" x14ac:dyDescent="0.25"/>
    <row r="179" spans="1:8" s="13" customFormat="1" ht="12.75" customHeight="1" x14ac:dyDescent="0.25"/>
    <row r="180" spans="1:8" s="13" customFormat="1" ht="12.75" customHeight="1" x14ac:dyDescent="0.25"/>
    <row r="181" spans="1:8" s="13" customFormat="1" ht="12.75" customHeight="1" x14ac:dyDescent="0.25"/>
    <row r="182" spans="1:8" s="13" customFormat="1" ht="12.75" customHeight="1" x14ac:dyDescent="0.25"/>
    <row r="183" spans="1:8" s="18" customFormat="1" ht="12.75" customHeight="1" x14ac:dyDescent="0.2">
      <c r="A183" s="18" t="s">
        <v>106</v>
      </c>
      <c r="D183" s="19"/>
      <c r="H183" s="4"/>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3" customFormat="1" ht="12.75" customHeight="1" x14ac:dyDescent="0.2">
      <c r="A198" s="11" t="s">
        <v>101</v>
      </c>
      <c r="B198" s="11"/>
      <c r="C198" s="11"/>
      <c r="D198" s="15"/>
      <c r="E198" s="11"/>
      <c r="F198" s="11"/>
      <c r="G198" s="11"/>
      <c r="H198" s="11"/>
      <c r="I198" s="11"/>
      <c r="J198" s="11"/>
      <c r="K198" s="11"/>
      <c r="L198" s="11"/>
    </row>
    <row r="199" spans="1:12" s="13" customFormat="1" ht="12.75" customHeight="1" x14ac:dyDescent="0.25"/>
    <row r="200" spans="1:12" s="13" customFormat="1" ht="12.75" customHeight="1" x14ac:dyDescent="0.25"/>
    <row r="201" spans="1:12" s="13" customFormat="1" ht="12.75" customHeight="1" x14ac:dyDescent="0.25"/>
    <row r="202" spans="1:12" s="13" customFormat="1" ht="12.75" customHeight="1" x14ac:dyDescent="0.25"/>
    <row r="203" spans="1:12" s="13" customFormat="1" ht="12.75" customHeight="1" x14ac:dyDescent="0.25"/>
    <row r="204" spans="1:12" s="13" customFormat="1" ht="12.75" customHeight="1" x14ac:dyDescent="0.25"/>
    <row r="205" spans="1:12" s="13" customFormat="1" ht="12.75" customHeight="1" x14ac:dyDescent="0.25"/>
    <row r="206" spans="1:12" s="13" customFormat="1" ht="12.75" customHeight="1" x14ac:dyDescent="0.25"/>
    <row r="207" spans="1:12" s="13" customFormat="1" ht="12.75" customHeight="1" x14ac:dyDescent="0.25"/>
    <row r="208" spans="1:12" s="13" customFormat="1" ht="12.75" customHeight="1" x14ac:dyDescent="0.25"/>
    <row r="209" spans="1:1" s="13" customFormat="1" ht="12.75" customHeight="1" x14ac:dyDescent="0.25"/>
    <row r="210" spans="1:1" s="13" customFormat="1" ht="12.75" customHeight="1" x14ac:dyDescent="0.25"/>
    <row r="211" spans="1:1" s="13" customFormat="1" ht="12.75" customHeight="1" x14ac:dyDescent="0.25"/>
    <row r="212" spans="1:1" s="13" customFormat="1" ht="12.75" customHeight="1" x14ac:dyDescent="0.2">
      <c r="A212" s="11"/>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6" orientation="landscape" r:id="rId1"/>
  <headerFooter>
    <oddHeader xml:space="preserve">&amp;L&amp;"Arial,Gras"&amp;9
</oddHeader>
    <oddFooter>&amp;CPage &amp;P&amp;R&amp;Z&amp;F</oddFooter>
  </headerFooter>
  <rowBreaks count="4" manualBreakCount="4">
    <brk id="48" max="11" man="1"/>
    <brk id="93" max="11" man="1"/>
    <brk id="138" max="11" man="1"/>
    <brk id="18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E29B-D225-46D0-8502-B811BCCEFF4C}">
  <sheetPr>
    <tabColor rgb="FF0000FF"/>
  </sheetPr>
  <dimension ref="A1:GH104"/>
  <sheetViews>
    <sheetView zoomScale="85" zoomScaleNormal="85" workbookViewId="0">
      <selection activeCell="C4" sqref="C4:C6"/>
    </sheetView>
  </sheetViews>
  <sheetFormatPr baseColWidth="10" defaultColWidth="11.42578125" defaultRowHeight="12" x14ac:dyDescent="0.2"/>
  <cols>
    <col min="1" max="2" width="2.42578125" style="21" customWidth="1"/>
    <col min="3" max="3" width="44.5703125" style="21" bestFit="1" customWidth="1"/>
    <col min="4" max="4" width="10.42578125" style="21" customWidth="1"/>
    <col min="5" max="6" width="9.5703125" style="21" customWidth="1"/>
    <col min="7" max="7" width="11.42578125" style="21" bestFit="1" customWidth="1"/>
    <col min="8" max="8" width="9.5703125" style="21" customWidth="1"/>
    <col min="9" max="9" width="10.5703125" style="21" customWidth="1"/>
    <col min="10" max="13" width="9.5703125" style="21" customWidth="1"/>
    <col min="14" max="190" width="11.42578125" style="21"/>
    <col min="191" max="16384" width="11.42578125" style="97"/>
  </cols>
  <sheetData>
    <row r="1" spans="1:13" s="21" customFormat="1" x14ac:dyDescent="0.2">
      <c r="A1" s="20"/>
      <c r="C1" s="22"/>
      <c r="E1" s="23"/>
      <c r="G1" s="24"/>
    </row>
    <row r="2" spans="1:13" s="23" customFormat="1" x14ac:dyDescent="0.2">
      <c r="A2" s="20"/>
      <c r="G2" s="25"/>
    </row>
    <row r="3" spans="1:13" s="23" customFormat="1" x14ac:dyDescent="0.2">
      <c r="A3" s="20"/>
    </row>
    <row r="4" spans="1:13" s="23" customFormat="1" ht="24" customHeight="1" x14ac:dyDescent="0.2">
      <c r="A4" s="20"/>
      <c r="C4" s="213" t="s">
        <v>7</v>
      </c>
      <c r="D4" s="216" t="s">
        <v>6</v>
      </c>
      <c r="E4" s="217"/>
      <c r="F4" s="217"/>
      <c r="G4" s="218"/>
      <c r="H4" s="216" t="s">
        <v>8</v>
      </c>
      <c r="I4" s="217"/>
      <c r="J4" s="217"/>
      <c r="K4" s="218"/>
      <c r="L4" s="216" t="s">
        <v>9</v>
      </c>
      <c r="M4" s="218"/>
    </row>
    <row r="5" spans="1:13" s="23" customFormat="1" ht="53.25" customHeight="1" x14ac:dyDescent="0.2">
      <c r="A5" s="20"/>
      <c r="C5" s="214"/>
      <c r="D5" s="219" t="s">
        <v>80</v>
      </c>
      <c r="E5" s="221" t="s">
        <v>81</v>
      </c>
      <c r="F5" s="231"/>
      <c r="G5" s="26" t="s">
        <v>82</v>
      </c>
      <c r="H5" s="223" t="s">
        <v>83</v>
      </c>
      <c r="I5" s="225" t="s">
        <v>84</v>
      </c>
      <c r="J5" s="221" t="s">
        <v>85</v>
      </c>
      <c r="K5" s="232"/>
      <c r="L5" s="221" t="s">
        <v>86</v>
      </c>
      <c r="M5" s="227"/>
    </row>
    <row r="6" spans="1:13" s="23" customFormat="1" ht="36" customHeight="1" x14ac:dyDescent="0.2">
      <c r="A6" s="20"/>
      <c r="C6" s="215"/>
      <c r="D6" s="220"/>
      <c r="E6" s="26" t="s">
        <v>10</v>
      </c>
      <c r="F6" s="27" t="s">
        <v>11</v>
      </c>
      <c r="G6" s="26" t="s">
        <v>11</v>
      </c>
      <c r="H6" s="224"/>
      <c r="I6" s="226"/>
      <c r="J6" s="26" t="s">
        <v>10</v>
      </c>
      <c r="K6" s="26" t="s">
        <v>11</v>
      </c>
      <c r="L6" s="26" t="s">
        <v>10</v>
      </c>
      <c r="M6" s="26" t="s">
        <v>11</v>
      </c>
    </row>
    <row r="7" spans="1:13" s="23" customFormat="1" ht="14.25" x14ac:dyDescent="0.2">
      <c r="A7" s="20"/>
      <c r="C7" s="28" t="s">
        <v>12</v>
      </c>
      <c r="D7" s="29">
        <v>382.36757701999994</v>
      </c>
      <c r="E7" s="30">
        <v>9.9717793612430494E-3</v>
      </c>
      <c r="F7" s="31">
        <v>3.9135232053668201E-2</v>
      </c>
      <c r="G7" s="32">
        <v>-3.8719800187777542E-3</v>
      </c>
      <c r="H7" s="33">
        <v>1.3132341975417461E-2</v>
      </c>
      <c r="I7" s="34">
        <v>5271.1037581699993</v>
      </c>
      <c r="J7" s="30">
        <v>2.2006618111469978E-2</v>
      </c>
      <c r="K7" s="32">
        <v>2.9195767461450917E-2</v>
      </c>
      <c r="L7" s="30">
        <v>2.2235465239834884E-2</v>
      </c>
      <c r="M7" s="30">
        <v>3.7894909905896057E-2</v>
      </c>
    </row>
    <row r="8" spans="1:13" s="23" customFormat="1" x14ac:dyDescent="0.2">
      <c r="A8" s="20"/>
      <c r="C8" s="35" t="s">
        <v>13</v>
      </c>
      <c r="D8" s="36">
        <v>224.89290305999995</v>
      </c>
      <c r="E8" s="37">
        <v>-6.2735807469755933E-3</v>
      </c>
      <c r="F8" s="38">
        <v>2.6803198346491364E-2</v>
      </c>
      <c r="G8" s="39">
        <v>-8.8331797448389926E-3</v>
      </c>
      <c r="H8" s="40">
        <v>2.6812879368680598E-3</v>
      </c>
      <c r="I8" s="41">
        <v>3262.5164382299995</v>
      </c>
      <c r="J8" s="39">
        <v>1.3287596567548077E-2</v>
      </c>
      <c r="K8" s="38">
        <v>2.1655967561694078E-2</v>
      </c>
      <c r="L8" s="39">
        <v>1.2256921648780894E-2</v>
      </c>
      <c r="M8" s="39">
        <v>3.0190031293993114E-2</v>
      </c>
    </row>
    <row r="9" spans="1:13" s="23" customFormat="1" x14ac:dyDescent="0.2">
      <c r="A9" s="20"/>
      <c r="C9" s="42" t="s">
        <v>14</v>
      </c>
      <c r="D9" s="43">
        <v>63.888852800000009</v>
      </c>
      <c r="E9" s="44">
        <v>3.061523702616209E-2</v>
      </c>
      <c r="F9" s="45">
        <v>7.1760065466545342E-2</v>
      </c>
      <c r="G9" s="46">
        <v>-1.3092842782022829E-2</v>
      </c>
      <c r="H9" s="47">
        <v>6.8544490794231194E-4</v>
      </c>
      <c r="I9" s="48">
        <v>1051.2764881600001</v>
      </c>
      <c r="J9" s="46">
        <v>2.8212816448113243E-2</v>
      </c>
      <c r="K9" s="45">
        <v>3.9203873930581778E-2</v>
      </c>
      <c r="L9" s="46">
        <v>4.3253903191683429E-2</v>
      </c>
      <c r="M9" s="46">
        <v>6.1707926323878892E-2</v>
      </c>
    </row>
    <row r="10" spans="1:13" s="23" customFormat="1" x14ac:dyDescent="0.2">
      <c r="A10" s="20"/>
      <c r="C10" s="49" t="s">
        <v>15</v>
      </c>
      <c r="D10" s="43">
        <v>17.943962719999998</v>
      </c>
      <c r="E10" s="44">
        <v>3.061523702616209E-2</v>
      </c>
      <c r="F10" s="45">
        <v>6.5135722130400753E-2</v>
      </c>
      <c r="G10" s="46">
        <v>-2.5690229510385354E-2</v>
      </c>
      <c r="H10" s="47">
        <v>-5.9422303254126341E-3</v>
      </c>
      <c r="I10" s="48">
        <v>273.63606292999998</v>
      </c>
      <c r="J10" s="46">
        <v>5.9998280128770176E-3</v>
      </c>
      <c r="K10" s="45">
        <v>1.4713844063942938E-2</v>
      </c>
      <c r="L10" s="46">
        <v>2.8228514903310575E-2</v>
      </c>
      <c r="M10" s="46">
        <v>4.389888325113267E-2</v>
      </c>
    </row>
    <row r="11" spans="1:13" s="23" customFormat="1" x14ac:dyDescent="0.2">
      <c r="A11" s="20"/>
      <c r="C11" s="49" t="s">
        <v>16</v>
      </c>
      <c r="D11" s="43">
        <v>38.172760310000008</v>
      </c>
      <c r="E11" s="44">
        <v>3.0813979605083031E-2</v>
      </c>
      <c r="F11" s="45">
        <v>7.1220702936713565E-2</v>
      </c>
      <c r="G11" s="46">
        <v>-7.7503507137185457E-3</v>
      </c>
      <c r="H11" s="47">
        <v>2.5415017471290158E-2</v>
      </c>
      <c r="I11" s="48">
        <v>608.82133380000005</v>
      </c>
      <c r="J11" s="46">
        <v>3.7458974516248134E-2</v>
      </c>
      <c r="K11" s="45">
        <v>4.9777405124170837E-2</v>
      </c>
      <c r="L11" s="46">
        <v>4.6581743435404332E-2</v>
      </c>
      <c r="M11" s="46">
        <v>6.6717413834350703E-2</v>
      </c>
    </row>
    <row r="12" spans="1:13" s="23" customFormat="1" x14ac:dyDescent="0.2">
      <c r="C12" s="49" t="s">
        <v>17</v>
      </c>
      <c r="D12" s="43">
        <v>6.8186521100000004</v>
      </c>
      <c r="E12" s="44">
        <v>4.9238958804372235E-2</v>
      </c>
      <c r="F12" s="45">
        <v>8.5398976440863583E-2</v>
      </c>
      <c r="G12" s="46">
        <v>-1.2528079551973881E-2</v>
      </c>
      <c r="H12" s="47">
        <v>-8.0614960948755976E-2</v>
      </c>
      <c r="I12" s="48">
        <v>154.81058061999997</v>
      </c>
      <c r="J12" s="46">
        <v>2.558643814258299E-2</v>
      </c>
      <c r="K12" s="45">
        <v>3.5861768626325174E-2</v>
      </c>
      <c r="L12" s="46">
        <v>5.2394999409301368E-2</v>
      </c>
      <c r="M12" s="46">
        <v>7.0016442701756443E-2</v>
      </c>
    </row>
    <row r="13" spans="1:13" s="23" customFormat="1" ht="12.75" x14ac:dyDescent="0.2">
      <c r="A13" s="50"/>
      <c r="C13" s="51" t="s">
        <v>18</v>
      </c>
      <c r="D13" s="43">
        <v>71.107369739999996</v>
      </c>
      <c r="E13" s="44">
        <v>-1.0090652578901849E-2</v>
      </c>
      <c r="F13" s="45">
        <v>2.3842569255181356E-3</v>
      </c>
      <c r="G13" s="46">
        <v>-1.0260987884321837E-3</v>
      </c>
      <c r="H13" s="47">
        <v>4.4924430255528502E-3</v>
      </c>
      <c r="I13" s="48">
        <v>955.91302580999979</v>
      </c>
      <c r="J13" s="46">
        <v>7.4135055414792372E-3</v>
      </c>
      <c r="K13" s="45">
        <v>1.1329325690341507E-2</v>
      </c>
      <c r="L13" s="46">
        <v>1.9065240507174508E-3</v>
      </c>
      <c r="M13" s="46">
        <v>1.830046926042872E-2</v>
      </c>
    </row>
    <row r="14" spans="1:13" s="23" customFormat="1" x14ac:dyDescent="0.2">
      <c r="C14" s="52" t="s">
        <v>19</v>
      </c>
      <c r="D14" s="43">
        <v>16.647921880000002</v>
      </c>
      <c r="E14" s="44">
        <v>1.7750570863516169E-2</v>
      </c>
      <c r="F14" s="45">
        <v>3.8015018340825435E-2</v>
      </c>
      <c r="G14" s="46">
        <v>1.3876468910546169E-2</v>
      </c>
      <c r="H14" s="47">
        <v>1.9445643651049282E-2</v>
      </c>
      <c r="I14" s="48">
        <v>232.58865170000004</v>
      </c>
      <c r="J14" s="46">
        <v>1.3454218997417167E-2</v>
      </c>
      <c r="K14" s="45">
        <v>2.0085657925343892E-2</v>
      </c>
      <c r="L14" s="46">
        <v>9.3595950039444542E-3</v>
      </c>
      <c r="M14" s="46">
        <v>2.3499629764552887E-2</v>
      </c>
    </row>
    <row r="15" spans="1:13" s="23" customFormat="1" x14ac:dyDescent="0.2">
      <c r="C15" s="52" t="s">
        <v>20</v>
      </c>
      <c r="D15" s="43">
        <v>52.291658160000004</v>
      </c>
      <c r="E15" s="44">
        <v>-2.2384848103874755E-2</v>
      </c>
      <c r="F15" s="45">
        <v>-1.6554834353245784E-2</v>
      </c>
      <c r="G15" s="46">
        <v>-4.8048026016904721E-3</v>
      </c>
      <c r="H15" s="47">
        <v>-4.7274687088141309E-3</v>
      </c>
      <c r="I15" s="48">
        <v>677.46938519000003</v>
      </c>
      <c r="J15" s="46">
        <v>-2.1408186515905481E-3</v>
      </c>
      <c r="K15" s="45">
        <v>6.1890856262225569E-4</v>
      </c>
      <c r="L15" s="46">
        <v>-8.0483868786908053E-3</v>
      </c>
      <c r="M15" s="46">
        <v>9.0489554277075612E-3</v>
      </c>
    </row>
    <row r="16" spans="1:13" s="23" customFormat="1" x14ac:dyDescent="0.2">
      <c r="C16" s="53" t="s">
        <v>21</v>
      </c>
      <c r="D16" s="43">
        <v>8.8936715799999995</v>
      </c>
      <c r="E16" s="44">
        <v>-6.6393462073303433E-2</v>
      </c>
      <c r="F16" s="45">
        <v>-2.6384739736346363E-2</v>
      </c>
      <c r="G16" s="46">
        <v>-4.2771917820832006E-2</v>
      </c>
      <c r="H16" s="47">
        <v>-0.12242681070560057</v>
      </c>
      <c r="I16" s="48">
        <v>133.32328760999999</v>
      </c>
      <c r="J16" s="46">
        <v>-0.11373577939758461</v>
      </c>
      <c r="K16" s="45">
        <v>-0.10399540272851715</v>
      </c>
      <c r="L16" s="46">
        <v>-0.10543277792069339</v>
      </c>
      <c r="M16" s="46">
        <v>-9.009729554102397E-2</v>
      </c>
    </row>
    <row r="17" spans="1:14" s="23" customFormat="1" x14ac:dyDescent="0.2">
      <c r="C17" s="42" t="s">
        <v>22</v>
      </c>
      <c r="D17" s="43">
        <v>23.157529629999996</v>
      </c>
      <c r="E17" s="44">
        <v>-3.0659559919400614E-2</v>
      </c>
      <c r="F17" s="45">
        <v>1.9555314399829715E-2</v>
      </c>
      <c r="G17" s="46">
        <v>-7.6025111414892432E-3</v>
      </c>
      <c r="H17" s="54">
        <v>3.031395624670874E-2</v>
      </c>
      <c r="I17" s="48">
        <v>325.98590961000002</v>
      </c>
      <c r="J17" s="55">
        <v>1.3241061869810888E-2</v>
      </c>
      <c r="K17" s="45">
        <v>1.8718040612094811E-2</v>
      </c>
      <c r="L17" s="46">
        <v>5.3248705369854932E-3</v>
      </c>
      <c r="M17" s="46">
        <v>1.935139970123867E-2</v>
      </c>
    </row>
    <row r="18" spans="1:14" s="23" customFormat="1" x14ac:dyDescent="0.2">
      <c r="C18" s="42" t="s">
        <v>23</v>
      </c>
      <c r="D18" s="43">
        <v>53.490524550000004</v>
      </c>
      <c r="E18" s="44">
        <v>-2.7468455386887025E-2</v>
      </c>
      <c r="F18" s="45">
        <v>5.642898758264181E-3</v>
      </c>
      <c r="G18" s="46">
        <v>-4.0868973014951404E-3</v>
      </c>
      <c r="H18" s="47">
        <v>1.7117465643494034E-2</v>
      </c>
      <c r="I18" s="48">
        <v>732.03598403000001</v>
      </c>
      <c r="J18" s="46">
        <v>2.2689976546987456E-2</v>
      </c>
      <c r="K18" s="45">
        <v>3.4463364723948731E-2</v>
      </c>
      <c r="L18" s="46">
        <v>5.2582177414550735E-3</v>
      </c>
      <c r="M18" s="46">
        <v>2.7649813673392032E-2</v>
      </c>
    </row>
    <row r="19" spans="1:14" s="23" customFormat="1" x14ac:dyDescent="0.2">
      <c r="A19" s="21"/>
      <c r="C19" s="49" t="s">
        <v>24</v>
      </c>
      <c r="D19" s="43">
        <v>34.314216729999998</v>
      </c>
      <c r="E19" s="44">
        <v>-4.0480665705466379E-2</v>
      </c>
      <c r="F19" s="45">
        <v>-8.9309311119567525E-3</v>
      </c>
      <c r="G19" s="46">
        <v>-9.8507751733623028E-4</v>
      </c>
      <c r="H19" s="47">
        <v>1.2678178079208013E-2</v>
      </c>
      <c r="I19" s="48">
        <v>470.06185916999999</v>
      </c>
      <c r="J19" s="46">
        <v>2.765704827975779E-2</v>
      </c>
      <c r="K19" s="45">
        <v>4.0638647550359952E-2</v>
      </c>
      <c r="L19" s="46">
        <v>1.0504788928610065E-2</v>
      </c>
      <c r="M19" s="46">
        <v>3.4353543751776794E-2</v>
      </c>
    </row>
    <row r="20" spans="1:14" s="23" customFormat="1" x14ac:dyDescent="0.2">
      <c r="A20" s="21"/>
      <c r="C20" s="49" t="s">
        <v>25</v>
      </c>
      <c r="D20" s="43">
        <v>19.176307820000002</v>
      </c>
      <c r="E20" s="44">
        <v>-3.2816280082497151E-3</v>
      </c>
      <c r="F20" s="45">
        <v>3.2833366899408967E-2</v>
      </c>
      <c r="G20" s="46">
        <v>-9.59212546145638E-3</v>
      </c>
      <c r="H20" s="47">
        <v>2.5012771474635098E-2</v>
      </c>
      <c r="I20" s="48">
        <v>261.97412486000002</v>
      </c>
      <c r="J20" s="46">
        <v>1.3896868118659755E-2</v>
      </c>
      <c r="K20" s="45">
        <v>2.3612740907978269E-2</v>
      </c>
      <c r="L20" s="46">
        <v>-4.1542865942169049E-3</v>
      </c>
      <c r="M20" s="46">
        <v>1.5890369076522415E-2</v>
      </c>
    </row>
    <row r="21" spans="1:14" s="23" customFormat="1" x14ac:dyDescent="0.2">
      <c r="C21" s="56" t="s">
        <v>26</v>
      </c>
      <c r="D21" s="36">
        <v>157.47467395999999</v>
      </c>
      <c r="E21" s="37">
        <v>3.4115066810045169E-2</v>
      </c>
      <c r="F21" s="38">
        <v>5.9419537795358579E-2</v>
      </c>
      <c r="G21" s="39">
        <v>4.1407261463715095E-3</v>
      </c>
      <c r="H21" s="57">
        <v>3.0997847639638865E-2</v>
      </c>
      <c r="I21" s="41">
        <v>2008.5873199400003</v>
      </c>
      <c r="J21" s="39">
        <v>3.6493117035441891E-2</v>
      </c>
      <c r="K21" s="38">
        <v>4.173064777071378E-2</v>
      </c>
      <c r="L21" s="39">
        <v>3.8924129527635465E-2</v>
      </c>
      <c r="M21" s="39">
        <v>5.0648714149935881E-2</v>
      </c>
    </row>
    <row r="22" spans="1:14" s="23" customFormat="1" ht="12.75" customHeight="1" x14ac:dyDescent="0.2">
      <c r="C22" s="58" t="s">
        <v>27</v>
      </c>
      <c r="D22" s="43">
        <v>121.09328495999999</v>
      </c>
      <c r="E22" s="44">
        <v>4.1452561398367394E-2</v>
      </c>
      <c r="F22" s="45">
        <v>6.7456254019249817E-2</v>
      </c>
      <c r="G22" s="46">
        <v>2.387131344216753E-3</v>
      </c>
      <c r="H22" s="47">
        <v>3.5974093008269481E-2</v>
      </c>
      <c r="I22" s="48">
        <v>1535.3140849399999</v>
      </c>
      <c r="J22" s="46">
        <v>3.9884620632442136E-2</v>
      </c>
      <c r="K22" s="45">
        <v>4.4101169558310005E-2</v>
      </c>
      <c r="L22" s="46">
        <v>4.4154677855384517E-2</v>
      </c>
      <c r="M22" s="46">
        <v>5.4949545747460693E-2</v>
      </c>
    </row>
    <row r="23" spans="1:14" s="23" customFormat="1" ht="12.75" customHeight="1" x14ac:dyDescent="0.2">
      <c r="C23" s="59" t="s">
        <v>28</v>
      </c>
      <c r="D23" s="43">
        <v>113.59572754</v>
      </c>
      <c r="E23" s="44">
        <v>3.5456653344967393E-2</v>
      </c>
      <c r="F23" s="45">
        <v>6.2095972372315122E-2</v>
      </c>
      <c r="G23" s="46">
        <v>-2.8973092206748818E-3</v>
      </c>
      <c r="H23" s="47">
        <v>4.159389509724476E-2</v>
      </c>
      <c r="I23" s="48">
        <v>1449.3763198900001</v>
      </c>
      <c r="J23" s="46">
        <v>4.4239825731841265E-2</v>
      </c>
      <c r="K23" s="45">
        <v>4.8427366084558887E-2</v>
      </c>
      <c r="L23" s="46">
        <v>4.7169697934656529E-2</v>
      </c>
      <c r="M23" s="46">
        <v>5.8249727025811326E-2</v>
      </c>
    </row>
    <row r="24" spans="1:14" s="23" customFormat="1" ht="12.75" customHeight="1" x14ac:dyDescent="0.2">
      <c r="A24" s="21"/>
      <c r="C24" s="52" t="s">
        <v>29</v>
      </c>
      <c r="D24" s="60">
        <v>7.4975574199999997</v>
      </c>
      <c r="E24" s="44">
        <v>0.14160994770109814</v>
      </c>
      <c r="F24" s="45">
        <v>0.1589249400745405</v>
      </c>
      <c r="G24" s="46">
        <v>9.2973316957969399E-2</v>
      </c>
      <c r="H24" s="47">
        <v>-4.4924879343208102E-2</v>
      </c>
      <c r="I24" s="48">
        <v>85.937765049999996</v>
      </c>
      <c r="J24" s="46">
        <v>-2.8454385980158592E-2</v>
      </c>
      <c r="K24" s="45">
        <v>-2.3817492408027996E-2</v>
      </c>
      <c r="L24" s="46">
        <v>-4.025054729299038E-3</v>
      </c>
      <c r="M24" s="46">
        <v>2.840937892576223E-3</v>
      </c>
    </row>
    <row r="25" spans="1:14" s="23" customFormat="1" ht="12.75" customHeight="1" x14ac:dyDescent="0.2">
      <c r="C25" s="58" t="s">
        <v>30</v>
      </c>
      <c r="D25" s="43">
        <v>36.381388999999999</v>
      </c>
      <c r="E25" s="44">
        <v>1.0420368758575993E-2</v>
      </c>
      <c r="F25" s="45">
        <v>3.4111066974123139E-2</v>
      </c>
      <c r="G25" s="46">
        <v>9.8836795460675031E-3</v>
      </c>
      <c r="H25" s="47">
        <v>1.5392202020428014E-2</v>
      </c>
      <c r="I25" s="48">
        <v>473.27323499999994</v>
      </c>
      <c r="J25" s="46">
        <v>2.5641659652522186E-2</v>
      </c>
      <c r="K25" s="45">
        <v>3.4145937834839657E-2</v>
      </c>
      <c r="L25" s="46">
        <v>2.244934016309319E-2</v>
      </c>
      <c r="M25" s="46">
        <v>3.6925851585138503E-2</v>
      </c>
    </row>
    <row r="26" spans="1:14" s="23" customFormat="1" ht="12.75" customHeight="1" x14ac:dyDescent="0.2">
      <c r="C26" s="61" t="s">
        <v>31</v>
      </c>
      <c r="D26" s="62">
        <v>328.87705246999997</v>
      </c>
      <c r="E26" s="63">
        <v>1.6335561057694736E-2</v>
      </c>
      <c r="F26" s="64">
        <v>4.4622290462040581E-2</v>
      </c>
      <c r="G26" s="65">
        <v>-3.8380754274335294E-3</v>
      </c>
      <c r="H26" s="66">
        <v>1.2493521972518185E-2</v>
      </c>
      <c r="I26" s="67">
        <v>4539.0677741399995</v>
      </c>
      <c r="J26" s="65">
        <v>2.189649531470983E-2</v>
      </c>
      <c r="K26" s="64">
        <v>2.8347509146847694E-2</v>
      </c>
      <c r="L26" s="65">
        <v>2.5052082976162016E-2</v>
      </c>
      <c r="M26" s="65">
        <v>3.9564779166799902E-2</v>
      </c>
    </row>
    <row r="27" spans="1:14" s="23" customFormat="1" ht="12.75" hidden="1" customHeight="1" x14ac:dyDescent="0.2">
      <c r="C27" s="42"/>
      <c r="D27" s="43"/>
      <c r="E27" s="44"/>
      <c r="F27" s="45"/>
      <c r="G27" s="46"/>
      <c r="H27" s="68"/>
      <c r="I27" s="69"/>
      <c r="J27" s="70"/>
      <c r="K27" s="71"/>
      <c r="L27" s="70"/>
      <c r="M27" s="70"/>
    </row>
    <row r="28" spans="1:14" s="23" customFormat="1" ht="12.75" hidden="1" customHeight="1" x14ac:dyDescent="0.2">
      <c r="C28" s="42"/>
      <c r="D28" s="43"/>
      <c r="E28" s="44"/>
      <c r="F28" s="45"/>
      <c r="G28" s="46"/>
      <c r="H28" s="68"/>
      <c r="I28" s="69"/>
      <c r="J28" s="70"/>
      <c r="K28" s="71"/>
      <c r="L28" s="70"/>
      <c r="M28" s="70"/>
    </row>
    <row r="29" spans="1:14" s="23" customFormat="1" ht="12.75" hidden="1" customHeight="1" x14ac:dyDescent="0.2">
      <c r="C29" s="42"/>
      <c r="D29" s="43"/>
      <c r="E29" s="44"/>
      <c r="F29" s="45"/>
      <c r="G29" s="46"/>
      <c r="H29" s="68"/>
      <c r="I29" s="69"/>
      <c r="J29" s="70"/>
      <c r="K29" s="71"/>
      <c r="L29" s="70"/>
      <c r="M29" s="70"/>
    </row>
    <row r="30" spans="1:14" s="23" customFormat="1" ht="12.75" customHeight="1" x14ac:dyDescent="0.2">
      <c r="C30" s="72"/>
      <c r="D30" s="29"/>
      <c r="E30" s="30"/>
      <c r="F30" s="73"/>
      <c r="G30" s="30"/>
      <c r="H30" s="33"/>
      <c r="I30" s="74"/>
      <c r="J30" s="73"/>
      <c r="K30" s="30"/>
      <c r="L30" s="75"/>
      <c r="M30" s="30"/>
    </row>
    <row r="31" spans="1:14" s="23" customFormat="1" ht="12.75" customHeight="1" x14ac:dyDescent="0.2">
      <c r="C31" s="76" t="s">
        <v>32</v>
      </c>
      <c r="D31" s="77">
        <v>64.738711749999993</v>
      </c>
      <c r="E31" s="46">
        <v>-4.9880908626096176E-2</v>
      </c>
      <c r="F31" s="78">
        <v>-4.7431994563054913E-2</v>
      </c>
      <c r="G31" s="79">
        <v>2.7349160219829916E-2</v>
      </c>
      <c r="H31" s="44">
        <v>3.2920815029243489E-2</v>
      </c>
      <c r="I31" s="80">
        <v>695.03757824999991</v>
      </c>
      <c r="J31" s="46">
        <v>2.8404003117545429E-2</v>
      </c>
      <c r="K31" s="46">
        <v>2.8252908675088673E-2</v>
      </c>
      <c r="L31" s="46">
        <v>3.7449441157621832E-2</v>
      </c>
      <c r="M31" s="46">
        <v>3.5238851538360372E-2</v>
      </c>
      <c r="N31" s="81"/>
    </row>
    <row r="32" spans="1:14" s="23" customFormat="1" ht="12.75" customHeight="1" x14ac:dyDescent="0.2">
      <c r="C32" s="82" t="s">
        <v>33</v>
      </c>
      <c r="D32" s="43">
        <v>52.02482689</v>
      </c>
      <c r="E32" s="46">
        <v>-3.9229626454373334E-2</v>
      </c>
      <c r="F32" s="78">
        <v>-3.5215795401509653E-2</v>
      </c>
      <c r="G32" s="46">
        <v>3.9531729815589278E-2</v>
      </c>
      <c r="H32" s="44">
        <v>2.9502565011497062E-2</v>
      </c>
      <c r="I32" s="80">
        <v>553.11723425000002</v>
      </c>
      <c r="J32" s="46">
        <v>2.2626299399002736E-2</v>
      </c>
      <c r="K32" s="46">
        <v>1.8595050751224695E-2</v>
      </c>
      <c r="L32" s="46">
        <v>3.3297936367852055E-2</v>
      </c>
      <c r="M32" s="46">
        <v>2.6258312507384973E-2</v>
      </c>
      <c r="N32" s="81"/>
    </row>
    <row r="33" spans="2:14" s="23" customFormat="1" ht="12.75" customHeight="1" x14ac:dyDescent="0.2">
      <c r="C33" s="82" t="s">
        <v>34</v>
      </c>
      <c r="D33" s="43">
        <v>6.0095011900000008</v>
      </c>
      <c r="E33" s="46">
        <v>1.5806691039508936E-2</v>
      </c>
      <c r="F33" s="78">
        <v>-6.1950709753384459E-3</v>
      </c>
      <c r="G33" s="46" t="s">
        <v>107</v>
      </c>
      <c r="H33" s="44">
        <v>0.11584589315212601</v>
      </c>
      <c r="I33" s="80">
        <v>66.074127779999998</v>
      </c>
      <c r="J33" s="46">
        <v>0.13664782096159267</v>
      </c>
      <c r="K33" s="46">
        <v>0.11379651057669737</v>
      </c>
      <c r="L33" s="46">
        <v>0.12742708654916246</v>
      </c>
      <c r="M33" s="46">
        <v>0.10846608899905674</v>
      </c>
      <c r="N33" s="81"/>
    </row>
    <row r="34" spans="2:14" s="23" customFormat="1" ht="12.75" customHeight="1" x14ac:dyDescent="0.2">
      <c r="C34" s="83" t="s">
        <v>35</v>
      </c>
      <c r="D34" s="84">
        <v>6.0560134200000002</v>
      </c>
      <c r="E34" s="85">
        <v>-0.15673429062020272</v>
      </c>
      <c r="F34" s="86">
        <v>-0.17656262751205187</v>
      </c>
      <c r="G34" s="85">
        <v>-3.5619404074593852E-3</v>
      </c>
      <c r="H34" s="87">
        <v>-1.4879965220107705E-2</v>
      </c>
      <c r="I34" s="88">
        <v>67.875474560000001</v>
      </c>
      <c r="J34" s="85">
        <v>1.2697097890538744E-2</v>
      </c>
      <c r="K34" s="85">
        <v>1.9702214512179239E-2</v>
      </c>
      <c r="L34" s="85">
        <v>2.7835016561801762E-2</v>
      </c>
      <c r="M34" s="85">
        <v>3.1551081357498179E-2</v>
      </c>
      <c r="N34" s="81"/>
    </row>
    <row r="35" spans="2:14" s="23" customFormat="1" ht="12.75" customHeight="1" x14ac:dyDescent="0.2">
      <c r="C35" s="89"/>
      <c r="D35" s="48"/>
      <c r="E35" s="71"/>
      <c r="F35" s="71"/>
      <c r="G35" s="71"/>
      <c r="H35" s="71"/>
      <c r="I35" s="48"/>
      <c r="J35" s="71"/>
      <c r="K35" s="71"/>
      <c r="L35" s="71"/>
      <c r="M35" s="71"/>
      <c r="N35" s="81"/>
    </row>
    <row r="36" spans="2:14" s="23" customFormat="1" ht="12.75" customHeight="1" x14ac:dyDescent="0.2">
      <c r="B36" s="50"/>
      <c r="C36" s="90"/>
      <c r="E36" s="91"/>
      <c r="F36" s="91"/>
      <c r="G36" s="91"/>
      <c r="H36" s="91"/>
      <c r="I36" s="92"/>
      <c r="J36" s="91"/>
      <c r="K36" s="91"/>
      <c r="L36" s="91"/>
      <c r="M36" s="91"/>
    </row>
    <row r="37" spans="2:14" s="23" customFormat="1" ht="29.25" customHeight="1" x14ac:dyDescent="0.2">
      <c r="B37" s="50"/>
      <c r="C37" s="213" t="s">
        <v>36</v>
      </c>
      <c r="D37" s="216" t="s">
        <v>6</v>
      </c>
      <c r="E37" s="217"/>
      <c r="F37" s="217"/>
      <c r="G37" s="218"/>
      <c r="H37" s="216" t="s">
        <v>8</v>
      </c>
      <c r="I37" s="217"/>
      <c r="J37" s="217"/>
      <c r="K37" s="218"/>
      <c r="L37" s="216" t="s">
        <v>9</v>
      </c>
      <c r="M37" s="218"/>
    </row>
    <row r="38" spans="2:14" s="23" customFormat="1" ht="53.25" customHeight="1" x14ac:dyDescent="0.2">
      <c r="B38" s="50"/>
      <c r="C38" s="214"/>
      <c r="D38" s="219" t="str">
        <f>D5</f>
        <v>Données brutes  aout  2025</v>
      </c>
      <c r="E38" s="228" t="str">
        <f>E5</f>
        <v>Taux de croissance  aout 2025 / aout 2024</v>
      </c>
      <c r="F38" s="229"/>
      <c r="G38" s="26" t="str">
        <f>G5</f>
        <v>Taux de croissance  aout 2025 / juil 2025</v>
      </c>
      <c r="H38" s="223" t="str">
        <f>H5</f>
        <v>Rappel :
Taux ACM CVS-CJO à fin aout  2024</v>
      </c>
      <c r="I38" s="225" t="str">
        <f>I5</f>
        <v>Données brutes sept 2024 - aout 2025</v>
      </c>
      <c r="J38" s="228" t="str">
        <f>J5</f>
        <v>Taux ACM (sept 2024 - aout 2025 / sept 2023 - aout 2024)</v>
      </c>
      <c r="K38" s="230"/>
      <c r="L38" s="221" t="str">
        <f>L5</f>
        <v>( janv à aout 2025 ) /
( janv à aout 2024 )</v>
      </c>
      <c r="M38" s="227"/>
    </row>
    <row r="39" spans="2:14" s="23" customFormat="1" ht="40.5" customHeight="1" x14ac:dyDescent="0.2">
      <c r="B39" s="50"/>
      <c r="C39" s="215"/>
      <c r="D39" s="220"/>
      <c r="E39" s="26" t="s">
        <v>10</v>
      </c>
      <c r="F39" s="27" t="s">
        <v>11</v>
      </c>
      <c r="G39" s="26" t="s">
        <v>11</v>
      </c>
      <c r="H39" s="224"/>
      <c r="I39" s="226"/>
      <c r="J39" s="26" t="s">
        <v>10</v>
      </c>
      <c r="K39" s="26" t="s">
        <v>11</v>
      </c>
      <c r="L39" s="26" t="s">
        <v>10</v>
      </c>
      <c r="M39" s="26" t="s">
        <v>11</v>
      </c>
    </row>
    <row r="40" spans="2:14" s="23" customFormat="1" ht="12.75" customHeight="1" x14ac:dyDescent="0.2">
      <c r="B40" s="50"/>
      <c r="C40" s="28" t="s">
        <v>12</v>
      </c>
      <c r="D40" s="29">
        <v>175.11464283000004</v>
      </c>
      <c r="E40" s="30">
        <v>-1.6537953354317514E-2</v>
      </c>
      <c r="F40" s="31">
        <v>1.2552686869039764E-2</v>
      </c>
      <c r="G40" s="32">
        <v>-5.9260390060807966E-3</v>
      </c>
      <c r="H40" s="33">
        <v>-5.7630160464050562E-3</v>
      </c>
      <c r="I40" s="93">
        <v>2388.1411696499999</v>
      </c>
      <c r="J40" s="30">
        <v>-3.564907439022047E-3</v>
      </c>
      <c r="K40" s="32">
        <v>2.575357410581125E-3</v>
      </c>
      <c r="L40" s="30">
        <v>-3.0654863902048746E-3</v>
      </c>
      <c r="M40" s="30">
        <v>1.2797915942292626E-2</v>
      </c>
    </row>
    <row r="41" spans="2:14" s="23" customFormat="1" ht="12.75" customHeight="1" x14ac:dyDescent="0.2">
      <c r="B41" s="50"/>
      <c r="C41" s="35" t="s">
        <v>13</v>
      </c>
      <c r="D41" s="36">
        <v>95.784672380000046</v>
      </c>
      <c r="E41" s="37">
        <v>-3.2807418374561137E-2</v>
      </c>
      <c r="F41" s="38">
        <v>-2.3223168717869669E-3</v>
      </c>
      <c r="G41" s="39">
        <v>-1.037747555789581E-2</v>
      </c>
      <c r="H41" s="40">
        <v>-1.9849602331628913E-2</v>
      </c>
      <c r="I41" s="41">
        <v>1377.9734998399999</v>
      </c>
      <c r="J41" s="39">
        <v>-1.5801992947637178E-2</v>
      </c>
      <c r="K41" s="38">
        <v>-8.4473397879800682E-3</v>
      </c>
      <c r="L41" s="39">
        <v>-1.6383292422196827E-2</v>
      </c>
      <c r="M41" s="39">
        <v>1.2746654932311863E-3</v>
      </c>
    </row>
    <row r="42" spans="2:14" s="23" customFormat="1" ht="12.75" customHeight="1" x14ac:dyDescent="0.2">
      <c r="B42" s="50"/>
      <c r="C42" s="42" t="s">
        <v>14</v>
      </c>
      <c r="D42" s="43">
        <v>27.096138460000006</v>
      </c>
      <c r="E42" s="44">
        <v>1.1007278279147048E-3</v>
      </c>
      <c r="F42" s="45">
        <v>3.8252901334687062E-2</v>
      </c>
      <c r="G42" s="46">
        <v>-1.3850326701644988E-2</v>
      </c>
      <c r="H42" s="47">
        <v>-2.5127028322498801E-2</v>
      </c>
      <c r="I42" s="48">
        <v>441.34399442</v>
      </c>
      <c r="J42" s="46">
        <v>-5.1901103502881574E-3</v>
      </c>
      <c r="K42" s="45">
        <v>5.1563418874736033E-3</v>
      </c>
      <c r="L42" s="46">
        <v>7.1476798791048068E-3</v>
      </c>
      <c r="M42" s="46">
        <v>2.4609635965904042E-2</v>
      </c>
    </row>
    <row r="43" spans="2:14" s="23" customFormat="1" ht="12.75" customHeight="1" x14ac:dyDescent="0.2">
      <c r="B43" s="50"/>
      <c r="C43" s="49" t="s">
        <v>15</v>
      </c>
      <c r="D43" s="43">
        <v>7.9012590300000003</v>
      </c>
      <c r="E43" s="44">
        <v>-1.1289251290101276E-2</v>
      </c>
      <c r="F43" s="45">
        <v>1.4526887010377854E-2</v>
      </c>
      <c r="G43" s="46">
        <v>-3.8113546735345727E-2</v>
      </c>
      <c r="H43" s="47">
        <v>-3.3185009205008775E-2</v>
      </c>
      <c r="I43" s="48">
        <v>118.77307092000001</v>
      </c>
      <c r="J43" s="46">
        <v>-3.120812739498835E-2</v>
      </c>
      <c r="K43" s="45">
        <v>-2.5139331075508697E-2</v>
      </c>
      <c r="L43" s="46">
        <v>-1.3759370107862656E-2</v>
      </c>
      <c r="M43" s="46">
        <v>-2.3380842416464986E-3</v>
      </c>
    </row>
    <row r="44" spans="2:14" s="23" customFormat="1" ht="12.75" customHeight="1" x14ac:dyDescent="0.2">
      <c r="B44" s="50"/>
      <c r="C44" s="49" t="s">
        <v>16</v>
      </c>
      <c r="D44" s="43">
        <v>16.528024400000003</v>
      </c>
      <c r="E44" s="44">
        <v>6.1845779181006755E-3</v>
      </c>
      <c r="F44" s="45">
        <v>4.6093405308969659E-2</v>
      </c>
      <c r="G44" s="46">
        <v>-1.2575032702524802E-2</v>
      </c>
      <c r="H44" s="47">
        <v>-8.6328615869879499E-4</v>
      </c>
      <c r="I44" s="48">
        <v>260.67591614999998</v>
      </c>
      <c r="J44" s="46">
        <v>8.8705213331632393E-3</v>
      </c>
      <c r="K44" s="45">
        <v>2.0340235437525278E-2</v>
      </c>
      <c r="L44" s="46">
        <v>1.6418080681551928E-2</v>
      </c>
      <c r="M44" s="46">
        <v>3.5958558291482312E-2</v>
      </c>
    </row>
    <row r="45" spans="2:14" s="23" customFormat="1" ht="12.75" customHeight="1" x14ac:dyDescent="0.2">
      <c r="B45" s="50"/>
      <c r="C45" s="49" t="s">
        <v>17</v>
      </c>
      <c r="D45" s="43">
        <v>2.5228184799999998</v>
      </c>
      <c r="E45" s="44">
        <v>3.1002401327564488E-3</v>
      </c>
      <c r="F45" s="45">
        <v>4.8364443483883246E-2</v>
      </c>
      <c r="G45" s="46">
        <v>2.7646982090042238E-2</v>
      </c>
      <c r="H45" s="47">
        <v>-0.10628339349048843</v>
      </c>
      <c r="I45" s="48">
        <v>59.705837909999993</v>
      </c>
      <c r="J45" s="46">
        <v>-1.5901137672172383E-2</v>
      </c>
      <c r="K45" s="45">
        <v>-1.4313554311627952E-3</v>
      </c>
      <c r="L45" s="46">
        <v>6.7577989703928587E-3</v>
      </c>
      <c r="M45" s="46">
        <v>2.8419251592012307E-2</v>
      </c>
    </row>
    <row r="46" spans="2:14" s="23" customFormat="1" ht="12.75" customHeight="1" x14ac:dyDescent="0.2">
      <c r="B46" s="50"/>
      <c r="C46" s="51" t="s">
        <v>18</v>
      </c>
      <c r="D46" s="43">
        <v>42.839425979999994</v>
      </c>
      <c r="E46" s="44">
        <v>-3.7198138002011993E-2</v>
      </c>
      <c r="F46" s="45">
        <v>-2.4537488490908088E-2</v>
      </c>
      <c r="G46" s="46">
        <v>-2.9297077098489055E-3</v>
      </c>
      <c r="H46" s="47">
        <v>-1.7110471357149493E-2</v>
      </c>
      <c r="I46" s="48">
        <v>569.48474470999997</v>
      </c>
      <c r="J46" s="46">
        <v>-1.9808361517321571E-2</v>
      </c>
      <c r="K46" s="45">
        <v>-1.4590876839760014E-2</v>
      </c>
      <c r="L46" s="46">
        <v>-2.5559960366681067E-2</v>
      </c>
      <c r="M46" s="46">
        <v>-5.5394966649099375E-3</v>
      </c>
    </row>
    <row r="47" spans="2:14" s="23" customFormat="1" ht="12.75" customHeight="1" x14ac:dyDescent="0.2">
      <c r="B47" s="50"/>
      <c r="C47" s="52" t="s">
        <v>19</v>
      </c>
      <c r="D47" s="43">
        <v>8.794725510000001</v>
      </c>
      <c r="E47" s="44">
        <v>-1.5964593598667975E-2</v>
      </c>
      <c r="F47" s="45">
        <v>-3.8321990821851282E-3</v>
      </c>
      <c r="G47" s="46">
        <v>5.6447034778872585E-3</v>
      </c>
      <c r="H47" s="47">
        <v>-6.0173084111491137E-3</v>
      </c>
      <c r="I47" s="48">
        <v>120.28195965000002</v>
      </c>
      <c r="J47" s="46">
        <v>-1.904403105382646E-2</v>
      </c>
      <c r="K47" s="45">
        <v>-7.5284821872613206E-3</v>
      </c>
      <c r="L47" s="46">
        <v>-2.346623624860289E-2</v>
      </c>
      <c r="M47" s="46">
        <v>-4.115181189216166E-3</v>
      </c>
    </row>
    <row r="48" spans="2:14" s="23" customFormat="1" ht="12.75" customHeight="1" x14ac:dyDescent="0.2">
      <c r="B48" s="50"/>
      <c r="C48" s="52" t="s">
        <v>20</v>
      </c>
      <c r="D48" s="43">
        <v>33.187040540000005</v>
      </c>
      <c r="E48" s="44">
        <v>-4.3809944834640402E-2</v>
      </c>
      <c r="F48" s="45">
        <v>-3.2353109852835127E-2</v>
      </c>
      <c r="G48" s="46">
        <v>-2.9869500264982918E-3</v>
      </c>
      <c r="H48" s="47">
        <v>-2.2668992503486862E-2</v>
      </c>
      <c r="I48" s="48">
        <v>432.25767539000009</v>
      </c>
      <c r="J48" s="46">
        <v>-2.3697987127218045E-2</v>
      </c>
      <c r="K48" s="45">
        <v>-2.028311022167717E-2</v>
      </c>
      <c r="L48" s="46">
        <v>-2.9456790238777342E-2</v>
      </c>
      <c r="M48" s="46">
        <v>-8.970080008724568E-3</v>
      </c>
    </row>
    <row r="49" spans="2:13" s="23" customFormat="1" ht="12.75" customHeight="1" x14ac:dyDescent="0.2">
      <c r="B49" s="50"/>
      <c r="C49" s="53" t="s">
        <v>21</v>
      </c>
      <c r="D49" s="43">
        <v>3.8670290700000001</v>
      </c>
      <c r="E49" s="44">
        <v>-0.12327988500456799</v>
      </c>
      <c r="F49" s="45">
        <v>-8.9003417400505769E-2</v>
      </c>
      <c r="G49" s="46">
        <v>-4.8240602176267133E-2</v>
      </c>
      <c r="H49" s="47">
        <v>-0.14547191100422951</v>
      </c>
      <c r="I49" s="48">
        <v>58.562022159999998</v>
      </c>
      <c r="J49" s="46">
        <v>-0.15345229266660843</v>
      </c>
      <c r="K49" s="45">
        <v>-0.14693531925396097</v>
      </c>
      <c r="L49" s="46">
        <v>-0.14907098864594681</v>
      </c>
      <c r="M49" s="46">
        <v>-0.13773671454457603</v>
      </c>
    </row>
    <row r="50" spans="2:13" s="23" customFormat="1" ht="12.75" customHeight="1" x14ac:dyDescent="0.2">
      <c r="B50" s="50"/>
      <c r="C50" s="42" t="s">
        <v>22</v>
      </c>
      <c r="D50" s="43">
        <v>11.57914487</v>
      </c>
      <c r="E50" s="44">
        <v>-5.2998131678408611E-2</v>
      </c>
      <c r="F50" s="45">
        <v>2.7364533264258029E-3</v>
      </c>
      <c r="G50" s="46">
        <v>-1.2078469441056727E-2</v>
      </c>
      <c r="H50" s="54">
        <v>5.0415265301613221E-3</v>
      </c>
      <c r="I50" s="48">
        <v>163.86288209</v>
      </c>
      <c r="J50" s="55">
        <v>-8.3782836479351364E-3</v>
      </c>
      <c r="K50" s="45">
        <v>-1.9360139311894731E-3</v>
      </c>
      <c r="L50" s="46">
        <v>-1.5611474649299573E-2</v>
      </c>
      <c r="M50" s="46">
        <v>-1.0082664449798662E-3</v>
      </c>
    </row>
    <row r="51" spans="2:13" s="23" customFormat="1" ht="12.75" customHeight="1" x14ac:dyDescent="0.2">
      <c r="B51" s="50"/>
      <c r="C51" s="42" t="s">
        <v>23</v>
      </c>
      <c r="D51" s="43">
        <v>8.4393369700000012</v>
      </c>
      <c r="E51" s="44">
        <v>-4.1067855785645424E-2</v>
      </c>
      <c r="F51" s="45">
        <v>-3.3909261531791524E-3</v>
      </c>
      <c r="G51" s="46">
        <v>-1.3740527112390266E-3</v>
      </c>
      <c r="H51" s="47">
        <v>3.3160711478432248E-2</v>
      </c>
      <c r="I51" s="48">
        <v>116.07033127000001</v>
      </c>
      <c r="J51" s="46">
        <v>3.1694095239569231E-2</v>
      </c>
      <c r="K51" s="45">
        <v>4.1154379519258599E-2</v>
      </c>
      <c r="L51" s="46">
        <v>1.0838381186684343E-2</v>
      </c>
      <c r="M51" s="46">
        <v>2.999652841294731E-2</v>
      </c>
    </row>
    <row r="52" spans="2:13" s="23" customFormat="1" ht="12.75" customHeight="1" x14ac:dyDescent="0.2">
      <c r="B52" s="50"/>
      <c r="C52" s="49" t="s">
        <v>24</v>
      </c>
      <c r="D52" s="43">
        <v>5.6843863899999993</v>
      </c>
      <c r="E52" s="44">
        <v>-1.9962976462874704E-2</v>
      </c>
      <c r="F52" s="45">
        <v>1.2006113355649051E-2</v>
      </c>
      <c r="G52" s="46">
        <v>1.5119935466408219E-2</v>
      </c>
      <c r="H52" s="47">
        <v>4.1742848146253397E-2</v>
      </c>
      <c r="I52" s="48">
        <v>76.104392400000009</v>
      </c>
      <c r="J52" s="46">
        <v>4.3369421718564505E-2</v>
      </c>
      <c r="K52" s="45">
        <v>5.3663965778636413E-2</v>
      </c>
      <c r="L52" s="46">
        <v>1.6851872957071912E-2</v>
      </c>
      <c r="M52" s="46">
        <v>3.5705826395699303E-2</v>
      </c>
    </row>
    <row r="53" spans="2:13" s="23" customFormat="1" ht="12.75" customHeight="1" x14ac:dyDescent="0.2">
      <c r="B53" s="50"/>
      <c r="C53" s="49" t="s">
        <v>25</v>
      </c>
      <c r="D53" s="43">
        <v>2.75495058</v>
      </c>
      <c r="E53" s="44">
        <v>-8.1863826138562024E-2</v>
      </c>
      <c r="F53" s="45">
        <v>-3.1812274251966977E-2</v>
      </c>
      <c r="G53" s="46">
        <v>-3.1729459282802019E-2</v>
      </c>
      <c r="H53" s="47">
        <v>1.7830528775981014E-2</v>
      </c>
      <c r="I53" s="48">
        <v>39.965938869999995</v>
      </c>
      <c r="J53" s="46">
        <v>1.0169020024756392E-2</v>
      </c>
      <c r="K53" s="45">
        <v>1.8283655924294706E-2</v>
      </c>
      <c r="L53" s="46">
        <v>-4.869362899240226E-4</v>
      </c>
      <c r="M53" s="46">
        <v>1.94430749398673E-2</v>
      </c>
    </row>
    <row r="54" spans="2:13" s="23" customFormat="1" ht="12.75" customHeight="1" x14ac:dyDescent="0.2">
      <c r="B54" s="50"/>
      <c r="C54" s="56" t="s">
        <v>26</v>
      </c>
      <c r="D54" s="36">
        <v>79.32997044999999</v>
      </c>
      <c r="E54" s="37">
        <v>3.8506820472516967E-3</v>
      </c>
      <c r="F54" s="38">
        <v>3.3158657918000989E-2</v>
      </c>
      <c r="G54" s="39">
        <v>9.1648850442993535E-5</v>
      </c>
      <c r="H54" s="57">
        <v>1.4768654400977299E-2</v>
      </c>
      <c r="I54" s="41">
        <v>1010.1676698099999</v>
      </c>
      <c r="J54" s="39">
        <v>1.3626880010676912E-2</v>
      </c>
      <c r="K54" s="38">
        <v>1.80932263283613E-2</v>
      </c>
      <c r="L54" s="39">
        <v>1.5682899071797873E-2</v>
      </c>
      <c r="M54" s="39">
        <v>2.8905855102729916E-2</v>
      </c>
    </row>
    <row r="55" spans="2:13" s="23" customFormat="1" ht="12.75" customHeight="1" x14ac:dyDescent="0.2">
      <c r="B55" s="50"/>
      <c r="C55" s="58" t="s">
        <v>27</v>
      </c>
      <c r="D55" s="43">
        <v>60.424202659999999</v>
      </c>
      <c r="E55" s="44">
        <v>1.2159246138495838E-2</v>
      </c>
      <c r="F55" s="45">
        <v>4.3464652237253487E-2</v>
      </c>
      <c r="G55" s="46">
        <v>-1.3187070386728728E-3</v>
      </c>
      <c r="H55" s="47">
        <v>2.3970351759726727E-2</v>
      </c>
      <c r="I55" s="48">
        <v>763.36671496999998</v>
      </c>
      <c r="J55" s="46">
        <v>2.0371003003817778E-2</v>
      </c>
      <c r="K55" s="45">
        <v>2.3220498132648038E-2</v>
      </c>
      <c r="L55" s="46">
        <v>2.3763815824511703E-2</v>
      </c>
      <c r="M55" s="46">
        <v>3.5841282177786482E-2</v>
      </c>
    </row>
    <row r="56" spans="2:13" s="23" customFormat="1" ht="12.75" customHeight="1" x14ac:dyDescent="0.2">
      <c r="B56" s="50"/>
      <c r="C56" s="59" t="s">
        <v>28</v>
      </c>
      <c r="D56" s="43">
        <v>57.585461219999999</v>
      </c>
      <c r="E56" s="44">
        <v>4.6221181276075995E-3</v>
      </c>
      <c r="F56" s="45">
        <v>3.5106525375659503E-2</v>
      </c>
      <c r="G56" s="46">
        <v>-9.7905449702729852E-3</v>
      </c>
      <c r="H56" s="47">
        <v>3.2260670077195908E-2</v>
      </c>
      <c r="I56" s="48">
        <v>731.29200771000001</v>
      </c>
      <c r="J56" s="46">
        <v>2.6189709541947881E-2</v>
      </c>
      <c r="K56" s="45">
        <v>2.8379135616465767E-2</v>
      </c>
      <c r="L56" s="46">
        <v>2.7525904261675116E-2</v>
      </c>
      <c r="M56" s="46">
        <v>3.8945769355418935E-2</v>
      </c>
    </row>
    <row r="57" spans="2:13" s="23" customFormat="1" ht="12.75" customHeight="1" x14ac:dyDescent="0.2">
      <c r="B57" s="50"/>
      <c r="C57" s="52" t="s">
        <v>29</v>
      </c>
      <c r="D57" s="60">
        <v>2.8387414399999997</v>
      </c>
      <c r="E57" s="44">
        <v>0.19385350591284456</v>
      </c>
      <c r="F57" s="45">
        <v>0.23824784577447078</v>
      </c>
      <c r="G57" s="46">
        <v>0.19842958824622459</v>
      </c>
      <c r="H57" s="47">
        <v>-0.11866443863424092</v>
      </c>
      <c r="I57" s="48">
        <v>32.074707260000004</v>
      </c>
      <c r="J57" s="46">
        <v>-9.644004014485219E-2</v>
      </c>
      <c r="K57" s="45">
        <v>-8.0732581105269707E-2</v>
      </c>
      <c r="L57" s="46">
        <v>-5.4460354632517971E-2</v>
      </c>
      <c r="M57" s="46">
        <v>-2.8422736877443233E-2</v>
      </c>
    </row>
    <row r="58" spans="2:13" s="23" customFormat="1" ht="12.75" customHeight="1" x14ac:dyDescent="0.2">
      <c r="B58" s="50"/>
      <c r="C58" s="58" t="s">
        <v>30</v>
      </c>
      <c r="D58" s="43">
        <v>18.905767789999999</v>
      </c>
      <c r="E58" s="44">
        <v>-2.1812807514617227E-2</v>
      </c>
      <c r="F58" s="45">
        <v>2.2444010927800129E-3</v>
      </c>
      <c r="G58" s="46">
        <v>4.5219602353294697E-3</v>
      </c>
      <c r="H58" s="47">
        <v>-1.1959259632189134E-2</v>
      </c>
      <c r="I58" s="48">
        <v>246.80095484</v>
      </c>
      <c r="J58" s="46">
        <v>-6.6799878470858998E-3</v>
      </c>
      <c r="K58" s="45">
        <v>2.6586045799172897E-3</v>
      </c>
      <c r="L58" s="46">
        <v>-8.3761962987254357E-3</v>
      </c>
      <c r="M58" s="46">
        <v>7.9855582860464125E-3</v>
      </c>
    </row>
    <row r="59" spans="2:13" s="23" customFormat="1" ht="12.75" customHeight="1" x14ac:dyDescent="0.2">
      <c r="B59" s="50"/>
      <c r="C59" s="61" t="s">
        <v>31</v>
      </c>
      <c r="D59" s="62">
        <v>166.67530586000004</v>
      </c>
      <c r="E59" s="63">
        <v>-1.5262497331050007E-2</v>
      </c>
      <c r="F59" s="64">
        <v>1.335692944586464E-2</v>
      </c>
      <c r="G59" s="65">
        <v>-6.1507794905677482E-3</v>
      </c>
      <c r="H59" s="66">
        <v>-7.6082932953619453E-3</v>
      </c>
      <c r="I59" s="67">
        <v>2272.0708383800002</v>
      </c>
      <c r="J59" s="65">
        <v>-5.3015477490258034E-3</v>
      </c>
      <c r="K59" s="64">
        <v>6.7128625098766825E-4</v>
      </c>
      <c r="L59" s="65">
        <v>-3.7747675947364945E-3</v>
      </c>
      <c r="M59" s="65">
        <v>1.193769035206671E-2</v>
      </c>
    </row>
    <row r="60" spans="2:13" s="23" customFormat="1" ht="12.75" hidden="1" customHeight="1" x14ac:dyDescent="0.2">
      <c r="B60" s="50"/>
      <c r="C60" s="42"/>
      <c r="D60" s="43"/>
      <c r="E60" s="44"/>
      <c r="F60" s="45"/>
      <c r="G60" s="46"/>
      <c r="H60" s="46"/>
      <c r="I60" s="69"/>
      <c r="J60" s="70"/>
      <c r="K60" s="71"/>
      <c r="L60" s="70"/>
      <c r="M60" s="70"/>
    </row>
    <row r="61" spans="2:13" s="23" customFormat="1" ht="12.75" hidden="1" customHeight="1" x14ac:dyDescent="0.2">
      <c r="B61" s="50"/>
      <c r="C61" s="42"/>
      <c r="D61" s="43"/>
      <c r="E61" s="44"/>
      <c r="F61" s="45"/>
      <c r="G61" s="46"/>
      <c r="H61" s="46"/>
      <c r="I61" s="69"/>
      <c r="J61" s="70"/>
      <c r="K61" s="71"/>
      <c r="L61" s="70"/>
      <c r="M61" s="70"/>
    </row>
    <row r="62" spans="2:13" s="23" customFormat="1" ht="57" hidden="1" customHeight="1" x14ac:dyDescent="0.2">
      <c r="B62" s="50"/>
      <c r="C62" s="42"/>
      <c r="D62" s="43"/>
      <c r="E62" s="44"/>
      <c r="F62" s="45"/>
      <c r="G62" s="46"/>
      <c r="H62" s="46"/>
      <c r="I62" s="69"/>
      <c r="J62" s="70"/>
      <c r="K62" s="71"/>
      <c r="L62" s="70"/>
      <c r="M62" s="70"/>
    </row>
    <row r="63" spans="2:13" s="23" customFormat="1" ht="12.75" customHeight="1" x14ac:dyDescent="0.2">
      <c r="C63" s="72"/>
      <c r="D63" s="29"/>
      <c r="E63" s="30"/>
      <c r="F63" s="73"/>
      <c r="G63" s="30"/>
      <c r="H63" s="33"/>
      <c r="I63" s="74"/>
      <c r="J63" s="73"/>
      <c r="K63" s="30"/>
      <c r="L63" s="75"/>
      <c r="M63" s="30"/>
    </row>
    <row r="64" spans="2:13" s="23" customFormat="1" ht="12.75" customHeight="1" x14ac:dyDescent="0.2">
      <c r="B64" s="50"/>
      <c r="C64" s="76" t="s">
        <v>32</v>
      </c>
      <c r="D64" s="77">
        <v>30.87915722</v>
      </c>
      <c r="E64" s="46">
        <v>-8.9357743910706278E-2</v>
      </c>
      <c r="F64" s="78">
        <v>-0.11669133882805194</v>
      </c>
      <c r="G64" s="79">
        <v>1.1362170223643275E-3</v>
      </c>
      <c r="H64" s="44">
        <v>-2.0402280075996204E-3</v>
      </c>
      <c r="I64" s="80">
        <v>340.23039306999993</v>
      </c>
      <c r="J64" s="46">
        <v>8.3080587057711153E-3</v>
      </c>
      <c r="K64" s="46">
        <v>9.2046872847457717E-3</v>
      </c>
      <c r="L64" s="46">
        <v>1.8275282273855886E-2</v>
      </c>
      <c r="M64" s="46">
        <v>1.9096611705940347E-2</v>
      </c>
    </row>
    <row r="65" spans="2:14" s="23" customFormat="1" ht="12.75" customHeight="1" x14ac:dyDescent="0.2">
      <c r="B65" s="50"/>
      <c r="C65" s="82" t="s">
        <v>33</v>
      </c>
      <c r="D65" s="43">
        <v>24.451200570000001</v>
      </c>
      <c r="E65" s="46">
        <v>-8.4088442358607352E-2</v>
      </c>
      <c r="F65" s="78">
        <v>-0.11892448431736868</v>
      </c>
      <c r="G65" s="46">
        <v>9.8820484038002476E-3</v>
      </c>
      <c r="H65" s="44">
        <v>-4.1784792149880401E-3</v>
      </c>
      <c r="I65" s="80">
        <v>268.57401170999998</v>
      </c>
      <c r="J65" s="46">
        <v>-2.0822986863542337E-3</v>
      </c>
      <c r="K65" s="46">
        <v>-5.1052832090812128E-3</v>
      </c>
      <c r="L65" s="46">
        <v>1.0755023209572112E-2</v>
      </c>
      <c r="M65" s="46">
        <v>6.7735075378161369E-3</v>
      </c>
    </row>
    <row r="66" spans="2:14" s="23" customFormat="1" ht="12.75" customHeight="1" x14ac:dyDescent="0.2">
      <c r="B66" s="50"/>
      <c r="C66" s="82" t="s">
        <v>34</v>
      </c>
      <c r="D66" s="43">
        <v>2.7155826899999997</v>
      </c>
      <c r="E66" s="46">
        <v>-1.860958440171101E-2</v>
      </c>
      <c r="F66" s="78">
        <v>-4.341809038735378E-3</v>
      </c>
      <c r="G66" s="46" t="s">
        <v>107</v>
      </c>
      <c r="H66" s="44">
        <v>8.6441184625915213E-2</v>
      </c>
      <c r="I66" s="80">
        <v>29.704576919999994</v>
      </c>
      <c r="J66" s="46">
        <v>0.1723890343963923</v>
      </c>
      <c r="K66" s="46">
        <v>0.15888641321789065</v>
      </c>
      <c r="L66" s="46">
        <v>0.14333035323921117</v>
      </c>
      <c r="M66" s="46">
        <v>0.14288355956660692</v>
      </c>
    </row>
    <row r="67" spans="2:14" s="23" customFormat="1" ht="12.75" customHeight="1" x14ac:dyDescent="0.2">
      <c r="B67" s="50"/>
      <c r="C67" s="83" t="s">
        <v>35</v>
      </c>
      <c r="D67" s="84">
        <v>3.3361908300000001</v>
      </c>
      <c r="E67" s="85">
        <v>-0.18239003626125594</v>
      </c>
      <c r="F67" s="86">
        <v>-0.18744164033388266</v>
      </c>
      <c r="G67" s="85">
        <v>-4.6913526713777909E-2</v>
      </c>
      <c r="H67" s="87">
        <v>-4.5782444190719862E-2</v>
      </c>
      <c r="I67" s="88">
        <v>38.28699658</v>
      </c>
      <c r="J67" s="85">
        <v>-1.8218537409040447E-2</v>
      </c>
      <c r="K67" s="85">
        <v>-3.3473402197641278E-3</v>
      </c>
      <c r="L67" s="85">
        <v>-8.7236664123155894E-3</v>
      </c>
      <c r="M67" s="85">
        <v>8.155145544390896E-3</v>
      </c>
    </row>
    <row r="68" spans="2:14" s="23" customFormat="1" ht="12.75" customHeight="1" x14ac:dyDescent="0.2">
      <c r="C68" s="89"/>
      <c r="D68" s="48"/>
      <c r="E68" s="71"/>
      <c r="F68" s="71"/>
      <c r="G68" s="71"/>
      <c r="H68" s="71"/>
      <c r="I68" s="48"/>
      <c r="J68" s="71"/>
      <c r="K68" s="71"/>
      <c r="L68" s="71"/>
      <c r="M68" s="71"/>
      <c r="N68" s="81"/>
    </row>
    <row r="69" spans="2:14" s="23" customFormat="1" ht="12.75" customHeight="1" x14ac:dyDescent="0.2">
      <c r="B69" s="50"/>
      <c r="C69" s="90"/>
      <c r="D69" s="94"/>
      <c r="E69" s="91"/>
      <c r="F69" s="91"/>
      <c r="G69" s="91"/>
      <c r="H69" s="91"/>
      <c r="I69" s="92"/>
      <c r="J69" s="91"/>
      <c r="K69" s="91"/>
      <c r="L69" s="91"/>
      <c r="M69" s="91"/>
    </row>
    <row r="70" spans="2:14" s="23" customFormat="1" ht="27" customHeight="1" x14ac:dyDescent="0.2">
      <c r="B70" s="50"/>
      <c r="C70" s="213" t="s">
        <v>37</v>
      </c>
      <c r="D70" s="216" t="s">
        <v>6</v>
      </c>
      <c r="E70" s="217"/>
      <c r="F70" s="217"/>
      <c r="G70" s="218"/>
      <c r="H70" s="216" t="s">
        <v>8</v>
      </c>
      <c r="I70" s="217"/>
      <c r="J70" s="217"/>
      <c r="K70" s="218"/>
      <c r="L70" s="216" t="s">
        <v>9</v>
      </c>
      <c r="M70" s="218"/>
    </row>
    <row r="71" spans="2:14" s="23" customFormat="1" ht="53.25" customHeight="1" x14ac:dyDescent="0.2">
      <c r="B71" s="50"/>
      <c r="C71" s="214"/>
      <c r="D71" s="219" t="str">
        <f>D38</f>
        <v>Données brutes  aout  2025</v>
      </c>
      <c r="E71" s="221" t="str">
        <f>E38</f>
        <v>Taux de croissance  aout 2025 / aout 2024</v>
      </c>
      <c r="F71" s="222"/>
      <c r="G71" s="26" t="str">
        <f>G5</f>
        <v>Taux de croissance  aout 2025 / juil 2025</v>
      </c>
      <c r="H71" s="223" t="str">
        <f>H38</f>
        <v>Rappel :
Taux ACM CVS-CJO à fin aout  2024</v>
      </c>
      <c r="I71" s="225" t="str">
        <f>I38</f>
        <v>Données brutes sept 2024 - aout 2025</v>
      </c>
      <c r="J71" s="221" t="str">
        <f>J38</f>
        <v>Taux ACM (sept 2024 - aout 2025 / sept 2023 - aout 2024)</v>
      </c>
      <c r="K71" s="227"/>
      <c r="L71" s="221" t="str">
        <f>L38</f>
        <v>( janv à aout 2025 ) /
( janv à aout 2024 )</v>
      </c>
      <c r="M71" s="227"/>
    </row>
    <row r="72" spans="2:14" s="23" customFormat="1" ht="38.25" customHeight="1" x14ac:dyDescent="0.2">
      <c r="B72" s="50"/>
      <c r="C72" s="215"/>
      <c r="D72" s="220"/>
      <c r="E72" s="26" t="s">
        <v>10</v>
      </c>
      <c r="F72" s="27" t="s">
        <v>11</v>
      </c>
      <c r="G72" s="26" t="s">
        <v>11</v>
      </c>
      <c r="H72" s="224"/>
      <c r="I72" s="226"/>
      <c r="J72" s="26" t="s">
        <v>10</v>
      </c>
      <c r="K72" s="26" t="s">
        <v>11</v>
      </c>
      <c r="L72" s="26" t="s">
        <v>10</v>
      </c>
      <c r="M72" s="26" t="s">
        <v>11</v>
      </c>
    </row>
    <row r="73" spans="2:14" s="23" customFormat="1" ht="12.75" customHeight="1" x14ac:dyDescent="0.2">
      <c r="B73" s="50"/>
      <c r="C73" s="28" t="s">
        <v>12</v>
      </c>
      <c r="D73" s="29">
        <v>207.25293418999999</v>
      </c>
      <c r="E73" s="30">
        <v>3.3510586408486809E-2</v>
      </c>
      <c r="F73" s="31">
        <v>6.1833585936203139E-2</v>
      </c>
      <c r="G73" s="32">
        <v>-2.1931773272120259E-3</v>
      </c>
      <c r="H73" s="33">
        <v>3.012974097168275E-2</v>
      </c>
      <c r="I73" s="93">
        <v>2882.9625885199998</v>
      </c>
      <c r="J73" s="30">
        <v>4.4204637708594507E-2</v>
      </c>
      <c r="K73" s="32">
        <v>5.2307902860550648E-2</v>
      </c>
      <c r="L73" s="30">
        <v>4.3926898409087922E-2</v>
      </c>
      <c r="M73" s="30">
        <v>5.9444711061224176E-2</v>
      </c>
    </row>
    <row r="74" spans="2:14" s="23" customFormat="1" ht="12.75" customHeight="1" x14ac:dyDescent="0.2">
      <c r="B74" s="50"/>
      <c r="C74" s="35" t="s">
        <v>13</v>
      </c>
      <c r="D74" s="36">
        <v>129.10823068000002</v>
      </c>
      <c r="E74" s="37">
        <v>1.4371968355634035E-2</v>
      </c>
      <c r="F74" s="38">
        <v>4.8785723802911907E-2</v>
      </c>
      <c r="G74" s="39">
        <v>-7.7214429294483189E-3</v>
      </c>
      <c r="H74" s="40">
        <v>2.0758586855332606E-2</v>
      </c>
      <c r="I74" s="41">
        <v>1884.54293839</v>
      </c>
      <c r="J74" s="39">
        <v>3.5670243210434105E-2</v>
      </c>
      <c r="K74" s="38">
        <v>4.4848014328286112E-2</v>
      </c>
      <c r="L74" s="39">
        <v>3.3973489599121942E-2</v>
      </c>
      <c r="M74" s="39">
        <v>5.218342886358851E-2</v>
      </c>
    </row>
    <row r="75" spans="2:14" s="23" customFormat="1" ht="12.75" customHeight="1" x14ac:dyDescent="0.2">
      <c r="B75" s="50"/>
      <c r="C75" s="42" t="s">
        <v>14</v>
      </c>
      <c r="D75" s="43">
        <v>36.792714340000003</v>
      </c>
      <c r="E75" s="44">
        <v>5.7531965950431196E-2</v>
      </c>
      <c r="F75" s="45">
        <v>9.6832646012310342E-2</v>
      </c>
      <c r="G75" s="46">
        <v>-1.2555603970979212E-2</v>
      </c>
      <c r="H75" s="47">
        <v>2.1414515040733662E-2</v>
      </c>
      <c r="I75" s="48">
        <v>609.93249373999993</v>
      </c>
      <c r="J75" s="46">
        <v>5.3816646322673245E-2</v>
      </c>
      <c r="K75" s="45">
        <v>6.5300348657904239E-2</v>
      </c>
      <c r="L75" s="46">
        <v>7.0782704612682101E-2</v>
      </c>
      <c r="M75" s="46">
        <v>8.989080387185977E-2</v>
      </c>
    </row>
    <row r="76" spans="2:14" s="23" customFormat="1" ht="12.75" customHeight="1" x14ac:dyDescent="0.2">
      <c r="B76" s="50"/>
      <c r="C76" s="49" t="s">
        <v>15</v>
      </c>
      <c r="D76" s="43">
        <v>10.04270369</v>
      </c>
      <c r="E76" s="44">
        <v>6.6167087340364583E-2</v>
      </c>
      <c r="F76" s="45">
        <v>0.10535006648334622</v>
      </c>
      <c r="G76" s="46">
        <v>-1.6425356705429883E-2</v>
      </c>
      <c r="H76" s="47">
        <v>1.7625948877978859E-2</v>
      </c>
      <c r="I76" s="48">
        <v>154.86299201000003</v>
      </c>
      <c r="J76" s="46">
        <v>3.6532048759910785E-2</v>
      </c>
      <c r="K76" s="45">
        <v>4.7469986962310307E-2</v>
      </c>
      <c r="L76" s="46">
        <v>6.2668130829133029E-2</v>
      </c>
      <c r="M76" s="46">
        <v>8.1589626295435203E-2</v>
      </c>
    </row>
    <row r="77" spans="2:14" s="23" customFormat="1" ht="12.75" customHeight="1" x14ac:dyDescent="0.2">
      <c r="B77" s="50"/>
      <c r="C77" s="49" t="s">
        <v>16</v>
      </c>
      <c r="D77" s="43">
        <v>21.644735910000001</v>
      </c>
      <c r="E77" s="44">
        <v>5.0448469003342655E-2</v>
      </c>
      <c r="F77" s="45">
        <v>9.0408315503306191E-2</v>
      </c>
      <c r="G77" s="46">
        <v>-4.1858447132209209E-3</v>
      </c>
      <c r="H77" s="47">
        <v>4.707176584189976E-2</v>
      </c>
      <c r="I77" s="48">
        <v>348.14541764999996</v>
      </c>
      <c r="J77" s="46">
        <v>5.9948495938476398E-2</v>
      </c>
      <c r="K77" s="45">
        <v>7.2926842696306116E-2</v>
      </c>
      <c r="L77" s="46">
        <v>7.014182095510102E-2</v>
      </c>
      <c r="M77" s="46">
        <v>9.0672041948519411E-2</v>
      </c>
    </row>
    <row r="78" spans="2:14" s="23" customFormat="1" ht="12.75" customHeight="1" x14ac:dyDescent="0.2">
      <c r="B78" s="50"/>
      <c r="C78" s="49" t="s">
        <v>17</v>
      </c>
      <c r="D78" s="43">
        <v>4.2958336299999997</v>
      </c>
      <c r="E78" s="44">
        <v>7.8368037728839601E-2</v>
      </c>
      <c r="F78" s="45">
        <v>0.11087749712755657</v>
      </c>
      <c r="G78" s="46">
        <v>-3.6971676335814663E-2</v>
      </c>
      <c r="H78" s="47">
        <v>-6.2550347240955984E-2</v>
      </c>
      <c r="I78" s="48">
        <v>95.104742710000011</v>
      </c>
      <c r="J78" s="46">
        <v>5.3467881415147467E-2</v>
      </c>
      <c r="K78" s="45">
        <v>6.0883074455355457E-2</v>
      </c>
      <c r="L78" s="46">
        <v>8.2809850676918817E-2</v>
      </c>
      <c r="M78" s="46">
        <v>9.7708571400088928E-2</v>
      </c>
    </row>
    <row r="79" spans="2:14" s="23" customFormat="1" ht="12.75" customHeight="1" x14ac:dyDescent="0.2">
      <c r="B79" s="50"/>
      <c r="C79" s="51" t="s">
        <v>18</v>
      </c>
      <c r="D79" s="43">
        <v>28.267943759999998</v>
      </c>
      <c r="E79" s="44">
        <v>3.4029251584690945E-2</v>
      </c>
      <c r="F79" s="45">
        <v>4.391863450198441E-2</v>
      </c>
      <c r="G79" s="46">
        <v>1.7309947052146502E-3</v>
      </c>
      <c r="H79" s="47">
        <v>4.0618786196555456E-2</v>
      </c>
      <c r="I79" s="48">
        <v>386.42828110000005</v>
      </c>
      <c r="J79" s="46">
        <v>5.0404416321195189E-2</v>
      </c>
      <c r="K79" s="45">
        <v>5.2270763985645008E-2</v>
      </c>
      <c r="L79" s="46">
        <v>4.4695376865520275E-2</v>
      </c>
      <c r="M79" s="46">
        <v>5.5408986403866267E-2</v>
      </c>
    </row>
    <row r="80" spans="2:14" s="23" customFormat="1" ht="12.75" customHeight="1" x14ac:dyDescent="0.2">
      <c r="B80" s="50"/>
      <c r="C80" s="52" t="s">
        <v>19</v>
      </c>
      <c r="D80" s="43">
        <v>7.85319637</v>
      </c>
      <c r="E80" s="44">
        <v>5.8359700785677093E-2</v>
      </c>
      <c r="F80" s="45">
        <v>8.5432815780680293E-2</v>
      </c>
      <c r="G80" s="46">
        <v>2.2581103065558938E-2</v>
      </c>
      <c r="H80" s="47">
        <v>5.0267346146774194E-2</v>
      </c>
      <c r="I80" s="48">
        <v>112.30669205000002</v>
      </c>
      <c r="J80" s="46">
        <v>5.0736203155103965E-2</v>
      </c>
      <c r="K80" s="45">
        <v>5.1719967095540387E-2</v>
      </c>
      <c r="L80" s="46">
        <v>4.6558313322553335E-2</v>
      </c>
      <c r="M80" s="46">
        <v>5.4851572729140985E-2</v>
      </c>
    </row>
    <row r="81" spans="2:13" s="23" customFormat="1" ht="12.75" customHeight="1" x14ac:dyDescent="0.2">
      <c r="B81" s="50"/>
      <c r="C81" s="52" t="s">
        <v>20</v>
      </c>
      <c r="D81" s="43">
        <v>19.104617620000003</v>
      </c>
      <c r="E81" s="44">
        <v>1.7208167743095748E-2</v>
      </c>
      <c r="F81" s="45">
        <v>1.2269418052363035E-2</v>
      </c>
      <c r="G81" s="46">
        <v>-7.9594903671830197E-3</v>
      </c>
      <c r="H81" s="47">
        <v>3.0758757158666494E-2</v>
      </c>
      <c r="I81" s="48">
        <v>245.21170980000002</v>
      </c>
      <c r="J81" s="46">
        <v>3.8272100630507122E-2</v>
      </c>
      <c r="K81" s="45">
        <v>3.9817762104862986E-2</v>
      </c>
      <c r="L81" s="46">
        <v>3.1389033825561352E-2</v>
      </c>
      <c r="M81" s="46">
        <v>4.2312495572194964E-2</v>
      </c>
    </row>
    <row r="82" spans="2:13" s="23" customFormat="1" ht="12.75" customHeight="1" x14ac:dyDescent="0.2">
      <c r="B82" s="50"/>
      <c r="C82" s="53" t="s">
        <v>21</v>
      </c>
      <c r="D82" s="43">
        <v>5.0266425099999994</v>
      </c>
      <c r="E82" s="44">
        <v>-1.7342293710714274E-2</v>
      </c>
      <c r="F82" s="45">
        <v>2.6118132399419292E-2</v>
      </c>
      <c r="G82" s="46">
        <v>-3.8660125271069878E-2</v>
      </c>
      <c r="H82" s="47">
        <v>-0.10173469329945684</v>
      </c>
      <c r="I82" s="48">
        <v>74.761265449999996</v>
      </c>
      <c r="J82" s="46">
        <v>-7.9922805953806297E-2</v>
      </c>
      <c r="K82" s="45">
        <v>-6.7317098912930584E-2</v>
      </c>
      <c r="L82" s="46">
        <v>-6.8730492123574738E-2</v>
      </c>
      <c r="M82" s="46">
        <v>-4.9869049652228714E-2</v>
      </c>
    </row>
    <row r="83" spans="2:13" s="23" customFormat="1" ht="12.75" customHeight="1" x14ac:dyDescent="0.2">
      <c r="B83" s="50"/>
      <c r="C83" s="42" t="s">
        <v>22</v>
      </c>
      <c r="D83" s="43">
        <v>11.578384759999999</v>
      </c>
      <c r="E83" s="44">
        <v>-7.2400763640061427E-3</v>
      </c>
      <c r="F83" s="45">
        <v>3.6711043526594933E-2</v>
      </c>
      <c r="G83" s="46">
        <v>-3.1465996908844884E-3</v>
      </c>
      <c r="H83" s="54">
        <v>5.8438780926458156E-2</v>
      </c>
      <c r="I83" s="48">
        <v>162.12302751999999</v>
      </c>
      <c r="J83" s="55">
        <v>3.6071923506006742E-2</v>
      </c>
      <c r="K83" s="45">
        <v>4.0543651514667767E-2</v>
      </c>
      <c r="L83" s="46">
        <v>2.7118413009715514E-2</v>
      </c>
      <c r="M83" s="46">
        <v>4.0697718268675187E-2</v>
      </c>
    </row>
    <row r="84" spans="2:13" s="23" customFormat="1" ht="12.75" customHeight="1" x14ac:dyDescent="0.2">
      <c r="B84" s="50"/>
      <c r="C84" s="42" t="s">
        <v>23</v>
      </c>
      <c r="D84" s="43">
        <v>45.051187579999997</v>
      </c>
      <c r="E84" s="44">
        <v>-2.4877899489932798E-2</v>
      </c>
      <c r="F84" s="45">
        <v>7.3269154978736761E-3</v>
      </c>
      <c r="G84" s="46">
        <v>-4.5856153841282721E-3</v>
      </c>
      <c r="H84" s="47">
        <v>1.417133580733676E-2</v>
      </c>
      <c r="I84" s="48">
        <v>615.96565276000013</v>
      </c>
      <c r="J84" s="46">
        <v>2.1010842574336275E-2</v>
      </c>
      <c r="K84" s="45">
        <v>3.321164185975678E-2</v>
      </c>
      <c r="L84" s="46">
        <v>4.2154478295857167E-3</v>
      </c>
      <c r="M84" s="46">
        <v>2.7212697133687902E-2</v>
      </c>
    </row>
    <row r="85" spans="2:13" s="23" customFormat="1" ht="12.75" customHeight="1" x14ac:dyDescent="0.2">
      <c r="B85" s="50"/>
      <c r="C85" s="49" t="s">
        <v>24</v>
      </c>
      <c r="D85" s="43">
        <v>28.629830340000002</v>
      </c>
      <c r="E85" s="44">
        <v>-4.4452608754707912E-2</v>
      </c>
      <c r="F85" s="45">
        <v>-1.2816592704340213E-2</v>
      </c>
      <c r="G85" s="46">
        <v>-3.991442335704809E-3</v>
      </c>
      <c r="H85" s="47">
        <v>7.3309117395023993E-3</v>
      </c>
      <c r="I85" s="48">
        <v>393.95746677</v>
      </c>
      <c r="J85" s="46">
        <v>2.4676125730403564E-2</v>
      </c>
      <c r="K85" s="45">
        <v>3.8160408889265529E-2</v>
      </c>
      <c r="L85" s="46">
        <v>9.2943260765931957E-3</v>
      </c>
      <c r="M85" s="46">
        <v>3.4095998235992742E-2</v>
      </c>
    </row>
    <row r="86" spans="2:13" s="23" customFormat="1" ht="12.75" customHeight="1" x14ac:dyDescent="0.2">
      <c r="B86" s="50"/>
      <c r="C86" s="49" t="s">
        <v>25</v>
      </c>
      <c r="D86" s="43">
        <v>16.421357240000003</v>
      </c>
      <c r="E86" s="44">
        <v>1.1238669215141384E-2</v>
      </c>
      <c r="F86" s="45">
        <v>4.4983755171400519E-2</v>
      </c>
      <c r="G86" s="46">
        <v>-5.6332107218857175E-3</v>
      </c>
      <c r="H86" s="47">
        <v>2.6327337203211121E-2</v>
      </c>
      <c r="I86" s="48">
        <v>222.00818598999999</v>
      </c>
      <c r="J86" s="46">
        <v>1.4570880052757085E-2</v>
      </c>
      <c r="K86" s="45">
        <v>2.4580048177064384E-2</v>
      </c>
      <c r="L86" s="46">
        <v>-4.8145640499449582E-3</v>
      </c>
      <c r="M86" s="46">
        <v>1.5254445692188146E-2</v>
      </c>
    </row>
    <row r="87" spans="2:13" s="23" customFormat="1" ht="12.75" customHeight="1" x14ac:dyDescent="0.2">
      <c r="B87" s="50"/>
      <c r="C87" s="56" t="s">
        <v>26</v>
      </c>
      <c r="D87" s="36">
        <v>78.144703509999985</v>
      </c>
      <c r="E87" s="37">
        <v>6.6763986972288691E-2</v>
      </c>
      <c r="F87" s="38">
        <v>8.6830502115350594E-2</v>
      </c>
      <c r="G87" s="39">
        <v>8.1909525882082335E-3</v>
      </c>
      <c r="H87" s="57">
        <v>4.8728295185892057E-2</v>
      </c>
      <c r="I87" s="41">
        <v>998.41965012999992</v>
      </c>
      <c r="J87" s="39">
        <v>6.0702887858927523E-2</v>
      </c>
      <c r="K87" s="38">
        <v>6.6718384594930402E-2</v>
      </c>
      <c r="L87" s="39">
        <v>6.3341367316455344E-2</v>
      </c>
      <c r="M87" s="39">
        <v>7.3422063714561725E-2</v>
      </c>
    </row>
    <row r="88" spans="2:13" s="23" customFormat="1" ht="12.75" customHeight="1" x14ac:dyDescent="0.2">
      <c r="B88" s="50"/>
      <c r="C88" s="58" t="s">
        <v>27</v>
      </c>
      <c r="D88" s="43">
        <v>60.669082299999992</v>
      </c>
      <c r="E88" s="44">
        <v>7.2362987899462272E-2</v>
      </c>
      <c r="F88" s="45">
        <v>9.1898623603538399E-2</v>
      </c>
      <c r="G88" s="46">
        <v>6.0216455523747214E-3</v>
      </c>
      <c r="H88" s="47">
        <v>4.8580237848635743E-2</v>
      </c>
      <c r="I88" s="48">
        <v>771.94736996999995</v>
      </c>
      <c r="J88" s="46">
        <v>5.9929440849475268E-2</v>
      </c>
      <c r="K88" s="45">
        <v>6.5515073027613058E-2</v>
      </c>
      <c r="L88" s="46">
        <v>6.4981205838343215E-2</v>
      </c>
      <c r="M88" s="46">
        <v>7.4413931316561488E-2</v>
      </c>
    </row>
    <row r="89" spans="2:13" s="23" customFormat="1" ht="12.75" customHeight="1" x14ac:dyDescent="0.2">
      <c r="B89" s="50"/>
      <c r="C89" s="59" t="s">
        <v>28</v>
      </c>
      <c r="D89" s="43">
        <v>56.010266319999999</v>
      </c>
      <c r="E89" s="44">
        <v>6.9196043301043453E-2</v>
      </c>
      <c r="F89" s="45">
        <v>9.04407597407757E-2</v>
      </c>
      <c r="G89" s="46">
        <v>4.0709234029101538E-3</v>
      </c>
      <c r="H89" s="47">
        <v>5.1613399421578388E-2</v>
      </c>
      <c r="I89" s="48">
        <v>718.0843121800001</v>
      </c>
      <c r="J89" s="46">
        <v>6.3286449981074355E-2</v>
      </c>
      <c r="K89" s="45">
        <v>6.9553684256742132E-2</v>
      </c>
      <c r="L89" s="46">
        <v>6.7801710142985083E-2</v>
      </c>
      <c r="M89" s="46">
        <v>7.8490778195807742E-2</v>
      </c>
    </row>
    <row r="90" spans="2:13" s="23" customFormat="1" ht="12.75" customHeight="1" x14ac:dyDescent="0.2">
      <c r="B90" s="50"/>
      <c r="C90" s="52" t="s">
        <v>29</v>
      </c>
      <c r="D90" s="60">
        <v>4.65881598</v>
      </c>
      <c r="E90" s="44">
        <v>0.11196018462972468</v>
      </c>
      <c r="F90" s="45">
        <v>0.11131535296817008</v>
      </c>
      <c r="G90" s="46">
        <v>3.222948092447675E-2</v>
      </c>
      <c r="H90" s="47">
        <v>1.1429757952147623E-2</v>
      </c>
      <c r="I90" s="48">
        <v>53.863057789999999</v>
      </c>
      <c r="J90" s="46">
        <v>1.7118172822360833E-2</v>
      </c>
      <c r="K90" s="45">
        <v>1.408450565767061E-2</v>
      </c>
      <c r="L90" s="46">
        <v>2.8724303504814364E-2</v>
      </c>
      <c r="M90" s="46">
        <v>2.28647277104439E-2</v>
      </c>
    </row>
    <row r="91" spans="2:13" s="23" customFormat="1" ht="12.75" customHeight="1" x14ac:dyDescent="0.2">
      <c r="B91" s="50"/>
      <c r="C91" s="58" t="s">
        <v>30</v>
      </c>
      <c r="D91" s="43">
        <v>17.47562121</v>
      </c>
      <c r="E91" s="44">
        <v>4.7772003817613484E-2</v>
      </c>
      <c r="F91" s="45">
        <v>7.001691369633023E-2</v>
      </c>
      <c r="G91" s="46">
        <v>1.5604797805064408E-2</v>
      </c>
      <c r="H91" s="47">
        <v>4.9234990617569085E-2</v>
      </c>
      <c r="I91" s="48">
        <v>226.47228016000003</v>
      </c>
      <c r="J91" s="46">
        <v>6.3347740993612733E-2</v>
      </c>
      <c r="K91" s="45">
        <v>7.0833898268475748E-2</v>
      </c>
      <c r="L91" s="46">
        <v>5.7851546795008923E-2</v>
      </c>
      <c r="M91" s="46">
        <v>7.0059326580405479E-2</v>
      </c>
    </row>
    <row r="92" spans="2:13" s="23" customFormat="1" ht="12.75" customHeight="1" x14ac:dyDescent="0.2">
      <c r="B92" s="50"/>
      <c r="C92" s="61" t="s">
        <v>31</v>
      </c>
      <c r="D92" s="62">
        <v>162.20174660999999</v>
      </c>
      <c r="E92" s="63">
        <v>5.098961758675391E-2</v>
      </c>
      <c r="F92" s="64">
        <v>7.7204005875150861E-2</v>
      </c>
      <c r="G92" s="65">
        <v>-1.5603763289466777E-3</v>
      </c>
      <c r="H92" s="66">
        <v>3.4675969091650938E-2</v>
      </c>
      <c r="I92" s="67">
        <v>2266.9969357600003</v>
      </c>
      <c r="J92" s="65">
        <v>5.0689810411187697E-2</v>
      </c>
      <c r="K92" s="64">
        <v>5.7640233218966719E-2</v>
      </c>
      <c r="L92" s="65">
        <v>5.5303205460770943E-2</v>
      </c>
      <c r="M92" s="65">
        <v>6.8513938194869617E-2</v>
      </c>
    </row>
    <row r="93" spans="2:13" s="23" customFormat="1" ht="12.75" hidden="1" customHeight="1" x14ac:dyDescent="0.2">
      <c r="B93" s="50"/>
      <c r="C93" s="42"/>
      <c r="D93" s="43"/>
      <c r="E93" s="44"/>
      <c r="F93" s="45"/>
      <c r="G93" s="46"/>
      <c r="H93" s="68"/>
      <c r="I93" s="69"/>
      <c r="J93" s="70"/>
      <c r="K93" s="71"/>
      <c r="L93" s="70"/>
      <c r="M93" s="70"/>
    </row>
    <row r="94" spans="2:13" s="23" customFormat="1" ht="12.75" hidden="1" customHeight="1" x14ac:dyDescent="0.2">
      <c r="B94" s="50"/>
      <c r="C94" s="42"/>
      <c r="D94" s="43"/>
      <c r="E94" s="44"/>
      <c r="F94" s="45"/>
      <c r="G94" s="46"/>
      <c r="H94" s="68"/>
      <c r="I94" s="69"/>
      <c r="J94" s="70"/>
      <c r="K94" s="71"/>
      <c r="L94" s="70"/>
      <c r="M94" s="70"/>
    </row>
    <row r="95" spans="2:13" s="23" customFormat="1" ht="12.75" hidden="1" customHeight="1" x14ac:dyDescent="0.2">
      <c r="B95" s="50"/>
      <c r="C95" s="42"/>
      <c r="D95" s="43"/>
      <c r="E95" s="44"/>
      <c r="F95" s="45"/>
      <c r="G95" s="46"/>
      <c r="H95" s="68"/>
      <c r="I95" s="69"/>
      <c r="J95" s="70"/>
      <c r="K95" s="71"/>
      <c r="L95" s="70"/>
      <c r="M95" s="70"/>
    </row>
    <row r="96" spans="2:13" s="23" customFormat="1" ht="12.75" customHeight="1" x14ac:dyDescent="0.2">
      <c r="C96" s="72"/>
      <c r="D96" s="29"/>
      <c r="E96" s="30"/>
      <c r="F96" s="73"/>
      <c r="G96" s="30"/>
      <c r="H96" s="33"/>
      <c r="I96" s="74"/>
      <c r="J96" s="73"/>
      <c r="K96" s="30"/>
      <c r="L96" s="75"/>
      <c r="M96" s="30"/>
    </row>
    <row r="97" spans="2:13" s="23" customFormat="1" ht="12.75" customHeight="1" x14ac:dyDescent="0.2">
      <c r="B97" s="50"/>
      <c r="C97" s="76" t="s">
        <v>32</v>
      </c>
      <c r="D97" s="77">
        <v>33.859554530000004</v>
      </c>
      <c r="E97" s="46">
        <v>-1.0772053137653836E-2</v>
      </c>
      <c r="F97" s="78">
        <v>2.3177097011468417E-2</v>
      </c>
      <c r="G97" s="79">
        <v>5.1582306922885346E-2</v>
      </c>
      <c r="H97" s="44">
        <v>7.038637779315926E-2</v>
      </c>
      <c r="I97" s="80">
        <v>354.80718517999992</v>
      </c>
      <c r="J97" s="46">
        <v>4.8441325459937845E-2</v>
      </c>
      <c r="K97" s="46">
        <v>5.26642494028422E-2</v>
      </c>
      <c r="L97" s="46">
        <v>5.627945653202171E-2</v>
      </c>
      <c r="M97" s="46">
        <v>6.0538260209741734E-2</v>
      </c>
    </row>
    <row r="98" spans="2:13" s="23" customFormat="1" ht="12.75" customHeight="1" x14ac:dyDescent="0.2">
      <c r="B98" s="50"/>
      <c r="C98" s="82" t="s">
        <v>33</v>
      </c>
      <c r="D98" s="43">
        <v>27.573626319999999</v>
      </c>
      <c r="E98" s="46">
        <v>4.3922057352374644E-3</v>
      </c>
      <c r="F98" s="78">
        <v>4.9308483622154009E-2</v>
      </c>
      <c r="G98" s="46">
        <v>6.606895809608182E-2</v>
      </c>
      <c r="H98" s="44">
        <v>6.5292011908619108E-2</v>
      </c>
      <c r="I98" s="80">
        <v>284.54322254000004</v>
      </c>
      <c r="J98" s="46">
        <v>4.7097567232774917E-2</v>
      </c>
      <c r="K98" s="46">
        <v>4.7031903405571729E-2</v>
      </c>
      <c r="L98" s="46">
        <v>5.5229108864448317E-2</v>
      </c>
      <c r="M98" s="46">
        <v>5.3972961564708877E-2</v>
      </c>
    </row>
    <row r="99" spans="2:13" s="23" customFormat="1" ht="12.75" customHeight="1" x14ac:dyDescent="0.2">
      <c r="B99" s="50"/>
      <c r="C99" s="82" t="s">
        <v>34</v>
      </c>
      <c r="D99" s="43">
        <v>3.2939185000000002</v>
      </c>
      <c r="E99" s="46">
        <v>4.6049668442003533E-2</v>
      </c>
      <c r="F99" s="78">
        <v>-7.7855182620500951E-3</v>
      </c>
      <c r="G99" s="46">
        <v>-5.2526522884230875E-2</v>
      </c>
      <c r="H99" s="44">
        <v>0.1389733969219864</v>
      </c>
      <c r="I99" s="80">
        <v>36.369550859999997</v>
      </c>
      <c r="J99" s="46">
        <v>0.10903391721123445</v>
      </c>
      <c r="K99" s="46">
        <v>8.3852042124671788E-2</v>
      </c>
      <c r="L99" s="46">
        <v>0.11489520971659295</v>
      </c>
      <c r="M99" s="46">
        <v>8.8714742977553884E-2</v>
      </c>
    </row>
    <row r="100" spans="2:13" s="23" customFormat="1" ht="12.75" customHeight="1" x14ac:dyDescent="0.2">
      <c r="B100" s="50"/>
      <c r="C100" s="83" t="s">
        <v>35</v>
      </c>
      <c r="D100" s="84">
        <v>2.7198225899999997</v>
      </c>
      <c r="E100" s="85">
        <v>-0.12297763265865647</v>
      </c>
      <c r="F100" s="86">
        <v>-0.16257134552903063</v>
      </c>
      <c r="G100" s="85">
        <v>5.6400024646725333E-2</v>
      </c>
      <c r="H100" s="87">
        <v>3.200497062898533E-2</v>
      </c>
      <c r="I100" s="88">
        <v>29.588477979999997</v>
      </c>
      <c r="J100" s="85">
        <v>5.5713914405806753E-2</v>
      </c>
      <c r="K100" s="85">
        <v>6.4235308181842088E-2</v>
      </c>
      <c r="L100" s="85">
        <v>7.762960963934562E-2</v>
      </c>
      <c r="M100" s="85">
        <v>8.484429692326434E-2</v>
      </c>
    </row>
    <row r="101" spans="2:13" s="23" customFormat="1" ht="12.75" customHeight="1" x14ac:dyDescent="0.2">
      <c r="B101" s="50"/>
      <c r="C101" s="90"/>
      <c r="D101" s="94"/>
      <c r="E101" s="91"/>
      <c r="F101" s="91"/>
      <c r="G101" s="91"/>
      <c r="H101" s="91"/>
      <c r="I101" s="92"/>
      <c r="J101" s="91"/>
      <c r="K101" s="91"/>
      <c r="L101" s="91"/>
      <c r="M101" s="95"/>
    </row>
    <row r="102" spans="2:13" s="21" customFormat="1" x14ac:dyDescent="0.2">
      <c r="C102" s="96" t="s">
        <v>38</v>
      </c>
    </row>
    <row r="103" spans="2:13" s="21" customFormat="1" ht="44.25" customHeight="1" x14ac:dyDescent="0.2">
      <c r="C103" s="212" t="s">
        <v>39</v>
      </c>
      <c r="D103" s="212"/>
      <c r="E103" s="212"/>
      <c r="F103" s="212"/>
      <c r="G103" s="212"/>
      <c r="H103" s="212"/>
      <c r="I103" s="212"/>
      <c r="J103" s="212"/>
      <c r="K103" s="212"/>
      <c r="L103" s="212"/>
      <c r="M103" s="212"/>
    </row>
    <row r="104" spans="2:13" s="21" customFormat="1" ht="8.25" customHeight="1" x14ac:dyDescent="0.2">
      <c r="C104" s="212"/>
      <c r="D104" s="212"/>
      <c r="E104" s="212"/>
      <c r="F104" s="212"/>
      <c r="G104" s="212"/>
      <c r="H104" s="212"/>
      <c r="I104" s="212"/>
      <c r="J104" s="212"/>
      <c r="K104" s="212"/>
      <c r="L104" s="212"/>
      <c r="M104" s="212"/>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3:M103"/>
    <mergeCell ref="C104:M104"/>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E9F62-685B-403E-A9FC-BEBADE824803}">
  <sheetPr>
    <tabColor rgb="FF0000FF"/>
  </sheetPr>
  <dimension ref="A1:GM108"/>
  <sheetViews>
    <sheetView zoomScale="85" zoomScaleNormal="85" workbookViewId="0">
      <selection activeCell="C4" sqref="C4:C6"/>
    </sheetView>
  </sheetViews>
  <sheetFormatPr baseColWidth="10" defaultColWidth="11.42578125" defaultRowHeight="12" x14ac:dyDescent="0.2"/>
  <cols>
    <col min="1" max="2" width="2.42578125" style="21" customWidth="1"/>
    <col min="3" max="3" width="44.5703125" style="21" bestFit="1" customWidth="1"/>
    <col min="4" max="4" width="11.5703125" style="21" bestFit="1" customWidth="1"/>
    <col min="5" max="6" width="9.5703125" style="21" customWidth="1"/>
    <col min="7" max="7" width="10.5703125" style="21" customWidth="1"/>
    <col min="8" max="8" width="9.5703125" style="21" customWidth="1"/>
    <col min="9" max="9" width="10.42578125" style="21" customWidth="1"/>
    <col min="10" max="11" width="9.5703125" style="21" customWidth="1"/>
    <col min="12" max="12" width="9.7109375" style="21" bestFit="1" customWidth="1"/>
    <col min="13" max="13" width="14.5703125" style="21" bestFit="1" customWidth="1"/>
    <col min="14" max="15" width="2.42578125" style="21" customWidth="1"/>
    <col min="16" max="195" width="11.42578125" style="21"/>
    <col min="196" max="16384" width="11.42578125" style="97"/>
  </cols>
  <sheetData>
    <row r="1" spans="1:13" s="21" customFormat="1" x14ac:dyDescent="0.2"/>
    <row r="2" spans="1:13" s="23" customFormat="1" x14ac:dyDescent="0.2">
      <c r="A2" s="98"/>
    </row>
    <row r="3" spans="1:13" s="23" customFormat="1" x14ac:dyDescent="0.2">
      <c r="A3" s="98"/>
    </row>
    <row r="4" spans="1:13" s="23" customFormat="1" ht="24" customHeight="1" x14ac:dyDescent="0.2">
      <c r="A4" s="98"/>
      <c r="C4" s="234" t="s">
        <v>40</v>
      </c>
      <c r="D4" s="237" t="s">
        <v>6</v>
      </c>
      <c r="E4" s="238"/>
      <c r="F4" s="238"/>
      <c r="G4" s="239"/>
      <c r="H4" s="237" t="s">
        <v>8</v>
      </c>
      <c r="I4" s="238"/>
      <c r="J4" s="238"/>
      <c r="K4" s="239"/>
      <c r="L4" s="237" t="s">
        <v>9</v>
      </c>
      <c r="M4" s="239"/>
    </row>
    <row r="5" spans="1:13" s="23" customFormat="1" ht="53.25" customHeight="1" x14ac:dyDescent="0.2">
      <c r="A5" s="98"/>
      <c r="C5" s="235"/>
      <c r="D5" s="240" t="s">
        <v>87</v>
      </c>
      <c r="E5" s="242" t="s">
        <v>88</v>
      </c>
      <c r="F5" s="249"/>
      <c r="G5" s="99" t="s">
        <v>89</v>
      </c>
      <c r="H5" s="244" t="s">
        <v>90</v>
      </c>
      <c r="I5" s="246" t="s">
        <v>91</v>
      </c>
      <c r="J5" s="242" t="s">
        <v>92</v>
      </c>
      <c r="K5" s="250"/>
      <c r="L5" s="242" t="s">
        <v>93</v>
      </c>
      <c r="M5" s="248"/>
    </row>
    <row r="6" spans="1:13" s="23" customFormat="1" ht="36" customHeight="1" x14ac:dyDescent="0.2">
      <c r="A6" s="100"/>
      <c r="C6" s="236"/>
      <c r="D6" s="241"/>
      <c r="E6" s="99" t="s">
        <v>10</v>
      </c>
      <c r="F6" s="101" t="s">
        <v>11</v>
      </c>
      <c r="G6" s="99" t="s">
        <v>11</v>
      </c>
      <c r="H6" s="245"/>
      <c r="I6" s="247"/>
      <c r="J6" s="99" t="s">
        <v>10</v>
      </c>
      <c r="K6" s="99" t="s">
        <v>11</v>
      </c>
      <c r="L6" s="99" t="s">
        <v>10</v>
      </c>
      <c r="M6" s="99" t="s">
        <v>11</v>
      </c>
    </row>
    <row r="7" spans="1:13" s="23" customFormat="1" ht="14.25" x14ac:dyDescent="0.2">
      <c r="A7" s="100"/>
      <c r="C7" s="102" t="s">
        <v>12</v>
      </c>
      <c r="D7" s="103">
        <v>444.14650366469715</v>
      </c>
      <c r="E7" s="104">
        <v>5.6715419696568681E-2</v>
      </c>
      <c r="F7" s="31">
        <v>5.4889596223717252E-2</v>
      </c>
      <c r="G7" s="32">
        <v>6.4167877021574782E-3</v>
      </c>
      <c r="H7" s="105">
        <v>1.52174513219685E-2</v>
      </c>
      <c r="I7" s="106">
        <v>5259.3495883692567</v>
      </c>
      <c r="J7" s="104">
        <v>2.5007434589820798E-2</v>
      </c>
      <c r="K7" s="32">
        <v>2.5307467519136262E-2</v>
      </c>
      <c r="L7" s="104">
        <v>2.733681835335644E-2</v>
      </c>
      <c r="M7" s="104">
        <v>3.6344492247706084E-2</v>
      </c>
    </row>
    <row r="8" spans="1:13" s="23" customFormat="1" x14ac:dyDescent="0.2">
      <c r="A8" s="100"/>
      <c r="C8" s="35" t="s">
        <v>13</v>
      </c>
      <c r="D8" s="36">
        <v>276.27042986349085</v>
      </c>
      <c r="E8" s="37">
        <v>4.2013230590804973E-2</v>
      </c>
      <c r="F8" s="38">
        <v>3.5782158165346356E-2</v>
      </c>
      <c r="G8" s="39">
        <v>2.1250736282361071E-3</v>
      </c>
      <c r="H8" s="107">
        <v>4.660794868252216E-3</v>
      </c>
      <c r="I8" s="108">
        <v>3263.1219753504288</v>
      </c>
      <c r="J8" s="109">
        <v>1.7527930291492355E-2</v>
      </c>
      <c r="K8" s="110">
        <v>1.7170310677796286E-2</v>
      </c>
      <c r="L8" s="109">
        <v>2.1540853289515827E-2</v>
      </c>
      <c r="M8" s="109">
        <v>2.9398921217489216E-2</v>
      </c>
    </row>
    <row r="9" spans="1:13" s="23" customFormat="1" x14ac:dyDescent="0.2">
      <c r="A9" s="100"/>
      <c r="C9" s="42" t="s">
        <v>14</v>
      </c>
      <c r="D9" s="43">
        <v>92.545032052477296</v>
      </c>
      <c r="E9" s="44">
        <v>8.8538713478715003E-2</v>
      </c>
      <c r="F9" s="45">
        <v>9.8224874696312137E-2</v>
      </c>
      <c r="G9" s="46">
        <v>1.1476418196282756E-2</v>
      </c>
      <c r="H9" s="111">
        <v>8.3098282219029596E-3</v>
      </c>
      <c r="I9" s="69">
        <v>1054.9682784388344</v>
      </c>
      <c r="J9" s="70">
        <v>3.3916710268964811E-2</v>
      </c>
      <c r="K9" s="71">
        <v>2.6955087648103504E-2</v>
      </c>
      <c r="L9" s="70">
        <v>5.2713730179094087E-2</v>
      </c>
      <c r="M9" s="70">
        <v>6.0548284615497661E-2</v>
      </c>
    </row>
    <row r="10" spans="1:13" s="23" customFormat="1" x14ac:dyDescent="0.2">
      <c r="A10" s="100"/>
      <c r="C10" s="49" t="s">
        <v>15</v>
      </c>
      <c r="D10" s="43">
        <v>22.975737912070908</v>
      </c>
      <c r="E10" s="44">
        <v>8.8538713478715003E-2</v>
      </c>
      <c r="F10" s="45">
        <v>9.6670694479526809E-2</v>
      </c>
      <c r="G10" s="46">
        <v>1.5422258438815506E-2</v>
      </c>
      <c r="H10" s="111">
        <v>-8.2727314964596843E-3</v>
      </c>
      <c r="I10" s="69">
        <v>272.27216277657772</v>
      </c>
      <c r="J10" s="70">
        <v>4.5997067962064708E-3</v>
      </c>
      <c r="K10" s="71">
        <v>3.9087443227980856E-3</v>
      </c>
      <c r="L10" s="70">
        <v>3.1201387484458998E-2</v>
      </c>
      <c r="M10" s="70">
        <v>4.4897904555789347E-2</v>
      </c>
    </row>
    <row r="11" spans="1:13" s="23" customFormat="1" x14ac:dyDescent="0.2">
      <c r="A11" s="100"/>
      <c r="C11" s="49" t="s">
        <v>16</v>
      </c>
      <c r="D11" s="43">
        <v>54.322051464773779</v>
      </c>
      <c r="E11" s="44">
        <v>0.11155288805252739</v>
      </c>
      <c r="F11" s="45">
        <v>0.10253789506582622</v>
      </c>
      <c r="G11" s="46">
        <v>9.6875947676473562E-3</v>
      </c>
      <c r="H11" s="111">
        <v>3.3658714163863124E-2</v>
      </c>
      <c r="I11" s="69">
        <v>614.87465695471224</v>
      </c>
      <c r="J11" s="70">
        <v>4.9897359323078705E-2</v>
      </c>
      <c r="K11" s="71">
        <v>4.0940821233902414E-2</v>
      </c>
      <c r="L11" s="70">
        <v>5.9985129148307559E-2</v>
      </c>
      <c r="M11" s="70">
        <v>6.4812714945663208E-2</v>
      </c>
    </row>
    <row r="12" spans="1:13" s="23" customFormat="1" x14ac:dyDescent="0.2">
      <c r="A12" s="100"/>
      <c r="C12" s="49" t="s">
        <v>17</v>
      </c>
      <c r="D12" s="43">
        <v>14.009766704957711</v>
      </c>
      <c r="E12" s="44">
        <v>8.0300277425466193E-2</v>
      </c>
      <c r="F12" s="45">
        <v>8.1525437760496811E-2</v>
      </c>
      <c r="G12" s="46">
        <v>1.226538655356646E-2</v>
      </c>
      <c r="H12" s="111">
        <v>-5.6594349107335185E-2</v>
      </c>
      <c r="I12" s="69">
        <v>153.89888248672474</v>
      </c>
      <c r="J12" s="70">
        <v>1.6800179624617328E-2</v>
      </c>
      <c r="K12" s="71">
        <v>6.2253355974641877E-3</v>
      </c>
      <c r="L12" s="70">
        <v>5.7211505087055636E-2</v>
      </c>
      <c r="M12" s="70">
        <v>6.7360413958626131E-2</v>
      </c>
    </row>
    <row r="13" spans="1:13" s="23" customFormat="1" ht="12.75" x14ac:dyDescent="0.2">
      <c r="A13" s="112"/>
      <c r="C13" s="113" t="s">
        <v>18</v>
      </c>
      <c r="D13" s="77">
        <v>80.391692511893226</v>
      </c>
      <c r="E13" s="114">
        <v>2.0610718579260334E-2</v>
      </c>
      <c r="F13" s="115">
        <v>3.4503308329507654E-3</v>
      </c>
      <c r="G13" s="79">
        <v>5.4928190714065295E-5</v>
      </c>
      <c r="H13" s="116">
        <v>5.9548150681298928E-3</v>
      </c>
      <c r="I13" s="117">
        <v>954.35821510626863</v>
      </c>
      <c r="J13" s="118">
        <v>4.5362490646756459E-3</v>
      </c>
      <c r="K13" s="119">
        <v>7.1165799623233994E-3</v>
      </c>
      <c r="L13" s="118">
        <v>-3.4134160686180026E-3</v>
      </c>
      <c r="M13" s="118">
        <v>2.8332840372098378E-3</v>
      </c>
    </row>
    <row r="14" spans="1:13" s="23" customFormat="1" ht="12" customHeight="1" x14ac:dyDescent="0.2">
      <c r="A14" s="120"/>
      <c r="C14" s="52" t="s">
        <v>19</v>
      </c>
      <c r="D14" s="43">
        <v>19.950641079049952</v>
      </c>
      <c r="E14" s="44">
        <v>4.3878665147833118E-2</v>
      </c>
      <c r="F14" s="45">
        <v>3.3219392191557562E-2</v>
      </c>
      <c r="G14" s="46">
        <v>7.1173372749369079E-3</v>
      </c>
      <c r="H14" s="111">
        <v>2.482259884432847E-2</v>
      </c>
      <c r="I14" s="69">
        <v>232.72564462096011</v>
      </c>
      <c r="J14" s="70">
        <v>2.1997455132355404E-2</v>
      </c>
      <c r="K14" s="71">
        <v>1.9890801806950353E-2</v>
      </c>
      <c r="L14" s="70">
        <v>1.0916065040673439E-2</v>
      </c>
      <c r="M14" s="70">
        <v>2.260647831818563E-2</v>
      </c>
    </row>
    <row r="15" spans="1:13" s="23" customFormat="1" x14ac:dyDescent="0.2">
      <c r="A15" s="100"/>
      <c r="C15" s="121" t="s">
        <v>20</v>
      </c>
      <c r="D15" s="84">
        <v>56.060101110115994</v>
      </c>
      <c r="E15" s="87">
        <v>3.6427709219462034E-3</v>
      </c>
      <c r="F15" s="122">
        <v>-1.2449280386566786E-2</v>
      </c>
      <c r="G15" s="85">
        <v>-1.0501043700612556E-3</v>
      </c>
      <c r="H15" s="68">
        <v>-5.0227563650111495E-3</v>
      </c>
      <c r="I15" s="123">
        <v>675.81394897945017</v>
      </c>
      <c r="J15" s="124">
        <v>-9.732587657339753E-3</v>
      </c>
      <c r="K15" s="125">
        <v>-4.9606104913652027E-3</v>
      </c>
      <c r="L15" s="124">
        <v>-1.7449790496798734E-2</v>
      </c>
      <c r="M15" s="124">
        <v>-1.2053543123700772E-2</v>
      </c>
    </row>
    <row r="16" spans="1:13" s="23" customFormat="1" x14ac:dyDescent="0.2">
      <c r="A16" s="20"/>
      <c r="C16" s="126" t="s">
        <v>21</v>
      </c>
      <c r="D16" s="77">
        <v>11.27472573936058</v>
      </c>
      <c r="E16" s="114">
        <v>-2.8550932693402586E-2</v>
      </c>
      <c r="F16" s="115">
        <v>-2.79916996412648E-2</v>
      </c>
      <c r="G16" s="79">
        <v>1.4726339463586591E-2</v>
      </c>
      <c r="H16" s="116">
        <v>-0.13989713719880881</v>
      </c>
      <c r="I16" s="117">
        <v>133.99455733895681</v>
      </c>
      <c r="J16" s="118">
        <v>-0.11262549000487421</v>
      </c>
      <c r="K16" s="119">
        <v>-0.1123578997779664</v>
      </c>
      <c r="L16" s="118">
        <v>-0.10135199430249497</v>
      </c>
      <c r="M16" s="118">
        <v>-9.0246289054841888E-2</v>
      </c>
    </row>
    <row r="17" spans="1:19" s="23" customFormat="1" x14ac:dyDescent="0.2">
      <c r="A17" s="20"/>
      <c r="C17" s="127" t="s">
        <v>22</v>
      </c>
      <c r="D17" s="84">
        <v>27.7801460258326</v>
      </c>
      <c r="E17" s="87">
        <v>2.823648784800814E-2</v>
      </c>
      <c r="F17" s="122">
        <v>2.6208390604459453E-2</v>
      </c>
      <c r="G17" s="85">
        <v>7.2116472382188768E-3</v>
      </c>
      <c r="H17" s="128">
        <v>2.9153989514162149E-2</v>
      </c>
      <c r="I17" s="123">
        <v>325.68510820857659</v>
      </c>
      <c r="J17" s="129">
        <v>2.9180487104796704E-2</v>
      </c>
      <c r="K17" s="125">
        <v>2.9717640477995522E-2</v>
      </c>
      <c r="L17" s="124">
        <v>2.4494682993669414E-2</v>
      </c>
      <c r="M17" s="124">
        <v>3.6331056369527381E-2</v>
      </c>
    </row>
    <row r="18" spans="1:19" s="23" customFormat="1" x14ac:dyDescent="0.2">
      <c r="C18" s="42" t="s">
        <v>23</v>
      </c>
      <c r="D18" s="43">
        <v>58.606412399578986</v>
      </c>
      <c r="E18" s="44">
        <v>4.950657822686555E-4</v>
      </c>
      <c r="F18" s="45">
        <v>4.5489922426491525E-3</v>
      </c>
      <c r="G18" s="46">
        <v>-1.4452956957574536E-2</v>
      </c>
      <c r="H18" s="111">
        <v>1.9275960992424901E-2</v>
      </c>
      <c r="I18" s="69">
        <v>730.55274530042186</v>
      </c>
      <c r="J18" s="70">
        <v>3.0047184289177853E-2</v>
      </c>
      <c r="K18" s="71">
        <v>3.4580738393252153E-2</v>
      </c>
      <c r="L18" s="70">
        <v>2.7514382287328498E-2</v>
      </c>
      <c r="M18" s="70">
        <v>3.7711280547543913E-2</v>
      </c>
    </row>
    <row r="19" spans="1:19" s="23" customFormat="1" x14ac:dyDescent="0.2">
      <c r="A19" s="21"/>
      <c r="C19" s="49" t="s">
        <v>24</v>
      </c>
      <c r="D19" s="43">
        <v>38.499029374182761</v>
      </c>
      <c r="E19" s="44">
        <v>1.2939837495383077E-2</v>
      </c>
      <c r="F19" s="45">
        <v>1.6585902113453121E-2</v>
      </c>
      <c r="G19" s="46">
        <v>-1.9707274003639141E-2</v>
      </c>
      <c r="H19" s="111">
        <v>1.3392809680419226E-2</v>
      </c>
      <c r="I19" s="69">
        <v>472.33266753170943</v>
      </c>
      <c r="J19" s="70">
        <v>4.8258438701776374E-2</v>
      </c>
      <c r="K19" s="71">
        <v>5.1543700177866247E-2</v>
      </c>
      <c r="L19" s="70">
        <v>4.7174068455321239E-2</v>
      </c>
      <c r="M19" s="70">
        <v>5.7345022495999931E-2</v>
      </c>
    </row>
    <row r="20" spans="1:19" s="23" customFormat="1" x14ac:dyDescent="0.2">
      <c r="A20" s="21"/>
      <c r="C20" s="49" t="s">
        <v>25</v>
      </c>
      <c r="D20" s="43">
        <v>20.107383025396217</v>
      </c>
      <c r="E20" s="44">
        <v>-2.2498945840775386E-2</v>
      </c>
      <c r="F20" s="45">
        <v>-1.6777393694846765E-2</v>
      </c>
      <c r="G20" s="46">
        <v>-4.6801881183738958E-3</v>
      </c>
      <c r="H20" s="111">
        <v>2.9703197192557207E-2</v>
      </c>
      <c r="I20" s="69">
        <v>258.22007776871237</v>
      </c>
      <c r="J20" s="70">
        <v>-1.6777138449506346E-3</v>
      </c>
      <c r="K20" s="71">
        <v>4.9919873341284227E-3</v>
      </c>
      <c r="L20" s="70">
        <v>-6.5842061834916477E-3</v>
      </c>
      <c r="M20" s="70">
        <v>3.1941987370556202E-3</v>
      </c>
    </row>
    <row r="21" spans="1:19" s="23" customFormat="1" x14ac:dyDescent="0.2">
      <c r="C21" s="130" t="s">
        <v>26</v>
      </c>
      <c r="D21" s="131">
        <v>167.8760738012063</v>
      </c>
      <c r="E21" s="132">
        <v>8.1835178824937405E-2</v>
      </c>
      <c r="F21" s="133">
        <v>8.6684479017554938E-2</v>
      </c>
      <c r="G21" s="134">
        <v>1.3299608404500063E-2</v>
      </c>
      <c r="H21" s="107">
        <v>3.3271668738011684E-2</v>
      </c>
      <c r="I21" s="135">
        <v>1996.2276130188286</v>
      </c>
      <c r="J21" s="136">
        <v>3.7473422642579024E-2</v>
      </c>
      <c r="K21" s="137">
        <v>3.8838467703162349E-2</v>
      </c>
      <c r="L21" s="136">
        <v>3.7292869025119302E-2</v>
      </c>
      <c r="M21" s="136">
        <v>4.7799259234193814E-2</v>
      </c>
    </row>
    <row r="22" spans="1:19" s="23" customFormat="1" ht="12.75" customHeight="1" x14ac:dyDescent="0.2">
      <c r="C22" s="58" t="s">
        <v>27</v>
      </c>
      <c r="D22" s="43">
        <v>128.5087633431497</v>
      </c>
      <c r="E22" s="44">
        <v>9.7715848408551409E-2</v>
      </c>
      <c r="F22" s="45">
        <v>0.10200243863063019</v>
      </c>
      <c r="G22" s="46">
        <v>1.5358949031973879E-2</v>
      </c>
      <c r="H22" s="111">
        <v>3.8398322568750087E-2</v>
      </c>
      <c r="I22" s="69">
        <v>1524.4747321033062</v>
      </c>
      <c r="J22" s="70">
        <v>4.0253713353359588E-2</v>
      </c>
      <c r="K22" s="71">
        <v>4.2575795960218432E-2</v>
      </c>
      <c r="L22" s="70">
        <v>4.2637215769190551E-2</v>
      </c>
      <c r="M22" s="70">
        <v>5.436747637210626E-2</v>
      </c>
    </row>
    <row r="23" spans="1:19" s="23" customFormat="1" ht="12.75" customHeight="1" x14ac:dyDescent="0.2">
      <c r="C23" s="59" t="s">
        <v>28</v>
      </c>
      <c r="D23" s="43">
        <v>121.01196599428761</v>
      </c>
      <c r="E23" s="44">
        <v>9.5305296317256261E-2</v>
      </c>
      <c r="F23" s="45">
        <v>0.10035586345072645</v>
      </c>
      <c r="G23" s="46">
        <v>1.2852492795382364E-2</v>
      </c>
      <c r="H23" s="111">
        <v>4.5492843837617869E-2</v>
      </c>
      <c r="I23" s="69">
        <v>1439.1655343957746</v>
      </c>
      <c r="J23" s="70">
        <v>4.3947631799919451E-2</v>
      </c>
      <c r="K23" s="71">
        <v>4.6037088312563146E-2</v>
      </c>
      <c r="L23" s="70">
        <v>4.5027604253800035E-2</v>
      </c>
      <c r="M23" s="70">
        <v>5.6216560811661154E-2</v>
      </c>
    </row>
    <row r="24" spans="1:19" s="23" customFormat="1" ht="12.75" customHeight="1" x14ac:dyDescent="0.2">
      <c r="A24" s="21"/>
      <c r="C24" s="52" t="s">
        <v>29</v>
      </c>
      <c r="D24" s="60">
        <v>7.4967973488620974</v>
      </c>
      <c r="E24" s="44">
        <v>0.13814855651171642</v>
      </c>
      <c r="F24" s="45">
        <v>0.12918092378133239</v>
      </c>
      <c r="G24" s="46">
        <v>5.7449728290374091E-2</v>
      </c>
      <c r="H24" s="111">
        <v>-6.2432104949347811E-2</v>
      </c>
      <c r="I24" s="69">
        <v>85.309197707531297</v>
      </c>
      <c r="J24" s="70">
        <v>-1.8344272242845405E-2</v>
      </c>
      <c r="K24" s="71">
        <v>-1.2280329966420811E-2</v>
      </c>
      <c r="L24" s="70">
        <v>4.8200279147523339E-3</v>
      </c>
      <c r="M24" s="70">
        <v>2.4645004491033795E-2</v>
      </c>
    </row>
    <row r="25" spans="1:19" s="23" customFormat="1" ht="12.75" customHeight="1" x14ac:dyDescent="0.2">
      <c r="C25" s="138" t="s">
        <v>30</v>
      </c>
      <c r="D25" s="84">
        <v>39.3673104580566</v>
      </c>
      <c r="E25" s="87">
        <v>3.3049000766648406E-2</v>
      </c>
      <c r="F25" s="122">
        <v>3.85374999407051E-2</v>
      </c>
      <c r="G25" s="85">
        <v>6.4911771844764488E-3</v>
      </c>
      <c r="H25" s="68">
        <v>1.72644789017109E-2</v>
      </c>
      <c r="I25" s="123">
        <v>471.75288091552255</v>
      </c>
      <c r="J25" s="124">
        <v>2.8589623271024989E-2</v>
      </c>
      <c r="K25" s="125">
        <v>2.692680342853393E-2</v>
      </c>
      <c r="L25" s="124">
        <v>2.0771792150553914E-2</v>
      </c>
      <c r="M25" s="124">
        <v>2.6898494253013272E-2</v>
      </c>
    </row>
    <row r="26" spans="1:19" s="23" customFormat="1" ht="12.75" customHeight="1" x14ac:dyDescent="0.2">
      <c r="C26" s="35" t="s">
        <v>31</v>
      </c>
      <c r="D26" s="84">
        <v>385.54009126511818</v>
      </c>
      <c r="E26" s="87">
        <v>6.5819537994363797E-2</v>
      </c>
      <c r="F26" s="122">
        <v>6.3174754173810133E-2</v>
      </c>
      <c r="G26" s="85">
        <v>9.7418437282328352E-3</v>
      </c>
      <c r="H26" s="68">
        <v>1.4572781481838604E-2</v>
      </c>
      <c r="I26" s="123">
        <v>4528.7968430688352</v>
      </c>
      <c r="J26" s="124">
        <v>2.419907431051227E-2</v>
      </c>
      <c r="K26" s="125">
        <v>2.3827635948630688E-2</v>
      </c>
      <c r="L26" s="124">
        <v>2.7307194281251501E-2</v>
      </c>
      <c r="M26" s="124">
        <v>3.6125064624026981E-2</v>
      </c>
    </row>
    <row r="27" spans="1:19" s="23" customFormat="1" ht="12.75" hidden="1" customHeight="1" x14ac:dyDescent="0.2">
      <c r="C27" s="139"/>
      <c r="D27" s="48"/>
      <c r="E27" s="45"/>
      <c r="F27" s="140"/>
      <c r="G27" s="141"/>
      <c r="H27" s="140"/>
      <c r="I27" s="48"/>
      <c r="J27" s="45"/>
      <c r="K27" s="140"/>
      <c r="L27" s="45"/>
      <c r="M27" s="140"/>
    </row>
    <row r="28" spans="1:19" s="23" customFormat="1" ht="12.75" hidden="1" customHeight="1" x14ac:dyDescent="0.2">
      <c r="C28" s="139"/>
      <c r="D28" s="48"/>
      <c r="E28" s="45"/>
      <c r="F28" s="140"/>
      <c r="G28" s="141"/>
      <c r="H28" s="140"/>
      <c r="I28" s="48"/>
      <c r="J28" s="45"/>
      <c r="K28" s="140"/>
      <c r="L28" s="45"/>
      <c r="M28" s="140"/>
    </row>
    <row r="29" spans="1:19" s="23" customFormat="1" ht="12.75" hidden="1" customHeight="1" x14ac:dyDescent="0.2">
      <c r="C29" s="139"/>
      <c r="D29" s="48"/>
      <c r="E29" s="45"/>
      <c r="F29" s="140"/>
      <c r="G29" s="141"/>
      <c r="H29" s="140"/>
      <c r="I29" s="48"/>
      <c r="J29" s="45"/>
      <c r="K29" s="140"/>
      <c r="L29" s="45"/>
      <c r="M29" s="140"/>
    </row>
    <row r="30" spans="1:19" s="23" customFormat="1" ht="12.75" customHeight="1" x14ac:dyDescent="0.2">
      <c r="C30" s="142"/>
      <c r="D30" s="103"/>
      <c r="E30" s="104"/>
      <c r="F30" s="143"/>
      <c r="G30" s="104"/>
      <c r="H30" s="105"/>
      <c r="I30" s="144"/>
      <c r="J30" s="143"/>
      <c r="K30" s="104"/>
      <c r="L30" s="145"/>
      <c r="M30" s="104"/>
    </row>
    <row r="31" spans="1:19" s="23" customFormat="1" ht="12.75" customHeight="1" x14ac:dyDescent="0.2">
      <c r="C31" s="58" t="s">
        <v>32</v>
      </c>
      <c r="D31" s="77">
        <v>58.712512799999999</v>
      </c>
      <c r="E31" s="79">
        <v>5.2347535100102149E-2</v>
      </c>
      <c r="F31" s="146">
        <v>6.4131770686442158E-2</v>
      </c>
      <c r="G31" s="79">
        <v>-3.4550071862266662E-2</v>
      </c>
      <c r="H31" s="114">
        <v>5.0047256677645091E-2</v>
      </c>
      <c r="I31" s="77">
        <v>699.01429052999981</v>
      </c>
      <c r="J31" s="115">
        <v>3.1382523577641264E-2</v>
      </c>
      <c r="K31" s="79">
        <v>4.2738811760568707E-2</v>
      </c>
      <c r="L31" s="115">
        <v>5.5769064830690773E-2</v>
      </c>
      <c r="M31" s="79">
        <v>0.10242243308366361</v>
      </c>
      <c r="R31" s="81"/>
      <c r="S31" s="81"/>
    </row>
    <row r="32" spans="1:19" s="23" customFormat="1" ht="12.75" customHeight="1" x14ac:dyDescent="0.2">
      <c r="C32" s="82" t="s">
        <v>33</v>
      </c>
      <c r="D32" s="43">
        <v>47.233864959999998</v>
      </c>
      <c r="E32" s="46">
        <v>5.789812401278871E-2</v>
      </c>
      <c r="F32" s="78">
        <v>7.0245157444838391E-2</v>
      </c>
      <c r="G32" s="46">
        <v>-2.9802462805577967E-2</v>
      </c>
      <c r="H32" s="44">
        <v>5.0718803511973665E-2</v>
      </c>
      <c r="I32" s="43">
        <v>556.93907765999995</v>
      </c>
      <c r="J32" s="45">
        <v>2.3606015999304342E-2</v>
      </c>
      <c r="K32" s="46">
        <v>3.0213158445930643E-2</v>
      </c>
      <c r="L32" s="45">
        <v>5.0671858749667065E-2</v>
      </c>
      <c r="M32" s="46">
        <v>8.9739185268948196E-2</v>
      </c>
      <c r="R32" s="81"/>
      <c r="S32" s="81"/>
    </row>
    <row r="33" spans="2:19" s="23" customFormat="1" ht="12.75" customHeight="1" x14ac:dyDescent="0.2">
      <c r="C33" s="82" t="s">
        <v>34</v>
      </c>
      <c r="D33" s="43">
        <v>6.1609174000000007</v>
      </c>
      <c r="E33" s="46">
        <v>2.7567133744749395E-2</v>
      </c>
      <c r="F33" s="78">
        <v>4.3241227295371942E-2</v>
      </c>
      <c r="G33" s="46">
        <v>2.1154497616218348E-2</v>
      </c>
      <c r="H33" s="44">
        <v>0.11049516186291286</v>
      </c>
      <c r="I33" s="43">
        <v>73.600467410000007</v>
      </c>
      <c r="J33" s="45">
        <v>0.11020962191351091</v>
      </c>
      <c r="K33" s="46">
        <v>0.11669308902639886</v>
      </c>
      <c r="L33" s="45">
        <v>8.3751364705468845E-2</v>
      </c>
      <c r="M33" s="46">
        <v>9.4615854987158077E-2</v>
      </c>
      <c r="R33" s="81"/>
      <c r="S33" s="81"/>
    </row>
    <row r="34" spans="2:19" s="23" customFormat="1" ht="12.75" customHeight="1" x14ac:dyDescent="0.2">
      <c r="C34" s="83" t="s">
        <v>35</v>
      </c>
      <c r="D34" s="84">
        <v>5.3177304399999992</v>
      </c>
      <c r="E34" s="84">
        <v>3.3065872011336817E-2</v>
      </c>
      <c r="F34" s="86">
        <v>3.7201479114824076E-2</v>
      </c>
      <c r="G34" s="86">
        <v>-0.12462108902700331</v>
      </c>
      <c r="H34" s="85">
        <v>-8.4593709828587604E-3</v>
      </c>
      <c r="I34" s="84">
        <v>68.474745460000008</v>
      </c>
      <c r="J34" s="122">
        <v>1.6615818964567763E-2</v>
      </c>
      <c r="K34" s="85">
        <v>7.1309236766196715E-2</v>
      </c>
      <c r="L34" s="122">
        <v>6.9382394314748908E-2</v>
      </c>
      <c r="M34" s="85">
        <v>0.21404648168097951</v>
      </c>
      <c r="O34" s="81"/>
      <c r="P34" s="81"/>
      <c r="Q34" s="81"/>
      <c r="R34" s="81"/>
      <c r="S34" s="81"/>
    </row>
    <row r="35" spans="2:19" s="23" customFormat="1" ht="12.75" customHeight="1" x14ac:dyDescent="0.2">
      <c r="C35" s="147"/>
      <c r="D35" s="48"/>
      <c r="E35" s="71"/>
      <c r="F35" s="71"/>
      <c r="G35" s="71"/>
      <c r="H35" s="71"/>
      <c r="I35" s="48"/>
      <c r="J35" s="71"/>
      <c r="K35" s="71"/>
      <c r="L35" s="71"/>
      <c r="M35" s="71"/>
      <c r="O35" s="81"/>
      <c r="P35" s="81"/>
      <c r="Q35" s="81"/>
      <c r="R35" s="81"/>
      <c r="S35" s="81"/>
    </row>
    <row r="36" spans="2:19" s="23" customFormat="1" ht="12.75" customHeight="1" x14ac:dyDescent="0.2">
      <c r="B36" s="50"/>
      <c r="C36" s="90"/>
      <c r="D36" s="90"/>
      <c r="E36" s="90"/>
      <c r="F36" s="90"/>
      <c r="G36" s="90"/>
      <c r="H36" s="90"/>
      <c r="I36" s="90"/>
      <c r="J36" s="90"/>
      <c r="K36" s="90"/>
      <c r="L36" s="90"/>
      <c r="M36" s="90"/>
    </row>
    <row r="37" spans="2:19" s="23" customFormat="1" ht="40.5" customHeight="1" x14ac:dyDescent="0.2">
      <c r="B37" s="50"/>
      <c r="C37" s="234" t="s">
        <v>41</v>
      </c>
      <c r="D37" s="237" t="s">
        <v>6</v>
      </c>
      <c r="E37" s="238"/>
      <c r="F37" s="238"/>
      <c r="G37" s="239"/>
      <c r="H37" s="237" t="s">
        <v>8</v>
      </c>
      <c r="I37" s="238"/>
      <c r="J37" s="238"/>
      <c r="K37" s="239"/>
      <c r="L37" s="237" t="s">
        <v>9</v>
      </c>
      <c r="M37" s="239"/>
    </row>
    <row r="38" spans="2:19" s="23" customFormat="1" ht="53.25" customHeight="1" x14ac:dyDescent="0.2">
      <c r="B38" s="50"/>
      <c r="C38" s="235"/>
      <c r="D38" s="240" t="str">
        <f>D5</f>
        <v>Données brutes  juin 2025</v>
      </c>
      <c r="E38" s="242" t="str">
        <f>E5</f>
        <v>Taux de croissance  juin 2025 / juin 2024</v>
      </c>
      <c r="F38" s="243"/>
      <c r="G38" s="99" t="str">
        <f>G5</f>
        <v>Taux de croissance  juin 2025 / mai 2025</v>
      </c>
      <c r="H38" s="244" t="str">
        <f>H5</f>
        <v>Rappel :
Taux ACM CVS-CJO à fin juin 2024</v>
      </c>
      <c r="I38" s="246" t="str">
        <f>I5</f>
        <v>Données brutes juil 2024 - juin 2025</v>
      </c>
      <c r="J38" s="242" t="str">
        <f>J5</f>
        <v>Taux ACM (juil 2024 - juin 2025 / juil 2023 - juin 2024)</v>
      </c>
      <c r="K38" s="248"/>
      <c r="L38" s="242" t="str">
        <f>L5</f>
        <v>( janv à juin 2025 ) /
( janv à juin 2024 )</v>
      </c>
      <c r="M38" s="248"/>
    </row>
    <row r="39" spans="2:19" s="23" customFormat="1" ht="40.5" customHeight="1" x14ac:dyDescent="0.2">
      <c r="B39" s="50"/>
      <c r="C39" s="236"/>
      <c r="D39" s="241"/>
      <c r="E39" s="99" t="s">
        <v>10</v>
      </c>
      <c r="F39" s="101" t="s">
        <v>11</v>
      </c>
      <c r="G39" s="99" t="s">
        <v>11</v>
      </c>
      <c r="H39" s="245"/>
      <c r="I39" s="247"/>
      <c r="J39" s="99" t="s">
        <v>10</v>
      </c>
      <c r="K39" s="99" t="s">
        <v>11</v>
      </c>
      <c r="L39" s="99" t="s">
        <v>10</v>
      </c>
      <c r="M39" s="99" t="s">
        <v>11</v>
      </c>
    </row>
    <row r="40" spans="2:19" s="23" customFormat="1" ht="12.75" customHeight="1" x14ac:dyDescent="0.2">
      <c r="B40" s="50"/>
      <c r="C40" s="102" t="s">
        <v>12</v>
      </c>
      <c r="D40" s="103">
        <v>182.303907215664</v>
      </c>
      <c r="E40" s="104">
        <v>-2.4135508163632302E-2</v>
      </c>
      <c r="F40" s="31">
        <v>-6.2286528290786958E-3</v>
      </c>
      <c r="G40" s="32">
        <v>7.5424507501014038E-3</v>
      </c>
      <c r="H40" s="105">
        <v>-1.3280432325338265E-2</v>
      </c>
      <c r="I40" s="106">
        <v>2395.2974039188589</v>
      </c>
      <c r="J40" s="104">
        <v>-3.0794477815726529E-3</v>
      </c>
      <c r="K40" s="32">
        <v>-4.9878104458150885E-3</v>
      </c>
      <c r="L40" s="104">
        <v>-4.3105815492250343E-4</v>
      </c>
      <c r="M40" s="104">
        <v>-4.9572903713708261E-3</v>
      </c>
    </row>
    <row r="41" spans="2:19" s="23" customFormat="1" ht="12.75" customHeight="1" x14ac:dyDescent="0.2">
      <c r="B41" s="50"/>
      <c r="C41" s="35" t="s">
        <v>13</v>
      </c>
      <c r="D41" s="36">
        <v>100.636147989702</v>
      </c>
      <c r="E41" s="37">
        <v>-4.1693793414940283E-2</v>
      </c>
      <c r="F41" s="38">
        <v>-2.1073448593775246E-2</v>
      </c>
      <c r="G41" s="39">
        <v>-7.9769141446888181E-3</v>
      </c>
      <c r="H41" s="107">
        <v>-2.1439857229116899E-2</v>
      </c>
      <c r="I41" s="108">
        <v>1398.0818393788797</v>
      </c>
      <c r="J41" s="109">
        <v>-1.6555433577380874E-2</v>
      </c>
      <c r="K41" s="110">
        <v>-1.8983034615865479E-2</v>
      </c>
      <c r="L41" s="109">
        <v>-1.4155115344061886E-2</v>
      </c>
      <c r="M41" s="109">
        <v>-1.8386671839234814E-2</v>
      </c>
    </row>
    <row r="42" spans="2:19" s="23" customFormat="1" ht="12.75" customHeight="1" x14ac:dyDescent="0.2">
      <c r="B42" s="50"/>
      <c r="C42" s="42" t="s">
        <v>14</v>
      </c>
      <c r="D42" s="60">
        <v>26.411133996062709</v>
      </c>
      <c r="E42" s="44">
        <v>-8.7743693040971737E-2</v>
      </c>
      <c r="F42" s="45">
        <v>-4.5742957152913544E-2</v>
      </c>
      <c r="G42" s="46">
        <v>-2.0527848874085985E-2</v>
      </c>
      <c r="H42" s="111">
        <v>4.2053855718571231E-3</v>
      </c>
      <c r="I42" s="69">
        <v>443.14433346542745</v>
      </c>
      <c r="J42" s="70">
        <v>-2.1845093989590336E-2</v>
      </c>
      <c r="K42" s="71">
        <v>-2.256269450493209E-2</v>
      </c>
      <c r="L42" s="70">
        <v>-2.5135327059078505E-2</v>
      </c>
      <c r="M42" s="70">
        <v>-2.993544562661099E-2</v>
      </c>
    </row>
    <row r="43" spans="2:19" s="23" customFormat="1" ht="12.75" customHeight="1" x14ac:dyDescent="0.2">
      <c r="B43" s="50"/>
      <c r="C43" s="49" t="s">
        <v>15</v>
      </c>
      <c r="D43" s="43">
        <v>8.22550604299383</v>
      </c>
      <c r="E43" s="44">
        <v>-0.10697892550825761</v>
      </c>
      <c r="F43" s="45">
        <v>-7.2361619463592985E-2</v>
      </c>
      <c r="G43" s="46">
        <v>-4.6288814001665846E-2</v>
      </c>
      <c r="H43" s="111">
        <v>-4.4308170026980731E-2</v>
      </c>
      <c r="I43" s="69">
        <v>122.37260300410095</v>
      </c>
      <c r="J43" s="70">
        <v>-2.9749543363869257E-2</v>
      </c>
      <c r="K43" s="71">
        <v>-3.3294171080611612E-2</v>
      </c>
      <c r="L43" s="70">
        <v>-2.2661623331023062E-2</v>
      </c>
      <c r="M43" s="70">
        <v>-2.81367662489167E-2</v>
      </c>
    </row>
    <row r="44" spans="2:19" s="23" customFormat="1" ht="12.75" customHeight="1" x14ac:dyDescent="0.2">
      <c r="B44" s="50"/>
      <c r="C44" s="49" t="s">
        <v>16</v>
      </c>
      <c r="D44" s="43">
        <v>15.541740176614137</v>
      </c>
      <c r="E44" s="44">
        <v>-5.7807635919542188E-2</v>
      </c>
      <c r="F44" s="45">
        <v>-1.0981605911408399E-2</v>
      </c>
      <c r="G44" s="46">
        <v>-1.0135840947100183E-2</v>
      </c>
      <c r="H44" s="111">
        <v>2.2955809776678437E-2</v>
      </c>
      <c r="I44" s="69">
        <v>258.36643015077959</v>
      </c>
      <c r="J44" s="70">
        <v>2.7743803654332044E-3</v>
      </c>
      <c r="K44" s="71">
        <v>3.7810497554251477E-3</v>
      </c>
      <c r="L44" s="70">
        <v>-1.4327881584554891E-3</v>
      </c>
      <c r="M44" s="70">
        <v>-5.5562373411940369E-3</v>
      </c>
    </row>
    <row r="45" spans="2:19" s="23" customFormat="1" ht="12.75" customHeight="1" x14ac:dyDescent="0.2">
      <c r="B45" s="50"/>
      <c r="C45" s="49" t="s">
        <v>17</v>
      </c>
      <c r="D45" s="43">
        <v>2.5071093883196198</v>
      </c>
      <c r="E45" s="44">
        <v>-0.19746029898382333</v>
      </c>
      <c r="F45" s="45">
        <v>-0.13785083755151051</v>
      </c>
      <c r="G45" s="46">
        <v>-1.4544979432049354E-2</v>
      </c>
      <c r="H45" s="111">
        <v>2.7100945045726466E-2</v>
      </c>
      <c r="I45" s="69">
        <v>60.408021104032898</v>
      </c>
      <c r="J45" s="70">
        <v>-0.10497863417945852</v>
      </c>
      <c r="K45" s="71">
        <v>-0.10672923975091408</v>
      </c>
      <c r="L45" s="70">
        <v>-0.12559729895887939</v>
      </c>
      <c r="M45" s="70">
        <v>-0.13066903985731393</v>
      </c>
    </row>
    <row r="46" spans="2:19" s="23" customFormat="1" ht="12.75" customHeight="1" x14ac:dyDescent="0.2">
      <c r="B46" s="50"/>
      <c r="C46" s="113" t="s">
        <v>18</v>
      </c>
      <c r="D46" s="77">
        <v>45.958328592236064</v>
      </c>
      <c r="E46" s="114">
        <v>-2.764893544515834E-2</v>
      </c>
      <c r="F46" s="115">
        <v>-1.500570723380823E-2</v>
      </c>
      <c r="G46" s="79">
        <v>2.3939947471094403E-3</v>
      </c>
      <c r="H46" s="116">
        <v>-2.8606017610645296E-2</v>
      </c>
      <c r="I46" s="117">
        <v>580.91434538111946</v>
      </c>
      <c r="J46" s="118">
        <v>-1.3697908285752236E-2</v>
      </c>
      <c r="K46" s="119">
        <v>-1.751523743630079E-2</v>
      </c>
      <c r="L46" s="118">
        <v>-9.518503758529917E-3</v>
      </c>
      <c r="M46" s="118">
        <v>-1.3204745083860936E-2</v>
      </c>
    </row>
    <row r="47" spans="2:19" s="23" customFormat="1" ht="12.75" customHeight="1" x14ac:dyDescent="0.2">
      <c r="B47" s="50"/>
      <c r="C47" s="52" t="s">
        <v>19</v>
      </c>
      <c r="D47" s="43">
        <v>8.3146610983467291</v>
      </c>
      <c r="E47" s="44">
        <v>-7.8448819376016887E-2</v>
      </c>
      <c r="F47" s="45">
        <v>-1.8879583876997175E-2</v>
      </c>
      <c r="G47" s="46">
        <v>1.5614999036299704E-3</v>
      </c>
      <c r="H47" s="111">
        <v>1.9707800827941657E-2</v>
      </c>
      <c r="I47" s="69">
        <v>122.05141038647292</v>
      </c>
      <c r="J47" s="70">
        <v>-6.7584040435956227E-3</v>
      </c>
      <c r="K47" s="71">
        <v>-8.2787838732162333E-3</v>
      </c>
      <c r="L47" s="70">
        <v>-9.4417482023207988E-3</v>
      </c>
      <c r="M47" s="70">
        <v>-1.6428441306751473E-2</v>
      </c>
    </row>
    <row r="48" spans="2:19" s="23" customFormat="1" ht="12.75" customHeight="1" x14ac:dyDescent="0.2">
      <c r="B48" s="50"/>
      <c r="C48" s="121" t="s">
        <v>20</v>
      </c>
      <c r="D48" s="84">
        <v>36.884634822259798</v>
      </c>
      <c r="E48" s="87">
        <v>-1.6350555659224719E-2</v>
      </c>
      <c r="F48" s="122">
        <v>-1.5796847241644874E-2</v>
      </c>
      <c r="G48" s="85">
        <v>2.8691343599036578E-3</v>
      </c>
      <c r="H48" s="68">
        <v>-4.4228575839859841E-2</v>
      </c>
      <c r="I48" s="123">
        <v>443.20146577372998</v>
      </c>
      <c r="J48" s="124">
        <v>-1.8171906805568794E-2</v>
      </c>
      <c r="K48" s="125">
        <v>-2.2687580333781043E-2</v>
      </c>
      <c r="L48" s="124">
        <v>-1.2124139543130186E-2</v>
      </c>
      <c r="M48" s="124">
        <v>-1.4842241354741215E-2</v>
      </c>
    </row>
    <row r="49" spans="2:19" s="23" customFormat="1" ht="12.75" customHeight="1" x14ac:dyDescent="0.2">
      <c r="B49" s="50"/>
      <c r="C49" s="126" t="s">
        <v>21</v>
      </c>
      <c r="D49" s="77">
        <v>4.6601089032867895</v>
      </c>
      <c r="E49" s="114">
        <v>-0.14304942507405394</v>
      </c>
      <c r="F49" s="115">
        <v>-0.12840514047102336</v>
      </c>
      <c r="G49" s="79">
        <v>-2.0199568475935958E-2</v>
      </c>
      <c r="H49" s="116">
        <v>-0.22014189479212987</v>
      </c>
      <c r="I49" s="117">
        <v>68.757811618573186</v>
      </c>
      <c r="J49" s="118">
        <v>-0.14156057106345921</v>
      </c>
      <c r="K49" s="119">
        <v>-0.14470720851684049</v>
      </c>
      <c r="L49" s="118">
        <v>-0.12118280355788313</v>
      </c>
      <c r="M49" s="118">
        <v>-0.12578514505080562</v>
      </c>
    </row>
    <row r="50" spans="2:19" s="23" customFormat="1" ht="12.75" customHeight="1" x14ac:dyDescent="0.2">
      <c r="B50" s="50"/>
      <c r="C50" s="127" t="s">
        <v>22</v>
      </c>
      <c r="D50" s="84">
        <v>12.310890397740501</v>
      </c>
      <c r="E50" s="87">
        <v>-2.029919833399163E-2</v>
      </c>
      <c r="F50" s="122">
        <v>1.3428190203548018E-2</v>
      </c>
      <c r="G50" s="85">
        <v>-3.529013384598878E-3</v>
      </c>
      <c r="H50" s="128">
        <v>3.136764924146207E-2</v>
      </c>
      <c r="I50" s="123">
        <v>164.12668627700651</v>
      </c>
      <c r="J50" s="129">
        <v>5.4304570881897885E-3</v>
      </c>
      <c r="K50" s="125">
        <v>2.9495312581493405E-3</v>
      </c>
      <c r="L50" s="124">
        <v>4.8803828456616127E-3</v>
      </c>
      <c r="M50" s="124">
        <v>3.3019864198990945E-4</v>
      </c>
    </row>
    <row r="51" spans="2:19" s="23" customFormat="1" ht="12.75" customHeight="1" x14ac:dyDescent="0.2">
      <c r="B51" s="50"/>
      <c r="C51" s="42" t="s">
        <v>23</v>
      </c>
      <c r="D51" s="43">
        <v>9.0601283590650183</v>
      </c>
      <c r="E51" s="44">
        <v>6.6771301402421601E-2</v>
      </c>
      <c r="F51" s="45">
        <v>6.6283370762880045E-2</v>
      </c>
      <c r="G51" s="46">
        <v>-6.7498108541699242E-3</v>
      </c>
      <c r="H51" s="111">
        <v>1.4071379009375162E-2</v>
      </c>
      <c r="I51" s="69">
        <v>112.77288857613549</v>
      </c>
      <c r="J51" s="70">
        <v>4.1165709721634913E-2</v>
      </c>
      <c r="K51" s="71">
        <v>4.0103234182430558E-2</v>
      </c>
      <c r="L51" s="70">
        <v>4.2283929150939814E-2</v>
      </c>
      <c r="M51" s="70">
        <v>4.1423078097435839E-2</v>
      </c>
    </row>
    <row r="52" spans="2:19" s="23" customFormat="1" ht="12.75" customHeight="1" x14ac:dyDescent="0.2">
      <c r="B52" s="50"/>
      <c r="C52" s="49" t="s">
        <v>24</v>
      </c>
      <c r="D52" s="43">
        <v>5.9429773418653493</v>
      </c>
      <c r="E52" s="44">
        <v>9.0840952019523913E-2</v>
      </c>
      <c r="F52" s="45">
        <v>9.0318618109944238E-2</v>
      </c>
      <c r="G52" s="46">
        <v>-9.6246324045665688E-3</v>
      </c>
      <c r="H52" s="111">
        <v>2.4043949226509653E-2</v>
      </c>
      <c r="I52" s="69">
        <v>73.496033101917462</v>
      </c>
      <c r="J52" s="70">
        <v>6.506951030026098E-2</v>
      </c>
      <c r="K52" s="71">
        <v>6.44477503668619E-2</v>
      </c>
      <c r="L52" s="70">
        <v>6.9926522856520679E-2</v>
      </c>
      <c r="M52" s="70">
        <v>6.941644103947664E-2</v>
      </c>
    </row>
    <row r="53" spans="2:19" s="23" customFormat="1" ht="12.75" customHeight="1" x14ac:dyDescent="0.2">
      <c r="B53" s="50"/>
      <c r="C53" s="49" t="s">
        <v>25</v>
      </c>
      <c r="D53" s="43">
        <v>3.1171510171996704</v>
      </c>
      <c r="E53" s="44">
        <v>2.3705777178191889E-2</v>
      </c>
      <c r="F53" s="45">
        <v>2.1477908793066991E-2</v>
      </c>
      <c r="G53" s="46">
        <v>-9.7959267723513044E-4</v>
      </c>
      <c r="H53" s="111">
        <v>-3.0422340601502507E-3</v>
      </c>
      <c r="I53" s="69">
        <v>39.276855474218017</v>
      </c>
      <c r="J53" s="70">
        <v>-7.9759323073635979E-4</v>
      </c>
      <c r="K53" s="71">
        <v>-2.8086504637038212E-3</v>
      </c>
      <c r="L53" s="70">
        <v>-5.7482701360270783E-3</v>
      </c>
      <c r="M53" s="70">
        <v>-7.8048628732573233E-3</v>
      </c>
    </row>
    <row r="54" spans="2:19" s="23" customFormat="1" ht="12.75" customHeight="1" x14ac:dyDescent="0.2">
      <c r="B54" s="50"/>
      <c r="C54" s="130" t="s">
        <v>26</v>
      </c>
      <c r="D54" s="131">
        <v>81.667759225962001</v>
      </c>
      <c r="E54" s="132">
        <v>-1.5937144438661344E-3</v>
      </c>
      <c r="F54" s="133">
        <v>1.4845637697651792E-2</v>
      </c>
      <c r="G54" s="134">
        <v>2.9599600184718522E-2</v>
      </c>
      <c r="H54" s="107">
        <v>-1.1829482722649498E-3</v>
      </c>
      <c r="I54" s="135">
        <v>997.21556453997948</v>
      </c>
      <c r="J54" s="136">
        <v>1.6447719708068131E-2</v>
      </c>
      <c r="K54" s="137">
        <v>1.5341232933525184E-2</v>
      </c>
      <c r="L54" s="136">
        <v>1.9533008941625241E-2</v>
      </c>
      <c r="M54" s="136">
        <v>1.440955656161691E-2</v>
      </c>
    </row>
    <row r="55" spans="2:19" s="23" customFormat="1" ht="12.75" customHeight="1" x14ac:dyDescent="0.2">
      <c r="B55" s="50"/>
      <c r="C55" s="58" t="s">
        <v>27</v>
      </c>
      <c r="D55" s="43">
        <v>61.367084367326704</v>
      </c>
      <c r="E55" s="44">
        <v>-8.9873984748785052E-3</v>
      </c>
      <c r="F55" s="45">
        <v>8.7758990273127946E-3</v>
      </c>
      <c r="G55" s="46">
        <v>1.5331808942876446E-2</v>
      </c>
      <c r="H55" s="111">
        <v>6.5603210393057054E-3</v>
      </c>
      <c r="I55" s="69">
        <v>748.64269997835402</v>
      </c>
      <c r="J55" s="70">
        <v>2.4546970338987784E-2</v>
      </c>
      <c r="K55" s="71">
        <v>2.3340846720809605E-2</v>
      </c>
      <c r="L55" s="70">
        <v>2.5952228954550627E-2</v>
      </c>
      <c r="M55" s="70">
        <v>2.095928263933744E-2</v>
      </c>
    </row>
    <row r="56" spans="2:19" s="23" customFormat="1" ht="12.75" customHeight="1" x14ac:dyDescent="0.2">
      <c r="B56" s="50"/>
      <c r="C56" s="59" t="s">
        <v>28</v>
      </c>
      <c r="D56" s="43">
        <v>58.953456081297503</v>
      </c>
      <c r="E56" s="44">
        <v>1.6621437826322971E-3</v>
      </c>
      <c r="F56" s="45">
        <v>1.7480497252703175E-2</v>
      </c>
      <c r="G56" s="46">
        <v>1.7393551732053147E-2</v>
      </c>
      <c r="H56" s="111">
        <v>1.4284259050175718E-2</v>
      </c>
      <c r="I56" s="69">
        <v>713.97039133113105</v>
      </c>
      <c r="J56" s="70">
        <v>3.3798858192914727E-2</v>
      </c>
      <c r="K56" s="71">
        <v>3.2224918418486626E-2</v>
      </c>
      <c r="L56" s="70">
        <v>3.4069033698521434E-2</v>
      </c>
      <c r="M56" s="70">
        <v>2.837255557275542E-2</v>
      </c>
    </row>
    <row r="57" spans="2:19" s="23" customFormat="1" ht="12.75" customHeight="1" x14ac:dyDescent="0.2">
      <c r="B57" s="50"/>
      <c r="C57" s="52" t="s">
        <v>29</v>
      </c>
      <c r="D57" s="60">
        <v>2.4136282860291973</v>
      </c>
      <c r="E57" s="44">
        <v>-0.21328601825974669</v>
      </c>
      <c r="F57" s="45">
        <v>-0.15448502978616618</v>
      </c>
      <c r="G57" s="46">
        <v>-2.9076950329565365E-2</v>
      </c>
      <c r="H57" s="111">
        <v>-0.11002819282196075</v>
      </c>
      <c r="I57" s="69">
        <v>34.672308647223005</v>
      </c>
      <c r="J57" s="70">
        <v>-0.13488195673582959</v>
      </c>
      <c r="K57" s="71">
        <v>-0.1294905133756411</v>
      </c>
      <c r="L57" s="70">
        <v>-0.11762485820655855</v>
      </c>
      <c r="M57" s="70">
        <v>-0.11169860578845137</v>
      </c>
    </row>
    <row r="58" spans="2:19" s="23" customFormat="1" ht="12.75" customHeight="1" x14ac:dyDescent="0.2">
      <c r="B58" s="50"/>
      <c r="C58" s="138" t="s">
        <v>30</v>
      </c>
      <c r="D58" s="84">
        <v>20.300674858635297</v>
      </c>
      <c r="E58" s="87">
        <v>2.144301747954902E-2</v>
      </c>
      <c r="F58" s="122">
        <v>3.322550427585802E-2</v>
      </c>
      <c r="G58" s="85">
        <v>7.4228627046825091E-2</v>
      </c>
      <c r="H58" s="68">
        <v>-2.3118827417114463E-2</v>
      </c>
      <c r="I58" s="123">
        <v>248.57286456162538</v>
      </c>
      <c r="J58" s="124">
        <v>-7.1897026286846799E-3</v>
      </c>
      <c r="K58" s="125">
        <v>-8.0093521777868659E-3</v>
      </c>
      <c r="L58" s="124">
        <v>1.0174046348563337E-3</v>
      </c>
      <c r="M58" s="124">
        <v>-4.8796315355962294E-3</v>
      </c>
    </row>
    <row r="59" spans="2:19" s="23" customFormat="1" ht="12.75" customHeight="1" x14ac:dyDescent="0.2">
      <c r="B59" s="50"/>
      <c r="C59" s="35" t="s">
        <v>31</v>
      </c>
      <c r="D59" s="84">
        <v>173.24377885659896</v>
      </c>
      <c r="E59" s="87">
        <v>-2.8465231459795404E-2</v>
      </c>
      <c r="F59" s="122">
        <v>-9.7271693540725845E-3</v>
      </c>
      <c r="G59" s="85">
        <v>8.2961916888206755E-3</v>
      </c>
      <c r="H59" s="68">
        <v>-1.4533833471289559E-2</v>
      </c>
      <c r="I59" s="123">
        <v>2282.5245153427236</v>
      </c>
      <c r="J59" s="124">
        <v>-5.1681898150979233E-3</v>
      </c>
      <c r="K59" s="125">
        <v>-7.1140936027204171E-3</v>
      </c>
      <c r="L59" s="124">
        <v>-2.5771312633928734E-3</v>
      </c>
      <c r="M59" s="124">
        <v>-7.1600438443920611E-3</v>
      </c>
    </row>
    <row r="60" spans="2:19" s="23" customFormat="1" ht="12.75" hidden="1" customHeight="1" x14ac:dyDescent="0.2">
      <c r="B60" s="50"/>
      <c r="C60" s="139"/>
      <c r="D60" s="48"/>
      <c r="E60" s="45"/>
      <c r="F60" s="140"/>
      <c r="G60" s="141"/>
      <c r="H60" s="140"/>
      <c r="I60" s="140"/>
      <c r="J60" s="45"/>
      <c r="K60" s="140"/>
      <c r="L60" s="140"/>
      <c r="M60" s="140"/>
    </row>
    <row r="61" spans="2:19" s="23" customFormat="1" ht="12.75" hidden="1" customHeight="1" x14ac:dyDescent="0.2">
      <c r="B61" s="50"/>
      <c r="C61" s="139"/>
      <c r="D61" s="48"/>
      <c r="E61" s="45"/>
      <c r="F61" s="140"/>
      <c r="G61" s="141"/>
      <c r="H61" s="140"/>
      <c r="I61" s="140"/>
      <c r="J61" s="45"/>
      <c r="K61" s="140"/>
      <c r="L61" s="140"/>
      <c r="M61" s="140"/>
    </row>
    <row r="62" spans="2:19" s="23" customFormat="1" ht="12.75" hidden="1" customHeight="1" x14ac:dyDescent="0.2">
      <c r="B62" s="50"/>
      <c r="C62" s="139"/>
      <c r="D62" s="48"/>
      <c r="E62" s="45"/>
      <c r="F62" s="140"/>
      <c r="G62" s="141"/>
      <c r="H62" s="140"/>
      <c r="I62" s="140"/>
      <c r="J62" s="45"/>
      <c r="K62" s="140"/>
      <c r="L62" s="140"/>
      <c r="M62" s="140"/>
    </row>
    <row r="63" spans="2:19" s="23" customFormat="1" ht="12.75" customHeight="1" x14ac:dyDescent="0.2">
      <c r="C63" s="142"/>
      <c r="D63" s="103"/>
      <c r="E63" s="104"/>
      <c r="F63" s="143"/>
      <c r="G63" s="104"/>
      <c r="H63" s="105"/>
      <c r="I63" s="144"/>
      <c r="J63" s="143"/>
      <c r="K63" s="104"/>
      <c r="L63" s="145"/>
      <c r="M63" s="104"/>
    </row>
    <row r="64" spans="2:19" s="23" customFormat="1" ht="12.75" customHeight="1" x14ac:dyDescent="0.2">
      <c r="C64" s="58" t="s">
        <v>32</v>
      </c>
      <c r="D64" s="77">
        <v>28.44012021</v>
      </c>
      <c r="E64" s="115">
        <v>5.2484497782105288E-2</v>
      </c>
      <c r="F64" s="146">
        <v>5.1804722791139124E-2</v>
      </c>
      <c r="G64" s="79">
        <v>-2.2429844465640336E-2</v>
      </c>
      <c r="H64" s="115">
        <v>1.2053256217629205E-2</v>
      </c>
      <c r="I64" s="77">
        <v>340.58022631999995</v>
      </c>
      <c r="J64" s="115">
        <v>6.9836984347997344E-3</v>
      </c>
      <c r="K64" s="79">
        <v>3.7745253843865623E-2</v>
      </c>
      <c r="L64" s="115">
        <v>2.8306522828629221E-2</v>
      </c>
      <c r="M64" s="79">
        <v>0.10611550036941098</v>
      </c>
      <c r="N64" s="20"/>
      <c r="O64" s="81"/>
      <c r="P64" s="81"/>
      <c r="Q64" s="81"/>
      <c r="R64" s="81"/>
      <c r="S64" s="81"/>
    </row>
    <row r="65" spans="2:19" s="23" customFormat="1" ht="12.75" customHeight="1" x14ac:dyDescent="0.2">
      <c r="C65" s="82" t="s">
        <v>33</v>
      </c>
      <c r="D65" s="43">
        <v>22.472818620000002</v>
      </c>
      <c r="E65" s="45">
        <v>0</v>
      </c>
      <c r="F65" s="78">
        <v>4.0933460798434407E-2</v>
      </c>
      <c r="G65" s="46">
        <v>-2.1397209170560982E-2</v>
      </c>
      <c r="H65" s="45">
        <v>1.4857197587416104E-2</v>
      </c>
      <c r="I65" s="43">
        <v>0</v>
      </c>
      <c r="J65" s="45">
        <v>0</v>
      </c>
      <c r="K65" s="46">
        <v>2.0224487469971963E-2</v>
      </c>
      <c r="L65" s="45">
        <v>0</v>
      </c>
      <c r="M65" s="46">
        <v>8.7126210715632313E-2</v>
      </c>
      <c r="N65" s="20"/>
      <c r="O65" s="81"/>
      <c r="P65" s="81"/>
      <c r="Q65" s="81"/>
      <c r="R65" s="81"/>
      <c r="S65" s="81"/>
    </row>
    <row r="66" spans="2:19" s="23" customFormat="1" ht="12.75" customHeight="1" x14ac:dyDescent="0.2">
      <c r="C66" s="82" t="s">
        <v>34</v>
      </c>
      <c r="D66" s="43">
        <v>2.8450355099999998</v>
      </c>
      <c r="E66" s="45">
        <v>7.4139870769787342E-2</v>
      </c>
      <c r="F66" s="78">
        <v>9.7804234225911335E-2</v>
      </c>
      <c r="G66" s="46">
        <v>9.0840091823143343E-3</v>
      </c>
      <c r="H66" s="45">
        <v>7.4353793449670968E-2</v>
      </c>
      <c r="I66" s="43">
        <v>33.135326290000002</v>
      </c>
      <c r="J66" s="45">
        <v>0.168663635450508</v>
      </c>
      <c r="K66" s="46">
        <v>0.17484532104885941</v>
      </c>
      <c r="L66" s="45">
        <v>0.13285464091342369</v>
      </c>
      <c r="M66" s="46">
        <v>0.14980747685586793</v>
      </c>
      <c r="N66" s="20"/>
      <c r="O66" s="81"/>
      <c r="P66" s="81"/>
      <c r="Q66" s="81"/>
      <c r="R66" s="81"/>
      <c r="S66" s="81"/>
    </row>
    <row r="67" spans="2:19" s="23" customFormat="1" ht="12.75" customHeight="1" x14ac:dyDescent="0.2">
      <c r="C67" s="148" t="s">
        <v>35</v>
      </c>
      <c r="D67" s="149">
        <v>3.1222660800000002</v>
      </c>
      <c r="E67" s="150">
        <v>0.11495744282298426</v>
      </c>
      <c r="F67" s="151">
        <v>8.977860303273677E-2</v>
      </c>
      <c r="G67" s="152">
        <v>-5.5122988677002493E-2</v>
      </c>
      <c r="H67" s="150">
        <v>-4.6150657993104249E-2</v>
      </c>
      <c r="I67" s="149">
        <v>38.0468531</v>
      </c>
      <c r="J67" s="150">
        <v>-2.8430859667995745E-2</v>
      </c>
      <c r="K67" s="152">
        <v>5.9842211596278672E-2</v>
      </c>
      <c r="L67" s="150">
        <v>-6.8700635880170058E-4</v>
      </c>
      <c r="M67" s="152">
        <v>0.20408130876938935</v>
      </c>
      <c r="N67" s="20"/>
      <c r="O67" s="81"/>
      <c r="P67" s="81"/>
      <c r="Q67" s="81"/>
      <c r="R67" s="81"/>
      <c r="S67" s="81"/>
    </row>
    <row r="68" spans="2:19" s="23" customFormat="1" ht="12.75" customHeight="1" x14ac:dyDescent="0.2">
      <c r="C68" s="147"/>
      <c r="D68" s="48"/>
      <c r="E68" s="71"/>
      <c r="F68" s="71"/>
      <c r="G68" s="71"/>
      <c r="H68" s="71"/>
      <c r="I68" s="48"/>
      <c r="J68" s="71"/>
      <c r="K68" s="71"/>
      <c r="L68" s="71"/>
      <c r="M68" s="71"/>
      <c r="O68" s="81"/>
      <c r="P68" s="81"/>
      <c r="Q68" s="81"/>
      <c r="R68" s="81"/>
      <c r="S68" s="81"/>
    </row>
    <row r="69" spans="2:19" s="23" customFormat="1" ht="12.75" customHeight="1" x14ac:dyDescent="0.2">
      <c r="B69" s="50"/>
      <c r="C69" s="90"/>
      <c r="D69" s="94"/>
      <c r="E69" s="91"/>
      <c r="F69" s="91"/>
      <c r="G69" s="91"/>
      <c r="H69" s="91"/>
      <c r="I69" s="92"/>
      <c r="J69" s="91"/>
      <c r="K69" s="91"/>
      <c r="L69" s="91"/>
      <c r="M69" s="91"/>
    </row>
    <row r="70" spans="2:19" s="23" customFormat="1" ht="38.25" customHeight="1" x14ac:dyDescent="0.2">
      <c r="B70" s="50"/>
      <c r="C70" s="234" t="s">
        <v>42</v>
      </c>
      <c r="D70" s="237" t="s">
        <v>6</v>
      </c>
      <c r="E70" s="238"/>
      <c r="F70" s="238"/>
      <c r="G70" s="239"/>
      <c r="H70" s="237" t="s">
        <v>8</v>
      </c>
      <c r="I70" s="238"/>
      <c r="J70" s="238"/>
      <c r="K70" s="239"/>
      <c r="L70" s="237" t="s">
        <v>9</v>
      </c>
      <c r="M70" s="239"/>
    </row>
    <row r="71" spans="2:19" s="23" customFormat="1" ht="53.25" customHeight="1" x14ac:dyDescent="0.2">
      <c r="B71" s="50"/>
      <c r="C71" s="235"/>
      <c r="D71" s="240" t="str">
        <f>D38</f>
        <v>Données brutes  juin 2025</v>
      </c>
      <c r="E71" s="242" t="str">
        <f>E38</f>
        <v>Taux de croissance  juin 2025 / juin 2024</v>
      </c>
      <c r="F71" s="243"/>
      <c r="G71" s="99" t="str">
        <f>G5</f>
        <v>Taux de croissance  juin 2025 / mai 2025</v>
      </c>
      <c r="H71" s="244" t="str">
        <f>H38</f>
        <v>Rappel :
Taux ACM CVS-CJO à fin juin 2024</v>
      </c>
      <c r="I71" s="246" t="str">
        <f>I38</f>
        <v>Données brutes juil 2024 - juin 2025</v>
      </c>
      <c r="J71" s="242" t="str">
        <f>J38</f>
        <v>Taux ACM (juil 2024 - juin 2025 / juil 2023 - juin 2024)</v>
      </c>
      <c r="K71" s="248"/>
      <c r="L71" s="242" t="str">
        <f>L38</f>
        <v>( janv à juin 2025 ) /
( janv à juin 2024 )</v>
      </c>
      <c r="M71" s="248"/>
    </row>
    <row r="72" spans="2:19" s="23" customFormat="1" ht="38.25" customHeight="1" x14ac:dyDescent="0.2">
      <c r="B72" s="50"/>
      <c r="C72" s="236"/>
      <c r="D72" s="241"/>
      <c r="E72" s="99" t="s">
        <v>10</v>
      </c>
      <c r="F72" s="101" t="s">
        <v>11</v>
      </c>
      <c r="G72" s="99" t="s">
        <v>11</v>
      </c>
      <c r="H72" s="245"/>
      <c r="I72" s="247"/>
      <c r="J72" s="99" t="s">
        <v>10</v>
      </c>
      <c r="K72" s="99" t="s">
        <v>11</v>
      </c>
      <c r="L72" s="99" t="s">
        <v>10</v>
      </c>
      <c r="M72" s="99" t="s">
        <v>11</v>
      </c>
    </row>
    <row r="73" spans="2:19" s="23" customFormat="1" ht="12.75" customHeight="1" x14ac:dyDescent="0.2">
      <c r="B73" s="50"/>
      <c r="C73" s="102" t="s">
        <v>12</v>
      </c>
      <c r="D73" s="103">
        <v>245.44533259215905</v>
      </c>
      <c r="E73" s="104">
        <v>7.6191317480974963E-2</v>
      </c>
      <c r="F73" s="31">
        <v>7.387233314720909E-2</v>
      </c>
      <c r="G73" s="32">
        <v>6.9355834137359018E-3</v>
      </c>
      <c r="H73" s="105">
        <v>3.1319209084689881E-2</v>
      </c>
      <c r="I73" s="106">
        <v>2872.7400274917554</v>
      </c>
      <c r="J73" s="104">
        <v>4.8349034931216117E-2</v>
      </c>
      <c r="K73" s="32">
        <v>4.8061052914660563E-2</v>
      </c>
      <c r="L73" s="104">
        <v>5.0801425994961402E-2</v>
      </c>
      <c r="M73" s="104">
        <v>5.9326826979150704E-2</v>
      </c>
    </row>
    <row r="74" spans="2:19" s="23" customFormat="1" ht="12.75" customHeight="1" x14ac:dyDescent="0.2">
      <c r="B74" s="50"/>
      <c r="C74" s="35" t="s">
        <v>13</v>
      </c>
      <c r="D74" s="36">
        <v>160.74630272506374</v>
      </c>
      <c r="E74" s="37">
        <v>6.0907097897224372E-2</v>
      </c>
      <c r="F74" s="38">
        <v>5.5854210776018931E-2</v>
      </c>
      <c r="G74" s="39">
        <v>6.7677991073744614E-4</v>
      </c>
      <c r="H74" s="107">
        <v>2.1767123378146014E-2</v>
      </c>
      <c r="I74" s="108">
        <v>1883.3641011484465</v>
      </c>
      <c r="J74" s="109">
        <v>4.1964358043335981E-2</v>
      </c>
      <c r="K74" s="110">
        <v>4.0852742571209744E-2</v>
      </c>
      <c r="L74" s="109">
        <v>4.5492236787451068E-2</v>
      </c>
      <c r="M74" s="109">
        <v>5.2823255861229601E-2</v>
      </c>
    </row>
    <row r="75" spans="2:19" s="23" customFormat="1" ht="12.75" customHeight="1" x14ac:dyDescent="0.2">
      <c r="B75" s="50"/>
      <c r="C75" s="42" t="s">
        <v>14</v>
      </c>
      <c r="D75" s="43">
        <v>54.265841768785286</v>
      </c>
      <c r="E75" s="44">
        <v>0.12651705391992829</v>
      </c>
      <c r="F75" s="45">
        <v>0.11896254017321284</v>
      </c>
      <c r="G75" s="46">
        <v>8.9695734915795633E-3</v>
      </c>
      <c r="H75" s="111">
        <v>2.847118921636671E-2</v>
      </c>
      <c r="I75" s="69">
        <v>613.58677107653955</v>
      </c>
      <c r="J75" s="70">
        <v>6.0999509569454435E-2</v>
      </c>
      <c r="K75" s="71">
        <v>5.0963270346042755E-2</v>
      </c>
      <c r="L75" s="70">
        <v>7.9501811657322508E-2</v>
      </c>
      <c r="M75" s="70">
        <v>8.2800103783419177E-2</v>
      </c>
    </row>
    <row r="76" spans="2:19" s="23" customFormat="1" ht="12.75" customHeight="1" x14ac:dyDescent="0.2">
      <c r="B76" s="50"/>
      <c r="C76" s="49" t="s">
        <v>15</v>
      </c>
      <c r="D76" s="43">
        <v>13.105792483007466</v>
      </c>
      <c r="E76" s="44">
        <v>0.11833467425075761</v>
      </c>
      <c r="F76" s="45">
        <v>0.13057775436696084</v>
      </c>
      <c r="G76" s="46">
        <v>1.0098393824978125E-2</v>
      </c>
      <c r="H76" s="111">
        <v>1.4619771910867385E-2</v>
      </c>
      <c r="I76" s="69">
        <v>153.5425891920691</v>
      </c>
      <c r="J76" s="70">
        <v>3.498633545235208E-2</v>
      </c>
      <c r="K76" s="71">
        <v>3.4272533367853519E-2</v>
      </c>
      <c r="L76" s="70">
        <v>6.6173531796631435E-2</v>
      </c>
      <c r="M76" s="70">
        <v>7.9351064290405615E-2</v>
      </c>
    </row>
    <row r="77" spans="2:19" s="23" customFormat="1" ht="12.75" customHeight="1" x14ac:dyDescent="0.2">
      <c r="B77" s="50"/>
      <c r="C77" s="49" t="s">
        <v>16</v>
      </c>
      <c r="D77" s="43">
        <v>30.803670215426092</v>
      </c>
      <c r="E77" s="44">
        <v>0.14040997184919601</v>
      </c>
      <c r="F77" s="45">
        <v>0.11716341383405315</v>
      </c>
      <c r="G77" s="46">
        <v>8.4603934503262312E-3</v>
      </c>
      <c r="H77" s="111">
        <v>5.5100141510715295E-2</v>
      </c>
      <c r="I77" s="69">
        <v>346.72521275717548</v>
      </c>
      <c r="J77" s="70">
        <v>6.785350047516947E-2</v>
      </c>
      <c r="K77" s="71">
        <v>6.101432300264098E-2</v>
      </c>
      <c r="L77" s="70">
        <v>7.5953630594653099E-2</v>
      </c>
      <c r="M77" s="70">
        <v>7.9646428475528719E-2</v>
      </c>
    </row>
    <row r="78" spans="2:19" s="23" customFormat="1" ht="12.75" customHeight="1" x14ac:dyDescent="0.2">
      <c r="B78" s="50"/>
      <c r="C78" s="49" t="s">
        <v>17</v>
      </c>
      <c r="D78" s="43">
        <v>8.679061996090649</v>
      </c>
      <c r="E78" s="44">
        <v>0.10382117317773432</v>
      </c>
      <c r="F78" s="45">
        <v>0.104485772831173</v>
      </c>
      <c r="G78" s="46">
        <v>1.0092810802569963E-2</v>
      </c>
      <c r="H78" s="111">
        <v>-4.0541790247900722E-2</v>
      </c>
      <c r="I78" s="69">
        <v>94.271958151493394</v>
      </c>
      <c r="J78" s="70">
        <v>4.3540814263731242E-2</v>
      </c>
      <c r="K78" s="71">
        <v>3.3148007209975905E-2</v>
      </c>
      <c r="L78" s="70">
        <v>8.8151234335210438E-2</v>
      </c>
      <c r="M78" s="70">
        <v>9.5163789074929506E-2</v>
      </c>
    </row>
    <row r="79" spans="2:19" s="23" customFormat="1" ht="12.75" customHeight="1" x14ac:dyDescent="0.2">
      <c r="B79" s="50"/>
      <c r="C79" s="113" t="s">
        <v>18</v>
      </c>
      <c r="D79" s="77">
        <v>33.178127293582428</v>
      </c>
      <c r="E79" s="114">
        <v>6.3608481519332072E-2</v>
      </c>
      <c r="F79" s="115">
        <v>4.4520757257893395E-2</v>
      </c>
      <c r="G79" s="79">
        <v>2.5574726453929664E-3</v>
      </c>
      <c r="H79" s="116">
        <v>4.6764075490266732E-2</v>
      </c>
      <c r="I79" s="117">
        <v>384.78896453579495</v>
      </c>
      <c r="J79" s="118">
        <v>4.8598884527859987E-2</v>
      </c>
      <c r="K79" s="119">
        <v>5.0495884934091739E-2</v>
      </c>
      <c r="L79" s="118">
        <v>3.9064809449871118E-2</v>
      </c>
      <c r="M79" s="118">
        <v>4.5166205125332315E-2</v>
      </c>
    </row>
    <row r="80" spans="2:19" s="23" customFormat="1" ht="12.75" customHeight="1" x14ac:dyDescent="0.2">
      <c r="B80" s="50"/>
      <c r="C80" s="52" t="s">
        <v>19</v>
      </c>
      <c r="D80" s="43">
        <v>9.7790157404240503</v>
      </c>
      <c r="E80" s="44">
        <v>8.0650510103680073E-2</v>
      </c>
      <c r="F80" s="45">
        <v>7.3739309823357857E-2</v>
      </c>
      <c r="G80" s="46">
        <v>1.5863396764158599E-2</v>
      </c>
      <c r="H80" s="111">
        <v>5.3326189379010236E-2</v>
      </c>
      <c r="I80" s="69">
        <v>112.21797710935562</v>
      </c>
      <c r="J80" s="70">
        <v>6.036547548459259E-2</v>
      </c>
      <c r="K80" s="71">
        <v>5.6551694496903782E-2</v>
      </c>
      <c r="L80" s="70">
        <v>4.9205347339264405E-2</v>
      </c>
      <c r="M80" s="70">
        <v>5.9254910214344036E-2</v>
      </c>
    </row>
    <row r="81" spans="2:13" s="23" customFormat="1" ht="12.75" customHeight="1" x14ac:dyDescent="0.2">
      <c r="B81" s="50"/>
      <c r="C81" s="121" t="s">
        <v>20</v>
      </c>
      <c r="D81" s="84">
        <v>20.568567404290096</v>
      </c>
      <c r="E81" s="87">
        <v>4.0061358865507435E-2</v>
      </c>
      <c r="F81" s="122">
        <v>2.3835522867716064E-2</v>
      </c>
      <c r="G81" s="85">
        <v>8.9143263331048495E-4</v>
      </c>
      <c r="H81" s="68">
        <v>3.7476861746962076E-2</v>
      </c>
      <c r="I81" s="123">
        <v>243.81944191981341</v>
      </c>
      <c r="J81" s="124">
        <v>3.0354950746197984E-2</v>
      </c>
      <c r="K81" s="125">
        <v>3.5881399219515497E-2</v>
      </c>
      <c r="L81" s="124">
        <v>1.9655084229114106E-2</v>
      </c>
      <c r="M81" s="124">
        <v>2.5568470313095171E-2</v>
      </c>
    </row>
    <row r="82" spans="2:13" s="23" customFormat="1" ht="12.75" customHeight="1" x14ac:dyDescent="0.2">
      <c r="B82" s="50"/>
      <c r="C82" s="126" t="s">
        <v>21</v>
      </c>
      <c r="D82" s="77">
        <v>6.3835421065761002</v>
      </c>
      <c r="E82" s="114">
        <v>1.1984221636915926E-3</v>
      </c>
      <c r="F82" s="115">
        <v>6.802466234380411E-3</v>
      </c>
      <c r="G82" s="79">
        <v>1.8236383183822813E-2</v>
      </c>
      <c r="H82" s="116">
        <v>-0.12685938516015005</v>
      </c>
      <c r="I82" s="117">
        <v>74.822085572980924</v>
      </c>
      <c r="J82" s="118">
        <v>-7.879241457146724E-2</v>
      </c>
      <c r="K82" s="119">
        <v>-7.6626486043211317E-2</v>
      </c>
      <c r="L82" s="118">
        <v>-6.4749981826300651E-2</v>
      </c>
      <c r="M82" s="118">
        <v>-5.2214211366756746E-2</v>
      </c>
    </row>
    <row r="83" spans="2:13" s="23" customFormat="1" ht="12.75" customHeight="1" x14ac:dyDescent="0.2">
      <c r="B83" s="50"/>
      <c r="C83" s="127" t="s">
        <v>22</v>
      </c>
      <c r="D83" s="84">
        <v>14.032215317873101</v>
      </c>
      <c r="E83" s="87">
        <v>6.0048772453305865E-2</v>
      </c>
      <c r="F83" s="122">
        <v>6.2140649362604883E-2</v>
      </c>
      <c r="G83" s="85">
        <v>1.1829148463852635E-2</v>
      </c>
      <c r="H83" s="128">
        <v>6.1001777549635205E-2</v>
      </c>
      <c r="I83" s="123">
        <v>161.62801116592161</v>
      </c>
      <c r="J83" s="129">
        <v>5.1474063394853387E-2</v>
      </c>
      <c r="K83" s="125">
        <v>5.0402419035906032E-2</v>
      </c>
      <c r="L83" s="124">
        <v>4.6723854379792096E-2</v>
      </c>
      <c r="M83" s="124">
        <v>5.8618300864829553E-2</v>
      </c>
    </row>
    <row r="84" spans="2:13" s="23" customFormat="1" ht="12.75" customHeight="1" x14ac:dyDescent="0.2">
      <c r="B84" s="50"/>
      <c r="C84" s="42" t="s">
        <v>23</v>
      </c>
      <c r="D84" s="43">
        <v>49.643886079608002</v>
      </c>
      <c r="E84" s="44">
        <v>-1.0645843218829443E-3</v>
      </c>
      <c r="F84" s="45">
        <v>4.7692565371804108E-3</v>
      </c>
      <c r="G84" s="46">
        <v>-1.4761751327537875E-2</v>
      </c>
      <c r="H84" s="111">
        <v>1.0757449455408352E-2</v>
      </c>
      <c r="I84" s="69">
        <v>613.6161863876315</v>
      </c>
      <c r="J84" s="70">
        <v>2.9897771730303502E-2</v>
      </c>
      <c r="K84" s="71">
        <v>3.5096900390725327E-2</v>
      </c>
      <c r="L84" s="70">
        <v>2.5943826087118982E-2</v>
      </c>
      <c r="M84" s="70">
        <v>3.717724493569019E-2</v>
      </c>
    </row>
    <row r="85" spans="2:13" s="23" customFormat="1" ht="12.75" customHeight="1" x14ac:dyDescent="0.2">
      <c r="B85" s="50"/>
      <c r="C85" s="49" t="s">
        <v>24</v>
      </c>
      <c r="D85" s="43">
        <v>32.550215283479702</v>
      </c>
      <c r="E85" s="44">
        <v>1.1203535963947742E-2</v>
      </c>
      <c r="F85" s="45">
        <v>1.5898639170868201E-2</v>
      </c>
      <c r="G85" s="46">
        <v>-2.1091322673369883E-2</v>
      </c>
      <c r="H85" s="111">
        <v>1.9637207387248612E-3</v>
      </c>
      <c r="I85" s="69">
        <v>395.44845559733324</v>
      </c>
      <c r="J85" s="70">
        <v>4.7126242589137446E-2</v>
      </c>
      <c r="K85" s="71">
        <v>5.0766386624446991E-2</v>
      </c>
      <c r="L85" s="70">
        <v>4.616082524226961E-2</v>
      </c>
      <c r="M85" s="70">
        <v>5.6791460818568229E-2</v>
      </c>
    </row>
    <row r="86" spans="2:13" s="23" customFormat="1" ht="12.75" customHeight="1" x14ac:dyDescent="0.2">
      <c r="B86" s="50"/>
      <c r="C86" s="49" t="s">
        <v>25</v>
      </c>
      <c r="D86" s="43">
        <v>17.093670796128301</v>
      </c>
      <c r="E86" s="44">
        <v>-2.3621320644650834E-2</v>
      </c>
      <c r="F86" s="45">
        <v>-1.4842359993766929E-2</v>
      </c>
      <c r="G86" s="46">
        <v>-3.048072655204459E-3</v>
      </c>
      <c r="H86" s="111">
        <v>2.6366587666324826E-2</v>
      </c>
      <c r="I86" s="69">
        <v>218.16773079029824</v>
      </c>
      <c r="J86" s="70">
        <v>7.2891164572208567E-5</v>
      </c>
      <c r="K86" s="71">
        <v>7.9443823546383463E-3</v>
      </c>
      <c r="L86" s="70">
        <v>-8.8125991824596905E-3</v>
      </c>
      <c r="M86" s="70">
        <v>2.9518866221618367E-3</v>
      </c>
    </row>
    <row r="87" spans="2:13" s="23" customFormat="1" ht="12.75" customHeight="1" x14ac:dyDescent="0.2">
      <c r="B87" s="50"/>
      <c r="C87" s="130" t="s">
        <v>26</v>
      </c>
      <c r="D87" s="131">
        <v>84.699029867095305</v>
      </c>
      <c r="E87" s="132">
        <v>0.10644357160971385</v>
      </c>
      <c r="F87" s="133">
        <v>0.10855656667485558</v>
      </c>
      <c r="G87" s="134">
        <v>1.8616498520226843E-2</v>
      </c>
      <c r="H87" s="107">
        <v>5.0284233750813812E-2</v>
      </c>
      <c r="I87" s="135">
        <v>989.37592634330861</v>
      </c>
      <c r="J87" s="136">
        <v>6.0721619472410282E-2</v>
      </c>
      <c r="K87" s="137">
        <v>6.1984082824521725E-2</v>
      </c>
      <c r="L87" s="136">
        <v>6.144440559566644E-2</v>
      </c>
      <c r="M87" s="136">
        <v>7.1787764155372802E-2</v>
      </c>
    </row>
    <row r="88" spans="2:13" s="23" customFormat="1" ht="12.75" customHeight="1" x14ac:dyDescent="0.2">
      <c r="B88" s="50"/>
      <c r="C88" s="58" t="s">
        <v>27</v>
      </c>
      <c r="D88" s="43">
        <v>65.404786127888499</v>
      </c>
      <c r="E88" s="44">
        <v>0.11764105730920393</v>
      </c>
      <c r="F88" s="45">
        <v>0.11975593992719502</v>
      </c>
      <c r="G88" s="46">
        <v>1.7078354116165873E-2</v>
      </c>
      <c r="H88" s="111">
        <v>5.0379587222152855E-2</v>
      </c>
      <c r="I88" s="69">
        <v>764.21870319862421</v>
      </c>
      <c r="J88" s="70">
        <v>5.8969765644480976E-2</v>
      </c>
      <c r="K88" s="71">
        <v>6.1506163297897709E-2</v>
      </c>
      <c r="L88" s="70">
        <v>6.3300568489315978E-2</v>
      </c>
      <c r="M88" s="70">
        <v>7.5337774205738395E-2</v>
      </c>
    </row>
    <row r="89" spans="2:13" s="23" customFormat="1" ht="12.75" customHeight="1" x14ac:dyDescent="0.2">
      <c r="B89" s="50"/>
      <c r="C89" s="59" t="s">
        <v>28</v>
      </c>
      <c r="D89" s="43">
        <v>60.6472597837951</v>
      </c>
      <c r="E89" s="44">
        <v>0.11587335056800074</v>
      </c>
      <c r="F89" s="45">
        <v>0.118195762012268</v>
      </c>
      <c r="G89" s="46">
        <v>1.4667973893254027E-2</v>
      </c>
      <c r="H89" s="111">
        <v>5.5328669634309158E-2</v>
      </c>
      <c r="I89" s="69">
        <v>710.60998612358492</v>
      </c>
      <c r="J89" s="70">
        <v>6.0746225566564949E-2</v>
      </c>
      <c r="K89" s="71">
        <v>6.3092112429167013E-2</v>
      </c>
      <c r="L89" s="70">
        <v>6.4474641903377927E-2</v>
      </c>
      <c r="M89" s="70">
        <v>7.6003150627816041E-2</v>
      </c>
    </row>
    <row r="90" spans="2:13" s="23" customFormat="1" ht="12.75" customHeight="1" x14ac:dyDescent="0.2">
      <c r="B90" s="50"/>
      <c r="C90" s="52" t="s">
        <v>29</v>
      </c>
      <c r="D90" s="60">
        <v>4.7575263440933977</v>
      </c>
      <c r="E90" s="44">
        <v>0.14067602497642384</v>
      </c>
      <c r="F90" s="45">
        <v>0.14006744456116049</v>
      </c>
      <c r="G90" s="46">
        <v>4.8894583800492164E-2</v>
      </c>
      <c r="H90" s="111">
        <v>-9.7722974806021545E-3</v>
      </c>
      <c r="I90" s="69">
        <v>53.608717075039301</v>
      </c>
      <c r="J90" s="70">
        <v>3.5971886828498167E-2</v>
      </c>
      <c r="K90" s="71">
        <v>4.096304005298057E-2</v>
      </c>
      <c r="L90" s="70">
        <v>4.8286150697261832E-2</v>
      </c>
      <c r="M90" s="70">
        <v>6.6709485698083659E-2</v>
      </c>
    </row>
    <row r="91" spans="2:13" s="23" customFormat="1" ht="12.75" customHeight="1" x14ac:dyDescent="0.2">
      <c r="B91" s="50"/>
      <c r="C91" s="138" t="s">
        <v>30</v>
      </c>
      <c r="D91" s="84">
        <v>19.294243739206799</v>
      </c>
      <c r="E91" s="87">
        <v>7.0100267277251493E-2</v>
      </c>
      <c r="F91" s="122">
        <v>7.145461241815565E-2</v>
      </c>
      <c r="G91" s="85">
        <v>2.3977994499838173E-2</v>
      </c>
      <c r="H91" s="68">
        <v>4.9959360054888213E-2</v>
      </c>
      <c r="I91" s="123">
        <v>225.15722314468448</v>
      </c>
      <c r="J91" s="124">
        <v>6.6711151883944719E-2</v>
      </c>
      <c r="K91" s="125">
        <v>6.3613028495585366E-2</v>
      </c>
      <c r="L91" s="124">
        <v>5.5344227085062814E-2</v>
      </c>
      <c r="M91" s="124">
        <v>5.9774481777066235E-2</v>
      </c>
    </row>
    <row r="92" spans="2:13" s="23" customFormat="1" ht="12.75" customHeight="1" x14ac:dyDescent="0.2">
      <c r="B92" s="50"/>
      <c r="C92" s="35" t="s">
        <v>31</v>
      </c>
      <c r="D92" s="84">
        <v>195.80144651255105</v>
      </c>
      <c r="E92" s="87">
        <v>9.7715867050280458E-2</v>
      </c>
      <c r="F92" s="122">
        <v>9.3342668022224906E-2</v>
      </c>
      <c r="G92" s="85">
        <v>1.2710376990749062E-2</v>
      </c>
      <c r="H92" s="68">
        <v>3.7154989846877928E-2</v>
      </c>
      <c r="I92" s="123">
        <v>2259.1238411041236</v>
      </c>
      <c r="J92" s="124">
        <v>5.3475442960415842E-2</v>
      </c>
      <c r="K92" s="125">
        <v>5.16468533182175E-2</v>
      </c>
      <c r="L92" s="124">
        <v>5.7882718337937344E-2</v>
      </c>
      <c r="M92" s="124">
        <v>6.5464833110945753E-2</v>
      </c>
    </row>
    <row r="93" spans="2:13" s="23" customFormat="1" ht="12.75" hidden="1" customHeight="1" x14ac:dyDescent="0.2">
      <c r="B93" s="50"/>
      <c r="C93" s="127"/>
      <c r="D93" s="84"/>
      <c r="E93" s="87"/>
      <c r="F93" s="122"/>
      <c r="G93" s="85"/>
      <c r="H93" s="68"/>
      <c r="I93" s="123"/>
      <c r="J93" s="124"/>
      <c r="K93" s="125"/>
      <c r="L93" s="124"/>
      <c r="M93" s="124"/>
    </row>
    <row r="94" spans="2:13" s="23" customFormat="1" ht="12.75" hidden="1" customHeight="1" x14ac:dyDescent="0.2">
      <c r="B94" s="50"/>
      <c r="C94" s="127"/>
      <c r="D94" s="84"/>
      <c r="E94" s="87"/>
      <c r="F94" s="122"/>
      <c r="G94" s="85"/>
      <c r="H94" s="68"/>
      <c r="I94" s="123"/>
      <c r="J94" s="124"/>
      <c r="K94" s="125"/>
      <c r="L94" s="124"/>
      <c r="M94" s="124"/>
    </row>
    <row r="95" spans="2:13" s="23" customFormat="1" ht="12.75" hidden="1" customHeight="1" x14ac:dyDescent="0.2">
      <c r="B95" s="50"/>
      <c r="C95" s="127"/>
      <c r="D95" s="84"/>
      <c r="E95" s="87"/>
      <c r="F95" s="122"/>
      <c r="G95" s="85"/>
      <c r="H95" s="68"/>
      <c r="I95" s="123"/>
      <c r="J95" s="124"/>
      <c r="K95" s="125"/>
      <c r="L95" s="124"/>
      <c r="M95" s="124"/>
    </row>
    <row r="96" spans="2:13" s="23" customFormat="1" ht="12.75" customHeight="1" x14ac:dyDescent="0.2">
      <c r="C96" s="142"/>
      <c r="D96" s="103"/>
      <c r="E96" s="104"/>
      <c r="F96" s="143"/>
      <c r="G96" s="104"/>
      <c r="H96" s="105"/>
      <c r="I96" s="144"/>
      <c r="J96" s="143"/>
      <c r="K96" s="104"/>
      <c r="L96" s="145"/>
      <c r="M96" s="104"/>
    </row>
    <row r="97" spans="2:19" s="23" customFormat="1" ht="12.75" customHeight="1" x14ac:dyDescent="0.2">
      <c r="C97" s="58" t="s">
        <v>32</v>
      </c>
      <c r="D97" s="77">
        <v>30.272392589999999</v>
      </c>
      <c r="E97" s="115">
        <v>5.325246189212085E-2</v>
      </c>
      <c r="F97" s="146">
        <v>7.4365290076438217E-2</v>
      </c>
      <c r="G97" s="79">
        <v>-4.8908474102284161E-2</v>
      </c>
      <c r="H97" s="115">
        <v>8.80517467713966E-2</v>
      </c>
      <c r="I97" s="77">
        <v>353.11735356000003</v>
      </c>
      <c r="J97" s="115">
        <v>4.017007372637349E-2</v>
      </c>
      <c r="K97" s="79">
        <v>6.3190114487561511E-2</v>
      </c>
      <c r="L97" s="115">
        <v>4.7144032418028337E-2</v>
      </c>
      <c r="M97" s="79">
        <v>0.10482882268057714</v>
      </c>
      <c r="O97" s="81"/>
      <c r="P97" s="81"/>
      <c r="Q97" s="81"/>
      <c r="R97" s="81"/>
      <c r="S97" s="81"/>
    </row>
    <row r="98" spans="2:19" s="23" customFormat="1" ht="12.75" customHeight="1" x14ac:dyDescent="0.2">
      <c r="C98" s="82" t="s">
        <v>33</v>
      </c>
      <c r="D98" s="43">
        <v>24.76104634</v>
      </c>
      <c r="E98" s="45">
        <v>7.4266695183973663E-2</v>
      </c>
      <c r="F98" s="78">
        <v>8.8065503101754983E-2</v>
      </c>
      <c r="G98" s="46">
        <v>-3.6537864390328245E-2</v>
      </c>
      <c r="H98" s="45">
        <v>8.6538638616969088E-2</v>
      </c>
      <c r="I98" s="43">
        <v>283.62322121</v>
      </c>
      <c r="J98" s="45">
        <v>3.7547035790183481E-2</v>
      </c>
      <c r="K98" s="46">
        <v>5.6212873291180854E-2</v>
      </c>
      <c r="L98" s="45">
        <v>4.6192648968502503E-2</v>
      </c>
      <c r="M98" s="46">
        <v>9.4977549605332223E-2</v>
      </c>
      <c r="O98" s="81"/>
      <c r="P98" s="81"/>
      <c r="Q98" s="81"/>
      <c r="R98" s="81"/>
      <c r="S98" s="81"/>
    </row>
    <row r="99" spans="2:19" s="23" customFormat="1" ht="12.75" customHeight="1" x14ac:dyDescent="0.2">
      <c r="C99" s="82" t="s">
        <v>34</v>
      </c>
      <c r="D99" s="43">
        <v>3.31588189</v>
      </c>
      <c r="E99" s="45">
        <v>-9.0059937518112143E-3</v>
      </c>
      <c r="F99" s="78">
        <v>3.9724089923508066E-2</v>
      </c>
      <c r="G99" s="46">
        <v>2.5249694208266504E-2</v>
      </c>
      <c r="H99" s="45">
        <v>0.12863278048897642</v>
      </c>
      <c r="I99" s="43">
        <v>40.40135592</v>
      </c>
      <c r="J99" s="45">
        <v>6.4992149597400184E-2</v>
      </c>
      <c r="K99" s="46">
        <v>7.881130198793862E-2</v>
      </c>
      <c r="L99" s="45">
        <v>4.5368579298734391E-2</v>
      </c>
      <c r="M99" s="46">
        <v>7.1348188744558616E-2</v>
      </c>
      <c r="O99" s="81"/>
      <c r="P99" s="81"/>
      <c r="Q99" s="81"/>
      <c r="R99" s="81"/>
      <c r="S99" s="81"/>
    </row>
    <row r="100" spans="2:19" s="23" customFormat="1" ht="12.75" customHeight="1" x14ac:dyDescent="0.2">
      <c r="C100" s="82" t="s">
        <v>35</v>
      </c>
      <c r="D100" s="43">
        <v>2.1954643599999999</v>
      </c>
      <c r="E100" s="45">
        <v>-6.4386062967418223E-2</v>
      </c>
      <c r="F100" s="78">
        <v>-1.1788012552378158E-2</v>
      </c>
      <c r="G100" s="46">
        <v>-0.23702473644109912</v>
      </c>
      <c r="H100" s="45">
        <v>5.1359100769335475E-2</v>
      </c>
      <c r="I100" s="43">
        <v>29.092776429999997</v>
      </c>
      <c r="J100" s="45">
        <v>3.2200856764942554E-2</v>
      </c>
      <c r="K100" s="46">
        <v>0.1103657588506981</v>
      </c>
      <c r="L100" s="45">
        <v>5.8367997188302656E-2</v>
      </c>
      <c r="M100" s="85">
        <v>0.24768135925256352</v>
      </c>
      <c r="O100" s="81"/>
      <c r="P100" s="81"/>
      <c r="Q100" s="81"/>
      <c r="R100" s="81"/>
      <c r="S100" s="81"/>
    </row>
    <row r="101" spans="2:19" s="23" customFormat="1" ht="12.75" customHeight="1" x14ac:dyDescent="0.2">
      <c r="B101" s="50"/>
      <c r="C101" s="153"/>
      <c r="D101" s="154"/>
      <c r="E101" s="155"/>
      <c r="F101" s="155"/>
      <c r="G101" s="155"/>
      <c r="H101" s="155"/>
      <c r="I101" s="155"/>
      <c r="J101" s="155"/>
      <c r="K101" s="155"/>
      <c r="L101" s="155"/>
      <c r="M101" s="156" t="s">
        <v>43</v>
      </c>
    </row>
    <row r="102" spans="2:19" s="23" customFormat="1" ht="12.75" hidden="1" customHeight="1" x14ac:dyDescent="0.2">
      <c r="B102" s="50"/>
      <c r="C102" s="139"/>
      <c r="D102" s="48"/>
      <c r="E102" s="45"/>
      <c r="F102" s="140"/>
      <c r="G102" s="140"/>
      <c r="H102" s="140"/>
      <c r="I102" s="140"/>
      <c r="J102" s="45"/>
      <c r="K102" s="140"/>
      <c r="L102" s="140"/>
      <c r="M102" s="140"/>
    </row>
    <row r="103" spans="2:19" s="23" customFormat="1" ht="12.75" hidden="1" customHeight="1" x14ac:dyDescent="0.2">
      <c r="B103" s="50"/>
      <c r="C103" s="139"/>
      <c r="D103" s="48"/>
      <c r="E103" s="45"/>
      <c r="F103" s="140"/>
      <c r="G103" s="140"/>
      <c r="H103" s="140"/>
      <c r="I103" s="140"/>
      <c r="J103" s="45"/>
      <c r="K103" s="140"/>
      <c r="L103" s="140"/>
      <c r="M103" s="140"/>
    </row>
    <row r="104" spans="2:19" s="23" customFormat="1" ht="12.75" hidden="1" customHeight="1" x14ac:dyDescent="0.2">
      <c r="B104" s="50"/>
      <c r="C104" s="139"/>
      <c r="D104" s="48"/>
      <c r="E104" s="45"/>
      <c r="F104" s="140"/>
      <c r="G104" s="140"/>
      <c r="H104" s="140"/>
      <c r="I104" s="140"/>
      <c r="J104" s="45"/>
      <c r="K104" s="140"/>
      <c r="L104" s="140"/>
      <c r="M104" s="140"/>
    </row>
    <row r="105" spans="2:19" s="23" customFormat="1" ht="12.75" hidden="1" customHeight="1" x14ac:dyDescent="0.2">
      <c r="B105" s="50"/>
      <c r="C105" s="90"/>
      <c r="D105" s="94"/>
      <c r="E105" s="91"/>
      <c r="F105" s="91"/>
      <c r="G105" s="91"/>
      <c r="H105" s="91"/>
      <c r="I105" s="92"/>
      <c r="J105" s="91"/>
      <c r="K105" s="91"/>
      <c r="L105" s="91"/>
      <c r="M105" s="91"/>
    </row>
    <row r="106" spans="2:19" s="21" customFormat="1" x14ac:dyDescent="0.2">
      <c r="C106" s="157" t="s">
        <v>38</v>
      </c>
    </row>
    <row r="107" spans="2:19" s="21" customFormat="1" ht="48.75" customHeight="1" x14ac:dyDescent="0.2">
      <c r="C107" s="233" t="s">
        <v>39</v>
      </c>
      <c r="D107" s="233"/>
      <c r="E107" s="233"/>
      <c r="F107" s="233"/>
      <c r="G107" s="233"/>
      <c r="H107" s="233"/>
      <c r="I107" s="233"/>
      <c r="J107" s="233"/>
      <c r="K107" s="233"/>
      <c r="L107" s="233"/>
      <c r="M107" s="233"/>
    </row>
    <row r="108" spans="2:19" s="21" customFormat="1" ht="48.75" customHeight="1" x14ac:dyDescent="0.2">
      <c r="C108" s="233"/>
      <c r="D108" s="233"/>
      <c r="E108" s="233"/>
      <c r="F108" s="233"/>
      <c r="G108" s="233"/>
      <c r="H108" s="233"/>
      <c r="I108" s="233"/>
      <c r="J108" s="233"/>
      <c r="K108" s="233"/>
      <c r="L108" s="233"/>
      <c r="M108" s="233"/>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7:M107"/>
    <mergeCell ref="C108:M108"/>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6B08-B738-4C97-97A8-108E5AFF9227}">
  <sheetPr>
    <tabColor rgb="FF0000FF"/>
    <pageSetUpPr fitToPage="1"/>
  </sheetPr>
  <dimension ref="A1:AR74"/>
  <sheetViews>
    <sheetView showGridLines="0" zoomScale="85" zoomScaleNormal="85" workbookViewId="0">
      <pane xSplit="3" topLeftCell="D1" activePane="topRight" state="frozen"/>
      <selection activeCell="L65" sqref="L65"/>
      <selection pane="topRight" activeCell="B4" sqref="B4"/>
    </sheetView>
  </sheetViews>
  <sheetFormatPr baseColWidth="10" defaultColWidth="11.42578125" defaultRowHeight="14.25" x14ac:dyDescent="0.2"/>
  <cols>
    <col min="1" max="1" width="3.28515625" style="160" customWidth="1"/>
    <col min="2" max="2" width="25.85546875" style="160" customWidth="1"/>
    <col min="3" max="3" width="20.85546875" style="160" customWidth="1"/>
    <col min="4" max="4" width="11.7109375" style="160" customWidth="1"/>
    <col min="5" max="5" width="11.42578125" style="160" customWidth="1"/>
    <col min="6" max="6" width="11.42578125" style="160"/>
    <col min="7" max="15" width="11.42578125" style="160" customWidth="1"/>
    <col min="16" max="21" width="12.28515625" style="160" customWidth="1"/>
    <col min="22" max="22" width="12.42578125" style="160" customWidth="1"/>
    <col min="23" max="23" width="15.5703125" style="160" customWidth="1"/>
    <col min="24" max="32" width="11.42578125" style="160"/>
    <col min="33" max="33" width="8.140625" style="160" bestFit="1" customWidth="1"/>
    <col min="34" max="34" width="14.85546875" style="160" customWidth="1"/>
    <col min="35" max="16384" width="11.42578125" style="160"/>
  </cols>
  <sheetData>
    <row r="1" spans="1:28" ht="26.25" customHeight="1" x14ac:dyDescent="0.2">
      <c r="A1" s="158" t="s">
        <v>44</v>
      </c>
      <c r="B1" s="159"/>
      <c r="C1" s="159"/>
      <c r="D1" s="159"/>
      <c r="E1" s="159"/>
      <c r="F1" s="159"/>
      <c r="G1" s="159"/>
      <c r="H1" s="159"/>
      <c r="I1" s="159"/>
      <c r="J1" s="159"/>
      <c r="K1" s="159"/>
      <c r="L1" s="159"/>
      <c r="M1" s="159"/>
      <c r="N1" s="159"/>
      <c r="O1" s="159"/>
      <c r="P1" s="159"/>
      <c r="Q1" s="159"/>
      <c r="R1" s="159"/>
      <c r="S1" s="159"/>
      <c r="T1" s="159"/>
      <c r="U1" s="159"/>
      <c r="V1" s="159"/>
      <c r="W1" s="159"/>
      <c r="X1" s="159"/>
      <c r="Y1" s="159"/>
    </row>
    <row r="2" spans="1:28" ht="24.75" customHeight="1" x14ac:dyDescent="0.2">
      <c r="W2" s="251" t="s">
        <v>45</v>
      </c>
    </row>
    <row r="3" spans="1:28" ht="30" x14ac:dyDescent="0.2">
      <c r="D3" s="161">
        <v>45292</v>
      </c>
      <c r="E3" s="161">
        <f t="shared" ref="E3:O3" si="0">EOMONTH(D3,0)+1</f>
        <v>45323</v>
      </c>
      <c r="F3" s="161">
        <f t="shared" si="0"/>
        <v>45352</v>
      </c>
      <c r="G3" s="161">
        <f t="shared" si="0"/>
        <v>45383</v>
      </c>
      <c r="H3" s="161">
        <f t="shared" si="0"/>
        <v>45413</v>
      </c>
      <c r="I3" s="161">
        <f t="shared" si="0"/>
        <v>45444</v>
      </c>
      <c r="J3" s="161">
        <f t="shared" si="0"/>
        <v>45474</v>
      </c>
      <c r="K3" s="161">
        <f t="shared" si="0"/>
        <v>45505</v>
      </c>
      <c r="L3" s="161">
        <f t="shared" si="0"/>
        <v>45536</v>
      </c>
      <c r="M3" s="161">
        <f t="shared" si="0"/>
        <v>45566</v>
      </c>
      <c r="N3" s="161">
        <f t="shared" si="0"/>
        <v>45597</v>
      </c>
      <c r="O3" s="161">
        <f t="shared" si="0"/>
        <v>45627</v>
      </c>
      <c r="P3" s="161" t="s">
        <v>46</v>
      </c>
      <c r="Q3" s="161">
        <f>EOMONTH(O3,0)+1</f>
        <v>45658</v>
      </c>
      <c r="R3" s="161">
        <f>EOMONTH(Q3,0)+1</f>
        <v>45689</v>
      </c>
      <c r="S3" s="161">
        <f>EOMONTH(R3,0)+1</f>
        <v>45717</v>
      </c>
      <c r="T3" s="161">
        <f>EOMONTH(S3,0)+1</f>
        <v>45748</v>
      </c>
      <c r="U3" s="161">
        <f>EOMONTH(T3,0)+1</f>
        <v>45778</v>
      </c>
      <c r="W3" s="252"/>
    </row>
    <row r="4" spans="1:28" ht="15" x14ac:dyDescent="0.25">
      <c r="B4" s="162" t="s">
        <v>47</v>
      </c>
      <c r="C4" s="163"/>
      <c r="D4" s="164">
        <v>-2.8534283882719613E-5</v>
      </c>
      <c r="E4" s="164">
        <v>2.1663286542406013E-6</v>
      </c>
      <c r="F4" s="164">
        <v>6.2103286346149034E-5</v>
      </c>
      <c r="G4" s="164">
        <v>-1.8113411590858775E-5</v>
      </c>
      <c r="H4" s="164">
        <v>-5.5078721307055822E-5</v>
      </c>
      <c r="I4" s="164">
        <v>4.4250864279948843E-5</v>
      </c>
      <c r="J4" s="164">
        <v>7.8025923659241769E-5</v>
      </c>
      <c r="K4" s="164">
        <v>2.0273722116725956E-4</v>
      </c>
      <c r="L4" s="164">
        <v>2.8226465350700281E-4</v>
      </c>
      <c r="M4" s="164">
        <v>9.2929958538601198E-5</v>
      </c>
      <c r="N4" s="164">
        <v>1.5389158561029959E-4</v>
      </c>
      <c r="O4" s="164">
        <v>2.0767745970973195E-4</v>
      </c>
      <c r="P4" s="164">
        <v>8.3303337926832199E-5</v>
      </c>
      <c r="Q4" s="164">
        <v>3.5108183678378424E-4</v>
      </c>
      <c r="R4" s="164">
        <v>1.7267384957886378E-5</v>
      </c>
      <c r="S4" s="164">
        <v>-2.3946187949619446E-4</v>
      </c>
      <c r="T4" s="164">
        <v>1.8520237318808697E-4</v>
      </c>
      <c r="U4" s="164">
        <v>-1.007293179994706E-3</v>
      </c>
      <c r="W4" s="165">
        <v>-0.441662096642915</v>
      </c>
    </row>
    <row r="5" spans="1:28" ht="15" x14ac:dyDescent="0.25">
      <c r="B5" s="166" t="s">
        <v>48</v>
      </c>
      <c r="C5" s="167"/>
      <c r="D5" s="168">
        <v>-4.7732449848680858E-5</v>
      </c>
      <c r="E5" s="168">
        <v>4.2648045480486729E-5</v>
      </c>
      <c r="F5" s="168">
        <v>1.0503841820797E-4</v>
      </c>
      <c r="G5" s="168">
        <v>-5.142066618835095E-6</v>
      </c>
      <c r="H5" s="168">
        <v>-1.2833746929297174E-4</v>
      </c>
      <c r="I5" s="168">
        <v>2.3860731823921455E-5</v>
      </c>
      <c r="J5" s="168">
        <v>6.9069127790033491E-5</v>
      </c>
      <c r="K5" s="168">
        <v>1.6205635831689769E-4</v>
      </c>
      <c r="L5" s="168">
        <v>2.6481916853349219E-4</v>
      </c>
      <c r="M5" s="168">
        <v>6.1808535021690147E-5</v>
      </c>
      <c r="N5" s="168">
        <v>2.0448771788017517E-4</v>
      </c>
      <c r="O5" s="168">
        <v>2.7983134847242574E-4</v>
      </c>
      <c r="P5" s="168">
        <v>8.2746962252633338E-5</v>
      </c>
      <c r="Q5" s="168">
        <v>3.1147595369729331E-4</v>
      </c>
      <c r="R5" s="168">
        <v>9.7731379394616624E-5</v>
      </c>
      <c r="S5" s="168">
        <v>-4.7842823954502567E-4</v>
      </c>
      <c r="T5" s="168">
        <v>-8.0566035017559656E-4</v>
      </c>
      <c r="U5" s="168">
        <v>-7.137123127343159E-4</v>
      </c>
      <c r="W5" s="169">
        <v>-0.1934769644425387</v>
      </c>
    </row>
    <row r="6" spans="1:28" x14ac:dyDescent="0.2">
      <c r="B6" s="170" t="s">
        <v>49</v>
      </c>
      <c r="C6" s="171"/>
      <c r="D6" s="172">
        <v>-2.4568216278497701E-5</v>
      </c>
      <c r="E6" s="172">
        <v>7.6372854715955896E-6</v>
      </c>
      <c r="F6" s="172">
        <v>-2.9415257824294549E-5</v>
      </c>
      <c r="G6" s="172">
        <v>-2.142203235111495E-5</v>
      </c>
      <c r="H6" s="172">
        <v>-1.4051994696573367E-4</v>
      </c>
      <c r="I6" s="172">
        <v>-1.4241149262139707E-4</v>
      </c>
      <c r="J6" s="172">
        <v>-7.1340770173788925E-5</v>
      </c>
      <c r="K6" s="172">
        <v>-2.918351520486695E-5</v>
      </c>
      <c r="L6" s="172">
        <v>1.7216928765884099E-4</v>
      </c>
      <c r="M6" s="172">
        <v>1.9227694489076796E-4</v>
      </c>
      <c r="N6" s="172">
        <v>3.5053345871061126E-4</v>
      </c>
      <c r="O6" s="172">
        <v>2.431850172412986E-4</v>
      </c>
      <c r="P6" s="172">
        <v>4.3154763118113948E-5</v>
      </c>
      <c r="Q6" s="172">
        <v>3.2973876427799809E-4</v>
      </c>
      <c r="R6" s="172">
        <v>1.8360075027423761E-4</v>
      </c>
      <c r="S6" s="172">
        <v>-5.9620236786483982E-4</v>
      </c>
      <c r="T6" s="172">
        <v>-8.4659342380732916E-4</v>
      </c>
      <c r="U6" s="172">
        <v>-2.8120284644786997E-3</v>
      </c>
      <c r="W6" s="173">
        <v>-0.24205630564934211</v>
      </c>
    </row>
    <row r="7" spans="1:28" x14ac:dyDescent="0.2">
      <c r="B7" s="170" t="s">
        <v>50</v>
      </c>
      <c r="C7" s="171"/>
      <c r="D7" s="172">
        <v>6.5459513033827577E-5</v>
      </c>
      <c r="E7" s="172">
        <v>-3.7127423254679215E-6</v>
      </c>
      <c r="F7" s="172">
        <v>-6.7791806499961638E-5</v>
      </c>
      <c r="G7" s="172">
        <v>-4.5431937080508966E-5</v>
      </c>
      <c r="H7" s="172">
        <v>-2.9495375932220291E-5</v>
      </c>
      <c r="I7" s="172">
        <v>-5.0918261481514016E-5</v>
      </c>
      <c r="J7" s="172">
        <v>1.8020333099943997E-5</v>
      </c>
      <c r="K7" s="172">
        <v>-4.9023062260844519E-5</v>
      </c>
      <c r="L7" s="172">
        <v>-3.2640473272005366E-6</v>
      </c>
      <c r="M7" s="172">
        <v>-3.0413574568455282E-5</v>
      </c>
      <c r="N7" s="172">
        <v>5.1212159430047421E-5</v>
      </c>
      <c r="O7" s="172">
        <v>1.6489320338131108E-4</v>
      </c>
      <c r="P7" s="172">
        <v>2.8223760939471987E-6</v>
      </c>
      <c r="Q7" s="172">
        <v>8.3515440219006365E-5</v>
      </c>
      <c r="R7" s="172">
        <v>8.1270295082314092E-5</v>
      </c>
      <c r="S7" s="172">
        <v>4.5757951243174944E-5</v>
      </c>
      <c r="T7" s="172">
        <v>-1.228897019444064E-4</v>
      </c>
      <c r="U7" s="172">
        <v>-2.3821335058893389E-4</v>
      </c>
      <c r="W7" s="173">
        <v>-5.1979395787604687E-3</v>
      </c>
    </row>
    <row r="8" spans="1:28" x14ac:dyDescent="0.2">
      <c r="B8" s="170" t="s">
        <v>51</v>
      </c>
      <c r="C8" s="171"/>
      <c r="D8" s="172">
        <v>-7.4504715695478119E-5</v>
      </c>
      <c r="E8" s="172">
        <v>2.6282504069774504E-5</v>
      </c>
      <c r="F8" s="172">
        <v>-2.1235909448691359E-5</v>
      </c>
      <c r="G8" s="172">
        <v>1.6366696772074363E-5</v>
      </c>
      <c r="H8" s="172">
        <v>-2.2742402175424115E-4</v>
      </c>
      <c r="I8" s="172">
        <v>-2.3129531262244818E-4</v>
      </c>
      <c r="J8" s="172">
        <v>-1.4492785476583059E-4</v>
      </c>
      <c r="K8" s="172">
        <v>-3.6040464792663762E-5</v>
      </c>
      <c r="L8" s="172">
        <v>3.3875809905969945E-4</v>
      </c>
      <c r="M8" s="172">
        <v>2.951670213862112E-4</v>
      </c>
      <c r="N8" s="172">
        <v>5.4869495538811819E-4</v>
      </c>
      <c r="O8" s="172">
        <v>3.9378723027572171E-4</v>
      </c>
      <c r="P8" s="172">
        <v>7.4328730196526749E-5</v>
      </c>
      <c r="Q8" s="172">
        <v>5.4217428901459641E-4</v>
      </c>
      <c r="R8" s="172">
        <v>3.5086280852336671E-4</v>
      </c>
      <c r="S8" s="172">
        <v>-9.5643146500212772E-4</v>
      </c>
      <c r="T8" s="172">
        <v>-1.1919138453612144E-3</v>
      </c>
      <c r="U8" s="172">
        <v>-4.3859499153516834E-3</v>
      </c>
      <c r="W8" s="173">
        <v>-0.22063521537099717</v>
      </c>
    </row>
    <row r="9" spans="1:28" x14ac:dyDescent="0.2">
      <c r="B9" s="170" t="s">
        <v>52</v>
      </c>
      <c r="C9" s="171"/>
      <c r="D9" s="172">
        <v>1.2278287309097635E-5</v>
      </c>
      <c r="E9" s="172">
        <v>-3.0827556788848298E-5</v>
      </c>
      <c r="F9" s="172">
        <v>1.4249989657377782E-5</v>
      </c>
      <c r="G9" s="172">
        <v>-1.1262552925928038E-4</v>
      </c>
      <c r="H9" s="172">
        <v>9.7776540921579169E-6</v>
      </c>
      <c r="I9" s="172">
        <v>2.5209687747551612E-5</v>
      </c>
      <c r="J9" s="172">
        <v>5.5305275543426902E-5</v>
      </c>
      <c r="K9" s="172">
        <v>4.4809691581715327E-5</v>
      </c>
      <c r="L9" s="172">
        <v>-1.7092891973158331E-4</v>
      </c>
      <c r="M9" s="172">
        <v>1.8217258741115572E-4</v>
      </c>
      <c r="N9" s="172">
        <v>9.7985550270740518E-5</v>
      </c>
      <c r="O9" s="172">
        <v>-1.8463662391177138E-4</v>
      </c>
      <c r="P9" s="172">
        <v>-4.5364579368545321E-6</v>
      </c>
      <c r="Q9" s="172">
        <v>-9.8573981174410186E-5</v>
      </c>
      <c r="R9" s="172">
        <v>-2.3501105111967124E-4</v>
      </c>
      <c r="S9" s="172">
        <v>-2.3584722354363929E-4</v>
      </c>
      <c r="T9" s="172">
        <v>-6.5504338778121785E-4</v>
      </c>
      <c r="U9" s="172">
        <v>-1.267633040987759E-3</v>
      </c>
      <c r="W9" s="173">
        <v>-1.6206497096931116E-2</v>
      </c>
      <c r="AB9" s="160" t="s">
        <v>53</v>
      </c>
    </row>
    <row r="10" spans="1:28" x14ac:dyDescent="0.2">
      <c r="B10" s="174" t="s">
        <v>54</v>
      </c>
      <c r="C10" s="175"/>
      <c r="D10" s="172">
        <v>9.4097452898900258E-5</v>
      </c>
      <c r="E10" s="172">
        <v>4.8042261181047152E-5</v>
      </c>
      <c r="F10" s="172">
        <v>-3.5489701043722732E-5</v>
      </c>
      <c r="G10" s="172">
        <v>-1.0503331980049602E-5</v>
      </c>
      <c r="H10" s="172">
        <v>-7.9645403418204808E-5</v>
      </c>
      <c r="I10" s="172">
        <v>9.0883753987469618E-5</v>
      </c>
      <c r="J10" s="172">
        <v>3.1391978636685636E-4</v>
      </c>
      <c r="K10" s="172">
        <v>6.4728668835489778E-4</v>
      </c>
      <c r="L10" s="172">
        <v>5.9562573582239153E-4</v>
      </c>
      <c r="M10" s="172">
        <v>3.4053495321684224E-4</v>
      </c>
      <c r="N10" s="172">
        <v>4.1648013474659962E-4</v>
      </c>
      <c r="O10" s="172">
        <v>5.2719249608057517E-4</v>
      </c>
      <c r="P10" s="172">
        <v>2.4241146226722243E-4</v>
      </c>
      <c r="Q10" s="172">
        <v>3.5995735454252831E-4</v>
      </c>
      <c r="R10" s="172">
        <v>5.0680187633878049E-4</v>
      </c>
      <c r="S10" s="172">
        <v>7.0127510622297606E-5</v>
      </c>
      <c r="T10" s="172">
        <v>-5.690511974988377E-4</v>
      </c>
      <c r="U10" s="172">
        <v>-2.6097752087395065E-5</v>
      </c>
      <c r="W10" s="173">
        <v>-2.1133379640190242E-3</v>
      </c>
    </row>
    <row r="11" spans="1:28" x14ac:dyDescent="0.2">
      <c r="B11" s="170" t="s">
        <v>55</v>
      </c>
      <c r="C11" s="171"/>
      <c r="D11" s="172">
        <v>-4.1043388521178059E-7</v>
      </c>
      <c r="E11" s="172">
        <v>-4.6207553076826891E-5</v>
      </c>
      <c r="F11" s="172">
        <v>4.7983129434880922E-5</v>
      </c>
      <c r="G11" s="172">
        <v>7.8516834717490269E-5</v>
      </c>
      <c r="H11" s="172">
        <v>1.7442757882446536E-4</v>
      </c>
      <c r="I11" s="172">
        <v>2.178208124088421E-4</v>
      </c>
      <c r="J11" s="172">
        <v>4.2077402040607836E-4</v>
      </c>
      <c r="K11" s="172">
        <v>7.0240112683572775E-4</v>
      </c>
      <c r="L11" s="172">
        <v>5.9701256273014813E-4</v>
      </c>
      <c r="M11" s="172">
        <v>4.8112561158020206E-4</v>
      </c>
      <c r="N11" s="172">
        <v>4.1291669122522912E-4</v>
      </c>
      <c r="O11" s="172">
        <v>6.8142184072339518E-4</v>
      </c>
      <c r="P11" s="172">
        <v>3.0363124059462621E-4</v>
      </c>
      <c r="Q11" s="172">
        <v>1.0499406173889447E-3</v>
      </c>
      <c r="R11" s="172">
        <v>1.3750032370851706E-3</v>
      </c>
      <c r="S11" s="172">
        <v>1.4983998067474857E-4</v>
      </c>
      <c r="T11" s="172">
        <v>-4.3093568109742186E-4</v>
      </c>
      <c r="U11" s="172">
        <v>5.5194264557578698E-4</v>
      </c>
      <c r="W11" s="173">
        <v>1.0234412290557771E-2</v>
      </c>
    </row>
    <row r="12" spans="1:28" x14ac:dyDescent="0.2">
      <c r="B12" s="170" t="s">
        <v>56</v>
      </c>
      <c r="C12" s="171"/>
      <c r="D12" s="172">
        <v>1.352671424976748E-4</v>
      </c>
      <c r="E12" s="172">
        <v>9.2812271990538875E-5</v>
      </c>
      <c r="F12" s="172">
        <v>-6.8808617624149804E-5</v>
      </c>
      <c r="G12" s="172">
        <v>-5.1842211958086359E-5</v>
      </c>
      <c r="H12" s="172">
        <v>-1.6676954567496072E-4</v>
      </c>
      <c r="I12" s="172">
        <v>3.3979553592189404E-5</v>
      </c>
      <c r="J12" s="172">
        <v>2.7287657249464026E-4</v>
      </c>
      <c r="K12" s="172">
        <v>6.5086033954919742E-4</v>
      </c>
      <c r="L12" s="172">
        <v>6.4462490517103177E-4</v>
      </c>
      <c r="M12" s="172">
        <v>3.0407382945241146E-4</v>
      </c>
      <c r="N12" s="172">
        <v>4.0970170528642491E-4</v>
      </c>
      <c r="O12" s="172">
        <v>5.3252771257095155E-4</v>
      </c>
      <c r="P12" s="172">
        <v>2.3103780154554165E-4</v>
      </c>
      <c r="Q12" s="172">
        <v>1.3681606975102234E-4</v>
      </c>
      <c r="R12" s="172">
        <v>2.1511980805000164E-4</v>
      </c>
      <c r="S12" s="172">
        <v>5.7537456153999855E-5</v>
      </c>
      <c r="T12" s="172">
        <v>-6.6820241213727538E-4</v>
      </c>
      <c r="U12" s="172">
        <v>-2.3844003489925658E-4</v>
      </c>
      <c r="W12" s="173">
        <v>-1.3955658567503804E-2</v>
      </c>
    </row>
    <row r="13" spans="1:28" x14ac:dyDescent="0.2">
      <c r="B13" s="174" t="s">
        <v>57</v>
      </c>
      <c r="C13" s="175"/>
      <c r="D13" s="172">
        <v>-6.039800753665503E-5</v>
      </c>
      <c r="E13" s="172">
        <v>2.8283033262743729E-5</v>
      </c>
      <c r="F13" s="172">
        <v>-5.1967604861591354E-6</v>
      </c>
      <c r="G13" s="172">
        <v>-4.3577728149446493E-5</v>
      </c>
      <c r="H13" s="172">
        <v>-1.2853742669260981E-4</v>
      </c>
      <c r="I13" s="172">
        <v>-1.3390298199367212E-4</v>
      </c>
      <c r="J13" s="172">
        <v>-2.8956887648268204E-4</v>
      </c>
      <c r="K13" s="172">
        <v>-2.899460797152198E-4</v>
      </c>
      <c r="L13" s="172">
        <v>-8.0087984469712215E-4</v>
      </c>
      <c r="M13" s="172">
        <v>-4.2445579006755718E-4</v>
      </c>
      <c r="N13" s="172">
        <v>-3.187016142927046E-4</v>
      </c>
      <c r="O13" s="172">
        <v>-1.511264456728334E-4</v>
      </c>
      <c r="P13" s="172">
        <v>-2.0820642479024709E-4</v>
      </c>
      <c r="Q13" s="172">
        <v>8.2131565066312362E-5</v>
      </c>
      <c r="R13" s="172">
        <v>-1.9269836841129262E-4</v>
      </c>
      <c r="S13" s="172">
        <v>-4.2723132654487461E-4</v>
      </c>
      <c r="T13" s="172">
        <v>-2.0888850463979258E-3</v>
      </c>
      <c r="U13" s="172">
        <v>-3.7109808719119064E-3</v>
      </c>
      <c r="W13" s="173">
        <v>-4.1387091052010661E-2</v>
      </c>
    </row>
    <row r="14" spans="1:28" x14ac:dyDescent="0.2">
      <c r="B14" s="174" t="s">
        <v>58</v>
      </c>
      <c r="C14" s="175"/>
      <c r="D14" s="172">
        <v>-2.0914505599145539E-4</v>
      </c>
      <c r="E14" s="172">
        <v>4.5497870008959218E-4</v>
      </c>
      <c r="F14" s="172">
        <v>-2.11189978371773E-4</v>
      </c>
      <c r="G14" s="172">
        <v>1.6189611690542449E-4</v>
      </c>
      <c r="H14" s="172">
        <v>-8.441079624688097E-5</v>
      </c>
      <c r="I14" s="172">
        <v>-2.0332718437432451E-4</v>
      </c>
      <c r="J14" s="172">
        <v>4.8173999633704945E-4</v>
      </c>
      <c r="K14" s="172">
        <v>1.6080249681538206E-4</v>
      </c>
      <c r="L14" s="172">
        <v>3.1045754888703314E-4</v>
      </c>
      <c r="M14" s="172">
        <v>-3.3296482851252751E-4</v>
      </c>
      <c r="N14" s="172">
        <v>6.1196731519386205E-5</v>
      </c>
      <c r="O14" s="172">
        <v>7.8636030795165013E-4</v>
      </c>
      <c r="P14" s="172">
        <v>1.0590765282492143E-4</v>
      </c>
      <c r="Q14" s="172">
        <v>-6.5197576102438148E-4</v>
      </c>
      <c r="R14" s="172">
        <v>-1.5693213852430166E-4</v>
      </c>
      <c r="S14" s="172">
        <v>-1.3481318165162737E-3</v>
      </c>
      <c r="T14" s="172">
        <v>-3.7319937376312229E-4</v>
      </c>
      <c r="U14" s="172">
        <v>-2.9667817502820881E-4</v>
      </c>
      <c r="W14" s="173">
        <v>-7.9161061345018879E-3</v>
      </c>
    </row>
    <row r="15" spans="1:28" x14ac:dyDescent="0.2">
      <c r="B15" s="174" t="s">
        <v>59</v>
      </c>
      <c r="C15" s="175"/>
      <c r="D15" s="172">
        <v>-1.7154499348792651E-4</v>
      </c>
      <c r="E15" s="172">
        <v>-8.3531121683133591E-5</v>
      </c>
      <c r="F15" s="172">
        <v>6.4609059575460037E-4</v>
      </c>
      <c r="G15" s="172">
        <v>-9.1775138192473626E-5</v>
      </c>
      <c r="H15" s="172">
        <v>-2.0848701575393314E-4</v>
      </c>
      <c r="I15" s="172">
        <v>3.0397931417480706E-4</v>
      </c>
      <c r="J15" s="172">
        <v>-1.511956206000642E-4</v>
      </c>
      <c r="K15" s="172">
        <v>-1.9091767771994839E-4</v>
      </c>
      <c r="L15" s="172">
        <v>2.3939032814590533E-4</v>
      </c>
      <c r="M15" s="172">
        <v>-2.5488591326605636E-4</v>
      </c>
      <c r="N15" s="172">
        <v>-6.9446278736617906E-5</v>
      </c>
      <c r="O15" s="172">
        <v>-1.4514377006880075E-4</v>
      </c>
      <c r="P15" s="172">
        <v>-1.6195117214956589E-5</v>
      </c>
      <c r="Q15" s="172">
        <v>5.7830899306954286E-4</v>
      </c>
      <c r="R15" s="172">
        <v>-4.268425242514029E-4</v>
      </c>
      <c r="S15" s="172">
        <v>-5.3021841313993789E-4</v>
      </c>
      <c r="T15" s="172">
        <v>-1.1942830548753447E-3</v>
      </c>
      <c r="U15" s="172">
        <v>1.4091430898321988E-3</v>
      </c>
      <c r="W15" s="173">
        <v>8.5512440271926948E-2</v>
      </c>
    </row>
    <row r="16" spans="1:28" x14ac:dyDescent="0.2">
      <c r="B16" s="170" t="s">
        <v>60</v>
      </c>
      <c r="C16" s="171"/>
      <c r="D16" s="172">
        <v>-5.6450706962696273E-4</v>
      </c>
      <c r="E16" s="172">
        <v>-7.2589611730222714E-4</v>
      </c>
      <c r="F16" s="172">
        <v>-1.221299046469948E-4</v>
      </c>
      <c r="G16" s="172">
        <v>-4.276085216992076E-4</v>
      </c>
      <c r="H16" s="172">
        <v>-8.844373241823078E-4</v>
      </c>
      <c r="I16" s="172">
        <v>-2.2168698834090783E-4</v>
      </c>
      <c r="J16" s="172">
        <v>-5.2367334627489992E-4</v>
      </c>
      <c r="K16" s="172">
        <v>-2.7504344221740418E-4</v>
      </c>
      <c r="L16" s="172">
        <v>-9.062448435603887E-5</v>
      </c>
      <c r="M16" s="172">
        <v>-6.1223065043292113E-4</v>
      </c>
      <c r="N16" s="172">
        <v>-7.3711063637649232E-4</v>
      </c>
      <c r="O16" s="172">
        <v>-1.1630229928412117E-3</v>
      </c>
      <c r="P16" s="172">
        <v>-5.2753660313342721E-4</v>
      </c>
      <c r="Q16" s="172">
        <v>-3.7033949970233238E-4</v>
      </c>
      <c r="R16" s="172">
        <v>-2.2202505091803992E-3</v>
      </c>
      <c r="S16" s="172">
        <v>-1.9410112938150759E-3</v>
      </c>
      <c r="T16" s="172">
        <v>-3.0140996088655614E-3</v>
      </c>
      <c r="U16" s="172">
        <v>-2.0601208354577016E-3</v>
      </c>
      <c r="W16" s="173">
        <v>-8.1547955309467568E-2</v>
      </c>
    </row>
    <row r="17" spans="1:44" x14ac:dyDescent="0.2">
      <c r="B17" s="170" t="s">
        <v>61</v>
      </c>
      <c r="C17" s="171"/>
      <c r="D17" s="176">
        <v>4.2595050009008872E-4</v>
      </c>
      <c r="E17" s="176">
        <v>1.0909608347413613E-3</v>
      </c>
      <c r="F17" s="176">
        <v>2.0272605607325467E-3</v>
      </c>
      <c r="G17" s="176">
        <v>4.9018947912449207E-4</v>
      </c>
      <c r="H17" s="176">
        <v>9.8629703708308369E-4</v>
      </c>
      <c r="I17" s="176">
        <v>1.2752447860153726E-3</v>
      </c>
      <c r="J17" s="176">
        <v>5.0088200406928074E-4</v>
      </c>
      <c r="K17" s="176">
        <v>-4.6157308022265475E-5</v>
      </c>
      <c r="L17" s="176">
        <v>8.4835153290141463E-4</v>
      </c>
      <c r="M17" s="176">
        <v>3.88186365683163E-4</v>
      </c>
      <c r="N17" s="176">
        <v>1.186477328267932E-3</v>
      </c>
      <c r="O17" s="176">
        <v>1.908762752930393E-3</v>
      </c>
      <c r="P17" s="176">
        <v>8.9376089220949417E-4</v>
      </c>
      <c r="Q17" s="176">
        <v>2.1146610169175961E-3</v>
      </c>
      <c r="R17" s="176">
        <v>3.0578177516009664E-3</v>
      </c>
      <c r="S17" s="176">
        <v>2.152469445866334E-3</v>
      </c>
      <c r="T17" s="176">
        <v>2.0947595743237013E-3</v>
      </c>
      <c r="U17" s="176">
        <v>7.9175780964340081E-3</v>
      </c>
      <c r="W17" s="173">
        <v>0.16706039558138741</v>
      </c>
    </row>
    <row r="18" spans="1:44" ht="15" x14ac:dyDescent="0.25">
      <c r="B18" s="177" t="s">
        <v>62</v>
      </c>
      <c r="C18" s="178"/>
      <c r="D18" s="179">
        <v>4.7224383792343616E-6</v>
      </c>
      <c r="E18" s="179">
        <v>-6.7324937496948678E-5</v>
      </c>
      <c r="F18" s="179">
        <v>-1.2086419818646554E-5</v>
      </c>
      <c r="G18" s="179">
        <v>-4.0683570115329637E-5</v>
      </c>
      <c r="H18" s="179">
        <v>6.7008284900804682E-5</v>
      </c>
      <c r="I18" s="179">
        <v>7.9002360729329979E-5</v>
      </c>
      <c r="J18" s="179">
        <v>9.2483126520992442E-5</v>
      </c>
      <c r="K18" s="179">
        <v>2.6145071976624301E-4</v>
      </c>
      <c r="L18" s="179">
        <v>3.1149373449768092E-4</v>
      </c>
      <c r="M18" s="179">
        <v>1.428381834926995E-4</v>
      </c>
      <c r="N18" s="179">
        <v>7.2554239233912909E-5</v>
      </c>
      <c r="O18" s="179">
        <v>9.9646726789304196E-5</v>
      </c>
      <c r="P18" s="179">
        <v>8.4217661643126718E-5</v>
      </c>
      <c r="Q18" s="179">
        <v>4.2091613795114391E-4</v>
      </c>
      <c r="R18" s="179">
        <v>-1.1938446429105021E-4</v>
      </c>
      <c r="S18" s="179">
        <v>1.8286955161084251E-4</v>
      </c>
      <c r="T18" s="179">
        <v>1.8065838426717384E-3</v>
      </c>
      <c r="U18" s="179">
        <v>-1.4827740370505493E-3</v>
      </c>
      <c r="W18" s="180">
        <v>-0.24818513220034788</v>
      </c>
    </row>
    <row r="19" spans="1:44" x14ac:dyDescent="0.2">
      <c r="B19" s="174" t="s">
        <v>63</v>
      </c>
      <c r="C19" s="175"/>
      <c r="D19" s="172">
        <v>-2.4304604020475296E-6</v>
      </c>
      <c r="E19" s="172">
        <v>7.3827949065297105E-7</v>
      </c>
      <c r="F19" s="172">
        <v>-7.2646588599178941E-6</v>
      </c>
      <c r="G19" s="172">
        <v>-1.2655240771319853E-5</v>
      </c>
      <c r="H19" s="172">
        <v>1.2328548952833529E-6</v>
      </c>
      <c r="I19" s="172">
        <v>8.6616527097405083E-6</v>
      </c>
      <c r="J19" s="172">
        <v>-1.6005301264443439E-5</v>
      </c>
      <c r="K19" s="172">
        <v>1.888387721327156E-4</v>
      </c>
      <c r="L19" s="172">
        <v>2.5718758883574999E-4</v>
      </c>
      <c r="M19" s="172">
        <v>-2.0293877886823353E-5</v>
      </c>
      <c r="N19" s="172">
        <v>3.5535621443649745E-5</v>
      </c>
      <c r="O19" s="172">
        <v>-1.8507690117419706E-4</v>
      </c>
      <c r="P19" s="172">
        <v>1.8750752451168751E-5</v>
      </c>
      <c r="Q19" s="172">
        <v>3.6990873062858753E-5</v>
      </c>
      <c r="R19" s="172">
        <v>-6.5170079955545468E-5</v>
      </c>
      <c r="S19" s="172">
        <v>4.5563600367448664E-4</v>
      </c>
      <c r="T19" s="172">
        <v>3.8433435722695641E-4</v>
      </c>
      <c r="U19" s="172">
        <v>-1.0992956964436251E-3</v>
      </c>
      <c r="W19" s="173">
        <v>-0.14008862746158002</v>
      </c>
    </row>
    <row r="20" spans="1:44" ht="15" customHeight="1" x14ac:dyDescent="0.2">
      <c r="B20" s="170" t="s">
        <v>64</v>
      </c>
      <c r="C20" s="171"/>
      <c r="D20" s="172">
        <v>-7.4585244353997382E-6</v>
      </c>
      <c r="E20" s="172">
        <v>-4.2440156995393608E-6</v>
      </c>
      <c r="F20" s="172">
        <v>-1.2051506088850417E-5</v>
      </c>
      <c r="G20" s="172">
        <v>-3.3850634042487115E-6</v>
      </c>
      <c r="H20" s="172">
        <v>-3.6497830783188689E-6</v>
      </c>
      <c r="I20" s="172">
        <v>4.9174812560615067E-5</v>
      </c>
      <c r="J20" s="172">
        <v>-5.9860645080789254E-6</v>
      </c>
      <c r="K20" s="172">
        <v>-2.1954698660886507E-4</v>
      </c>
      <c r="L20" s="172">
        <v>8.6142005928380172E-7</v>
      </c>
      <c r="M20" s="172">
        <v>-1.0429544061718587E-5</v>
      </c>
      <c r="N20" s="172">
        <v>6.6335726483401913E-5</v>
      </c>
      <c r="O20" s="172">
        <v>2.414250675597529E-5</v>
      </c>
      <c r="P20" s="172">
        <v>-9.9381309600632406E-6</v>
      </c>
      <c r="Q20" s="172">
        <v>6.8544404929093972E-5</v>
      </c>
      <c r="R20" s="172">
        <v>1.4555891342959981E-4</v>
      </c>
      <c r="S20" s="172">
        <v>6.2454042884185768E-5</v>
      </c>
      <c r="T20" s="172">
        <v>2.6638524082533976E-4</v>
      </c>
      <c r="U20" s="172">
        <v>-5.6463920284577362E-5</v>
      </c>
      <c r="W20" s="173">
        <v>-6.808357777714491E-3</v>
      </c>
    </row>
    <row r="21" spans="1:44" x14ac:dyDescent="0.2">
      <c r="B21" s="170" t="s">
        <v>65</v>
      </c>
      <c r="C21" s="171"/>
      <c r="D21" s="172">
        <v>7.066546457257239E-5</v>
      </c>
      <c r="E21" s="172">
        <v>7.5525724377634162E-5</v>
      </c>
      <c r="F21" s="172">
        <v>7.0655327063073869E-5</v>
      </c>
      <c r="G21" s="172">
        <v>-1.6357287304047397E-4</v>
      </c>
      <c r="H21" s="172">
        <v>8.122477821226326E-5</v>
      </c>
      <c r="I21" s="172">
        <v>-6.7087428119338988E-4</v>
      </c>
      <c r="J21" s="172">
        <v>-1.7845798246740596E-4</v>
      </c>
      <c r="K21" s="172">
        <v>7.146400709268752E-3</v>
      </c>
      <c r="L21" s="172">
        <v>4.8350839666391199E-3</v>
      </c>
      <c r="M21" s="172">
        <v>-1.9041462828761624E-4</v>
      </c>
      <c r="N21" s="172">
        <v>-5.4081942637007607E-4</v>
      </c>
      <c r="O21" s="172">
        <v>-3.7376389055250314E-3</v>
      </c>
      <c r="P21" s="172">
        <v>4.9351697641952796E-4</v>
      </c>
      <c r="Q21" s="172">
        <v>-4.9786074682334203E-4</v>
      </c>
      <c r="R21" s="172">
        <v>-3.3850989023874734E-3</v>
      </c>
      <c r="S21" s="172">
        <v>6.8927802231932844E-3</v>
      </c>
      <c r="T21" s="172">
        <v>2.2709458556968709E-3</v>
      </c>
      <c r="U21" s="172">
        <v>-1.9439990056551282E-2</v>
      </c>
      <c r="W21" s="173">
        <v>-0.13328026968386819</v>
      </c>
    </row>
    <row r="22" spans="1:44" x14ac:dyDescent="0.2">
      <c r="B22" s="181" t="s">
        <v>66</v>
      </c>
      <c r="C22" s="182"/>
      <c r="D22" s="183">
        <v>2.6533469785539054E-5</v>
      </c>
      <c r="E22" s="183">
        <v>-2.8194088683108909E-4</v>
      </c>
      <c r="F22" s="183">
        <v>-2.6921606151586452E-5</v>
      </c>
      <c r="G22" s="183">
        <v>-1.2739300293429512E-4</v>
      </c>
      <c r="H22" s="183">
        <v>2.7145213389889733E-4</v>
      </c>
      <c r="I22" s="183">
        <v>2.9509238691582951E-4</v>
      </c>
      <c r="J22" s="183">
        <v>4.425087598651789E-4</v>
      </c>
      <c r="K22" s="183">
        <v>4.9406738284840657E-4</v>
      </c>
      <c r="L22" s="183">
        <v>4.8938106051688024E-4</v>
      </c>
      <c r="M22" s="183">
        <v>6.8982917311499747E-4</v>
      </c>
      <c r="N22" s="183">
        <v>1.964283020645663E-4</v>
      </c>
      <c r="O22" s="183">
        <v>1.080467375284222E-3</v>
      </c>
      <c r="P22" s="183">
        <v>2.9363693281814207E-4</v>
      </c>
      <c r="Q22" s="183">
        <v>1.550488633536018E-3</v>
      </c>
      <c r="R22" s="183">
        <v>-2.8965183625995206E-4</v>
      </c>
      <c r="S22" s="183">
        <v>-7.2460133276464056E-4</v>
      </c>
      <c r="T22" s="183">
        <v>6.2327052975219566E-3</v>
      </c>
      <c r="U22" s="183">
        <v>-2.7061986504726132E-3</v>
      </c>
      <c r="W22" s="184">
        <v>-0.10809650473881049</v>
      </c>
    </row>
    <row r="23" spans="1:44" x14ac:dyDescent="0.2">
      <c r="B23" s="185"/>
      <c r="C23" s="185"/>
    </row>
    <row r="24" spans="1:44" x14ac:dyDescent="0.2">
      <c r="D24" s="186"/>
      <c r="E24" s="186"/>
      <c r="F24" s="187"/>
      <c r="P24" s="188"/>
      <c r="Q24" s="188"/>
      <c r="R24" s="188"/>
      <c r="S24" s="188"/>
      <c r="T24" s="188"/>
      <c r="U24" s="188"/>
      <c r="V24" s="188"/>
      <c r="W24" s="188"/>
    </row>
    <row r="25" spans="1:44" ht="26.25" customHeight="1" x14ac:dyDescent="0.2">
      <c r="A25" s="158" t="s">
        <v>67</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row>
    <row r="27" spans="1:44" ht="13.5" customHeight="1" x14ac:dyDescent="0.25">
      <c r="B27" s="189" t="s">
        <v>68</v>
      </c>
      <c r="C27" s="190"/>
      <c r="D27" s="190"/>
      <c r="E27" s="190"/>
      <c r="F27" s="190"/>
      <c r="G27" s="190"/>
      <c r="H27" s="190"/>
      <c r="I27" s="190"/>
      <c r="J27" s="190"/>
      <c r="K27" s="190"/>
      <c r="L27" s="190"/>
      <c r="M27" s="190"/>
    </row>
    <row r="28" spans="1:44" ht="13.5" customHeight="1" thickBot="1" x14ac:dyDescent="0.3">
      <c r="B28" s="190"/>
      <c r="C28" s="190"/>
      <c r="D28" s="190"/>
      <c r="E28" s="190"/>
      <c r="F28" s="190"/>
      <c r="G28" s="190"/>
      <c r="H28" s="190"/>
      <c r="I28" s="190"/>
      <c r="J28" s="190"/>
      <c r="K28" s="190"/>
      <c r="L28" s="190"/>
      <c r="P28" s="190"/>
      <c r="Q28" s="190"/>
      <c r="R28" s="190"/>
      <c r="S28" s="190"/>
      <c r="T28" s="190"/>
      <c r="U28" s="190"/>
    </row>
    <row r="29" spans="1:44" ht="32.25" customHeight="1" thickBot="1" x14ac:dyDescent="0.25">
      <c r="D29" s="253" t="s">
        <v>69</v>
      </c>
      <c r="E29" s="254"/>
      <c r="F29" s="254"/>
      <c r="G29" s="254"/>
      <c r="H29" s="254"/>
      <c r="I29" s="254"/>
      <c r="J29" s="254"/>
      <c r="K29" s="254"/>
      <c r="L29" s="254"/>
      <c r="M29" s="254"/>
      <c r="N29" s="254"/>
      <c r="O29" s="254"/>
      <c r="P29" s="255"/>
      <c r="AB29" s="191"/>
      <c r="AC29" s="191"/>
      <c r="AD29" s="191"/>
      <c r="AE29" s="191"/>
      <c r="AF29" s="191"/>
      <c r="AG29" s="191"/>
      <c r="AH29" s="191"/>
      <c r="AI29" s="191"/>
      <c r="AJ29" s="191"/>
      <c r="AK29" s="191"/>
      <c r="AL29" s="191"/>
      <c r="AM29" s="191"/>
      <c r="AN29" s="191"/>
      <c r="AO29" s="191"/>
      <c r="AP29" s="191"/>
      <c r="AQ29" s="191"/>
      <c r="AR29" s="191"/>
    </row>
    <row r="30" spans="1:44" s="192" customFormat="1" ht="23.25" customHeight="1" thickBot="1" x14ac:dyDescent="0.25">
      <c r="B30" s="193" t="s">
        <v>70</v>
      </c>
      <c r="C30" s="194" t="s">
        <v>71</v>
      </c>
      <c r="D30" s="195" t="s">
        <v>72</v>
      </c>
      <c r="E30" s="195" t="s">
        <v>73</v>
      </c>
      <c r="F30" s="195" t="s">
        <v>74</v>
      </c>
      <c r="G30" s="196">
        <v>45658</v>
      </c>
      <c r="H30" s="196">
        <f t="shared" ref="H30:N30" si="1">EOMONTH(G30,0)+1</f>
        <v>45689</v>
      </c>
      <c r="I30" s="196">
        <f t="shared" si="1"/>
        <v>45717</v>
      </c>
      <c r="J30" s="196">
        <f t="shared" si="1"/>
        <v>45748</v>
      </c>
      <c r="K30" s="196">
        <f t="shared" si="1"/>
        <v>45778</v>
      </c>
      <c r="L30" s="196">
        <f t="shared" si="1"/>
        <v>45809</v>
      </c>
      <c r="M30" s="196">
        <f t="shared" si="1"/>
        <v>45839</v>
      </c>
      <c r="N30" s="196">
        <f t="shared" si="1"/>
        <v>45870</v>
      </c>
      <c r="O30" s="195" t="s">
        <v>75</v>
      </c>
      <c r="P30" s="197" t="s">
        <v>76</v>
      </c>
      <c r="Q30" s="198"/>
      <c r="R30" s="198"/>
      <c r="S30" s="198"/>
      <c r="T30" s="198"/>
      <c r="U30" s="198"/>
      <c r="V30" s="198"/>
      <c r="W30" s="198"/>
      <c r="X30" s="198"/>
      <c r="Y30" s="198"/>
      <c r="Z30" s="198"/>
      <c r="AA30" s="198"/>
      <c r="AB30" s="198"/>
      <c r="AC30" s="198"/>
      <c r="AD30" s="198"/>
      <c r="AE30" s="198"/>
      <c r="AF30" s="198"/>
      <c r="AG30" s="198"/>
      <c r="AH30" s="198"/>
      <c r="AI30" s="198"/>
      <c r="AJ30" s="198"/>
      <c r="AK30" s="198"/>
    </row>
    <row r="31" spans="1:44" x14ac:dyDescent="0.2">
      <c r="B31" s="199">
        <v>44562</v>
      </c>
      <c r="C31" s="200">
        <v>478.19876147709221</v>
      </c>
      <c r="D31" s="201">
        <v>5.9242646713593103</v>
      </c>
      <c r="E31" s="201">
        <v>1.3462381635308702</v>
      </c>
      <c r="F31" s="201">
        <v>0.16715993801801687</v>
      </c>
      <c r="G31" s="202">
        <v>2.5618330000042988E-2</v>
      </c>
      <c r="H31" s="202">
        <v>-4.4099799999344214E-3</v>
      </c>
      <c r="I31" s="202">
        <v>1.1397589999944557E-2</v>
      </c>
      <c r="J31" s="202">
        <v>4.392260000031456E-3</v>
      </c>
      <c r="K31" s="202">
        <v>1.8339699999501136E-3</v>
      </c>
      <c r="L31" s="202">
        <v>1.1315490000015416E-2</v>
      </c>
      <c r="M31" s="202">
        <v>7.4807199999327167E-3</v>
      </c>
      <c r="N31" s="202">
        <v>-7.6764999994338723E-4</v>
      </c>
      <c r="O31" s="201">
        <f>SUM($G31:N31)</f>
        <v>5.6860730000039439E-2</v>
      </c>
      <c r="P31" s="203">
        <f t="shared" ref="P31:P74" si="2">D31+E31+F31+O31</f>
        <v>7.4945235029082369</v>
      </c>
    </row>
    <row r="32" spans="1:44" x14ac:dyDescent="0.2">
      <c r="B32" s="199">
        <v>44593</v>
      </c>
      <c r="C32" s="204">
        <v>397.07740198875302</v>
      </c>
      <c r="D32" s="201">
        <v>4.0233469580725796</v>
      </c>
      <c r="E32" s="201">
        <v>0.87828391783557436</v>
      </c>
      <c r="F32" s="201">
        <v>0.11709963533922974</v>
      </c>
      <c r="G32" s="202">
        <v>-3.4573000004911592E-4</v>
      </c>
      <c r="H32" s="202">
        <v>1.5159999999241336E-3</v>
      </c>
      <c r="I32" s="202">
        <v>4.3126800000550247E-3</v>
      </c>
      <c r="J32" s="202">
        <v>1.5702099999543861E-3</v>
      </c>
      <c r="K32" s="202">
        <v>4.7158300000091913E-3</v>
      </c>
      <c r="L32" s="202">
        <v>2.2318300000279123E-3</v>
      </c>
      <c r="M32" s="202">
        <v>-2.6894900000229427E-3</v>
      </c>
      <c r="N32" s="202">
        <v>4.4020000018463179E-5</v>
      </c>
      <c r="O32" s="201">
        <f>SUM($G32:N32)</f>
        <v>1.1355349999917053E-2</v>
      </c>
      <c r="P32" s="203">
        <f t="shared" si="2"/>
        <v>5.0300858612473007</v>
      </c>
    </row>
    <row r="33" spans="2:16" x14ac:dyDescent="0.2">
      <c r="B33" s="199">
        <v>44621</v>
      </c>
      <c r="C33" s="204">
        <v>457.66042682481287</v>
      </c>
      <c r="D33" s="201">
        <v>4.1575962257055039</v>
      </c>
      <c r="E33" s="201">
        <v>1.5046422847087797</v>
      </c>
      <c r="F33" s="201">
        <v>8.1864824773447253E-2</v>
      </c>
      <c r="G33" s="202">
        <v>1.1650440000039453E-2</v>
      </c>
      <c r="H33" s="202">
        <v>1.2648819999981242E-2</v>
      </c>
      <c r="I33" s="202">
        <v>4.098535000002812E-2</v>
      </c>
      <c r="J33" s="202">
        <v>2.2910099999648992E-3</v>
      </c>
      <c r="K33" s="202">
        <v>6.7108999996889906E-4</v>
      </c>
      <c r="L33" s="202">
        <v>4.434520000017983E-3</v>
      </c>
      <c r="M33" s="202">
        <v>3.5873699999910968E-3</v>
      </c>
      <c r="N33" s="202">
        <v>-1.015839999979562E-3</v>
      </c>
      <c r="O33" s="201">
        <f>SUM($G33:N33)</f>
        <v>7.5252760000012131E-2</v>
      </c>
      <c r="P33" s="203">
        <f t="shared" si="2"/>
        <v>5.819356095187743</v>
      </c>
    </row>
    <row r="34" spans="2:16" x14ac:dyDescent="0.2">
      <c r="B34" s="199">
        <v>44652</v>
      </c>
      <c r="C34" s="204">
        <v>416.95341731130947</v>
      </c>
      <c r="D34" s="201">
        <v>3.4955392206950364</v>
      </c>
      <c r="E34" s="201">
        <v>1.2289986737230265</v>
      </c>
      <c r="F34" s="201">
        <v>4.301619427303649E-2</v>
      </c>
      <c r="G34" s="202">
        <v>1.436232999992626E-2</v>
      </c>
      <c r="H34" s="202">
        <v>1.195680000023458E-3</v>
      </c>
      <c r="I34" s="202">
        <v>6.3381900000649694E-3</v>
      </c>
      <c r="J34" s="202">
        <v>3.5762399999157424E-3</v>
      </c>
      <c r="K34" s="202">
        <v>1.3126830000032896E-2</v>
      </c>
      <c r="L34" s="202">
        <v>1.971566999998231E-2</v>
      </c>
      <c r="M34" s="202">
        <v>-1.6626500000143096E-3</v>
      </c>
      <c r="N34" s="202">
        <v>1.841000000126769E-4</v>
      </c>
      <c r="O34" s="201">
        <f>SUM($G34:N34)</f>
        <v>5.6836389999944004E-2</v>
      </c>
      <c r="P34" s="203">
        <f t="shared" si="2"/>
        <v>4.8243904786910434</v>
      </c>
    </row>
    <row r="35" spans="2:16" x14ac:dyDescent="0.2">
      <c r="B35" s="199">
        <v>44682</v>
      </c>
      <c r="C35" s="204">
        <v>424.82968189567652</v>
      </c>
      <c r="D35" s="201">
        <v>3.0674338900086582</v>
      </c>
      <c r="E35" s="201">
        <v>1.1398970560778139</v>
      </c>
      <c r="F35" s="201">
        <v>6.5712678238128319E-2</v>
      </c>
      <c r="G35" s="202">
        <v>1.1359760000175356E-2</v>
      </c>
      <c r="H35" s="202">
        <v>8.4679899999287045E-3</v>
      </c>
      <c r="I35" s="202">
        <v>8.3937000000560147E-3</v>
      </c>
      <c r="J35" s="202">
        <v>4.6242099999176389E-3</v>
      </c>
      <c r="K35" s="202">
        <v>3.5789400000680871E-3</v>
      </c>
      <c r="L35" s="202">
        <v>9.158710000008341E-3</v>
      </c>
      <c r="M35" s="202">
        <v>1.446559999976671E-3</v>
      </c>
      <c r="N35" s="202">
        <v>-5.3474000003461697E-4</v>
      </c>
      <c r="O35" s="201">
        <f>SUM($G35:N35)</f>
        <v>4.6495130000096196E-2</v>
      </c>
      <c r="P35" s="203">
        <f t="shared" si="2"/>
        <v>4.3195387543246966</v>
      </c>
    </row>
    <row r="36" spans="2:16" x14ac:dyDescent="0.2">
      <c r="B36" s="199">
        <v>44713</v>
      </c>
      <c r="C36" s="204">
        <v>425.72672904521392</v>
      </c>
      <c r="D36" s="201">
        <v>1.718233139998631</v>
      </c>
      <c r="E36" s="201">
        <v>1.0302897733852205</v>
      </c>
      <c r="F36" s="201">
        <v>-7.6027398596579587E-2</v>
      </c>
      <c r="G36" s="202">
        <v>1.7630359999998291E-2</v>
      </c>
      <c r="H36" s="202">
        <v>2.0812400000522757E-3</v>
      </c>
      <c r="I36" s="202">
        <v>3.2188200000291545E-3</v>
      </c>
      <c r="J36" s="202">
        <v>1.6380299999241288E-3</v>
      </c>
      <c r="K36" s="202">
        <v>-3.3414999995784456E-4</v>
      </c>
      <c r="L36" s="202">
        <v>4.9970499999290041E-3</v>
      </c>
      <c r="M36" s="202">
        <v>4.0090900000109286E-3</v>
      </c>
      <c r="N36" s="202">
        <v>1.3107800000398129E-3</v>
      </c>
      <c r="O36" s="201">
        <f>SUM($G36:N36)</f>
        <v>3.4551220000025751E-2</v>
      </c>
      <c r="P36" s="203">
        <f t="shared" si="2"/>
        <v>2.7070467347872977</v>
      </c>
    </row>
    <row r="37" spans="2:16" x14ac:dyDescent="0.2">
      <c r="B37" s="199">
        <v>44743</v>
      </c>
      <c r="C37" s="204">
        <v>409.27213793989142</v>
      </c>
      <c r="D37" s="201">
        <v>9.7280747013996915E-2</v>
      </c>
      <c r="E37" s="201">
        <v>1.1785434529794543</v>
      </c>
      <c r="F37" s="201">
        <v>2.9646100116110574E-2</v>
      </c>
      <c r="G37" s="202">
        <v>1.2105840000003809E-2</v>
      </c>
      <c r="H37" s="202">
        <v>9.7375000001420631E-4</v>
      </c>
      <c r="I37" s="202">
        <v>1.6423279999969509E-2</v>
      </c>
      <c r="J37" s="202">
        <v>3.4075499999630665E-3</v>
      </c>
      <c r="K37" s="202">
        <v>1.5347839999947155E-2</v>
      </c>
      <c r="L37" s="202">
        <v>6.7052200000148332E-3</v>
      </c>
      <c r="M37" s="202">
        <v>1.6834500000300068E-3</v>
      </c>
      <c r="N37" s="202">
        <v>8.8180099999703998E-3</v>
      </c>
      <c r="O37" s="201">
        <f>SUM($G37:N37)</f>
        <v>6.5464939999912986E-2</v>
      </c>
      <c r="P37" s="203">
        <f t="shared" si="2"/>
        <v>1.3709352401094748</v>
      </c>
    </row>
    <row r="38" spans="2:16" x14ac:dyDescent="0.2">
      <c r="B38" s="199">
        <v>44774</v>
      </c>
      <c r="C38" s="204">
        <v>380.95671312844439</v>
      </c>
      <c r="D38" s="201">
        <v>-1.9961992735716194E-2</v>
      </c>
      <c r="E38" s="201">
        <v>0.92468054054779714</v>
      </c>
      <c r="F38" s="201">
        <v>3.5047993744626638E-2</v>
      </c>
      <c r="G38" s="202">
        <v>1.6515260000005583E-2</v>
      </c>
      <c r="H38" s="202">
        <v>3.4638399999948888E-3</v>
      </c>
      <c r="I38" s="202">
        <v>7.7269000000228516E-3</v>
      </c>
      <c r="J38" s="202">
        <v>2.7043599999956314E-3</v>
      </c>
      <c r="K38" s="202">
        <v>2.0885900000280344E-3</v>
      </c>
      <c r="L38" s="202">
        <v>3.1708199999798126E-3</v>
      </c>
      <c r="M38" s="202">
        <v>3.652680000016062E-3</v>
      </c>
      <c r="N38" s="202">
        <v>1.1682599999858212E-3</v>
      </c>
      <c r="O38" s="201">
        <f>SUM($G38:N38)</f>
        <v>4.0490710000028685E-2</v>
      </c>
      <c r="P38" s="203">
        <f t="shared" si="2"/>
        <v>0.98025725155673626</v>
      </c>
    </row>
    <row r="39" spans="2:16" x14ac:dyDescent="0.2">
      <c r="B39" s="199">
        <v>44805</v>
      </c>
      <c r="C39" s="204">
        <v>425.09175656152632</v>
      </c>
      <c r="D39" s="201">
        <v>-0.39731724911501942</v>
      </c>
      <c r="E39" s="201">
        <v>0.62245712964590894</v>
      </c>
      <c r="F39" s="201">
        <v>-0.13152674205593939</v>
      </c>
      <c r="G39" s="202">
        <v>1.851096999996571E-2</v>
      </c>
      <c r="H39" s="202">
        <v>1.3693600001261075E-3</v>
      </c>
      <c r="I39" s="202">
        <v>8.6198099999705846E-3</v>
      </c>
      <c r="J39" s="202">
        <v>4.3540399999528745E-3</v>
      </c>
      <c r="K39" s="202">
        <v>1.2140730000055555E-2</v>
      </c>
      <c r="L39" s="202">
        <v>2.6523799999722542E-3</v>
      </c>
      <c r="M39" s="202">
        <v>5.306109999992259E-3</v>
      </c>
      <c r="N39" s="202">
        <v>2.4375700000405232E-3</v>
      </c>
      <c r="O39" s="201">
        <f>SUM($G39:N39)</f>
        <v>5.5390970000075868E-2</v>
      </c>
      <c r="P39" s="203">
        <f t="shared" si="2"/>
        <v>0.14900410847502599</v>
      </c>
    </row>
    <row r="40" spans="2:16" x14ac:dyDescent="0.2">
      <c r="B40" s="199">
        <v>44835</v>
      </c>
      <c r="C40" s="204">
        <v>431.69773747737884</v>
      </c>
      <c r="D40" s="201"/>
      <c r="E40" s="201">
        <v>1.461736722553951</v>
      </c>
      <c r="F40" s="201">
        <v>2.6005980068703138E-2</v>
      </c>
      <c r="G40" s="202">
        <v>3.3212639999987914E-2</v>
      </c>
      <c r="H40" s="202">
        <v>6.7903499999601991E-3</v>
      </c>
      <c r="I40" s="202">
        <v>-1.2519499999825712E-3</v>
      </c>
      <c r="J40" s="202">
        <v>7.6340200000117875E-3</v>
      </c>
      <c r="K40" s="202">
        <v>-3.4143800000379088E-3</v>
      </c>
      <c r="L40" s="202">
        <v>5.2404400000227724E-3</v>
      </c>
      <c r="M40" s="202">
        <v>1.1159150000025875E-2</v>
      </c>
      <c r="N40" s="202">
        <v>3.132149999999001E-3</v>
      </c>
      <c r="O40" s="201">
        <f>SUM($G40:N40)</f>
        <v>6.2502419999987069E-2</v>
      </c>
      <c r="P40" s="203">
        <f t="shared" si="2"/>
        <v>1.5502451226226412</v>
      </c>
    </row>
    <row r="41" spans="2:16" x14ac:dyDescent="0.2">
      <c r="B41" s="199">
        <v>44866</v>
      </c>
      <c r="C41" s="204">
        <v>427.90160371903295</v>
      </c>
      <c r="D41" s="201"/>
      <c r="E41" s="201">
        <v>-0.19095001366690667</v>
      </c>
      <c r="F41" s="201">
        <v>9.9432817884348879E-2</v>
      </c>
      <c r="G41" s="202">
        <v>-9.7720833249070438E-2</v>
      </c>
      <c r="H41" s="202">
        <v>9.1329200000132005E-3</v>
      </c>
      <c r="I41" s="202">
        <v>5.2229300000021794E-3</v>
      </c>
      <c r="J41" s="202">
        <v>6.2759500000311164E-3</v>
      </c>
      <c r="K41" s="202">
        <v>3.7378799999601142E-3</v>
      </c>
      <c r="L41" s="202">
        <v>9.499269999992066E-3</v>
      </c>
      <c r="M41" s="202">
        <v>1.1420770000029279E-2</v>
      </c>
      <c r="N41" s="202">
        <v>-2.3827499999242718E-3</v>
      </c>
      <c r="O41" s="201">
        <f>SUM($G41:N41)</f>
        <v>-5.4813863248966754E-2</v>
      </c>
      <c r="P41" s="203">
        <f t="shared" si="2"/>
        <v>-0.14633105903152455</v>
      </c>
    </row>
    <row r="42" spans="2:16" ht="15" thickBot="1" x14ac:dyDescent="0.25">
      <c r="B42" s="199">
        <v>44896</v>
      </c>
      <c r="C42" s="204">
        <v>412.75227960030998</v>
      </c>
      <c r="D42" s="201"/>
      <c r="E42" s="201">
        <v>-0.89211283725444446</v>
      </c>
      <c r="F42" s="201">
        <v>2.704989624294285E-2</v>
      </c>
      <c r="G42" s="202">
        <v>1.0812201933447341E-2</v>
      </c>
      <c r="H42" s="202">
        <v>-9.750451123034054E-2</v>
      </c>
      <c r="I42" s="202">
        <v>2.5910299999623021E-3</v>
      </c>
      <c r="J42" s="202">
        <v>2.7304099999128084E-3</v>
      </c>
      <c r="K42" s="202">
        <v>1.6084800000157884E-3</v>
      </c>
      <c r="L42" s="202">
        <v>7.5253800000041338E-3</v>
      </c>
      <c r="M42" s="202">
        <v>7.8815200000121877E-3</v>
      </c>
      <c r="N42" s="202">
        <v>-2.4041899999360794E-3</v>
      </c>
      <c r="O42" s="201">
        <f>SUM($G42:N42)</f>
        <v>-6.6759679296922059E-2</v>
      </c>
      <c r="P42" s="203">
        <f t="shared" si="2"/>
        <v>-0.93182262030842367</v>
      </c>
    </row>
    <row r="43" spans="2:16" s="208" customFormat="1" ht="19.5" customHeight="1" thickBot="1" x14ac:dyDescent="0.3">
      <c r="B43" s="253" t="s">
        <v>77</v>
      </c>
      <c r="C43" s="255"/>
      <c r="D43" s="205">
        <f t="shared" ref="D43:N43" si="3">SUM(D31:D42)</f>
        <v>22.066415611002981</v>
      </c>
      <c r="E43" s="205">
        <f t="shared" si="3"/>
        <v>10.232704864067045</v>
      </c>
      <c r="F43" s="205">
        <f t="shared" si="3"/>
        <v>0.48448191804607177</v>
      </c>
      <c r="G43" s="206">
        <f t="shared" si="3"/>
        <v>7.371156868447315E-2</v>
      </c>
      <c r="H43" s="206">
        <f t="shared" si="3"/>
        <v>-5.4274541230256546E-2</v>
      </c>
      <c r="I43" s="206">
        <f t="shared" si="3"/>
        <v>0.1139783300001227</v>
      </c>
      <c r="J43" s="206">
        <f t="shared" si="3"/>
        <v>4.5198289999575536E-2</v>
      </c>
      <c r="K43" s="206">
        <f t="shared" si="3"/>
        <v>5.5101650000040081E-2</v>
      </c>
      <c r="L43" s="206">
        <f t="shared" si="3"/>
        <v>8.6646779999966839E-2</v>
      </c>
      <c r="M43" s="206">
        <f t="shared" si="3"/>
        <v>5.327527999997983E-2</v>
      </c>
      <c r="N43" s="206">
        <f t="shared" si="3"/>
        <v>9.9897200002487807E-3</v>
      </c>
      <c r="O43" s="205">
        <f>SUM($G43:N43)</f>
        <v>0.38362707745415037</v>
      </c>
      <c r="P43" s="207">
        <f t="shared" si="2"/>
        <v>33.167229470570248</v>
      </c>
    </row>
    <row r="44" spans="2:16" x14ac:dyDescent="0.2">
      <c r="B44" s="199">
        <v>44927</v>
      </c>
      <c r="C44" s="204">
        <v>457.90353666793322</v>
      </c>
      <c r="D44" s="201"/>
      <c r="E44" s="201">
        <v>-1.6040238828666702</v>
      </c>
      <c r="F44" s="201">
        <v>0.50806615773075237</v>
      </c>
      <c r="G44" s="202">
        <v>4.9265803780770057E-2</v>
      </c>
      <c r="H44" s="202">
        <v>-9.4626924868862261E-2</v>
      </c>
      <c r="I44" s="202">
        <v>-0.42181663170833872</v>
      </c>
      <c r="J44" s="202">
        <v>2.5038469999969948E-2</v>
      </c>
      <c r="K44" s="202">
        <v>4.1336749999970834E-2</v>
      </c>
      <c r="L44" s="202">
        <v>1.1065140000084739E-2</v>
      </c>
      <c r="M44" s="202">
        <v>3.9948399999957473E-2</v>
      </c>
      <c r="N44" s="202">
        <v>0.10910909000006086</v>
      </c>
      <c r="O44" s="201">
        <f>SUM($G44:N44)</f>
        <v>-0.24067990279638707</v>
      </c>
      <c r="P44" s="203">
        <f t="shared" si="2"/>
        <v>-1.3366376279323049</v>
      </c>
    </row>
    <row r="45" spans="2:16" x14ac:dyDescent="0.2">
      <c r="B45" s="199">
        <v>44958</v>
      </c>
      <c r="C45" s="204">
        <v>394.26682268633789</v>
      </c>
      <c r="D45" s="201"/>
      <c r="E45" s="201">
        <v>-1.1582389003102662</v>
      </c>
      <c r="F45" s="201">
        <v>8.8129989586605006E-3</v>
      </c>
      <c r="G45" s="202">
        <v>1.0092481596927882E-2</v>
      </c>
      <c r="H45" s="202">
        <v>1.4230968654942444E-3</v>
      </c>
      <c r="I45" s="202">
        <v>-1.3650263181375522E-2</v>
      </c>
      <c r="J45" s="202">
        <v>-0.16459036026679996</v>
      </c>
      <c r="K45" s="202">
        <v>9.2153800000573938E-3</v>
      </c>
      <c r="L45" s="202">
        <v>2.2406949999947301E-2</v>
      </c>
      <c r="M45" s="202">
        <v>6.6319399999201778E-3</v>
      </c>
      <c r="N45" s="202">
        <v>1.1968900000738358E-3</v>
      </c>
      <c r="O45" s="201">
        <f>SUM($G45:N45)</f>
        <v>-0.12727388498575465</v>
      </c>
      <c r="P45" s="203">
        <f t="shared" si="2"/>
        <v>-1.2766997863373604</v>
      </c>
    </row>
    <row r="46" spans="2:16" x14ac:dyDescent="0.2">
      <c r="B46" s="199">
        <v>44987</v>
      </c>
      <c r="C46" s="204">
        <v>457.18177680293019</v>
      </c>
      <c r="D46" s="201"/>
      <c r="E46" s="201">
        <v>-0.20388889694129375</v>
      </c>
      <c r="F46" s="201">
        <v>-4.9653955520000181E-2</v>
      </c>
      <c r="G46" s="202">
        <v>1.9585584745982487E-3</v>
      </c>
      <c r="H46" s="202">
        <v>5.0826659303879751E-3</v>
      </c>
      <c r="I46" s="202">
        <v>1.390901281826018E-2</v>
      </c>
      <c r="J46" s="202">
        <v>-1.8899593656499292E-2</v>
      </c>
      <c r="K46" s="202">
        <v>-0.20697870403495244</v>
      </c>
      <c r="L46" s="202">
        <v>-7.0645600000034392E-3</v>
      </c>
      <c r="M46" s="202">
        <v>3.0031450000137738E-2</v>
      </c>
      <c r="N46" s="202">
        <v>1.2464320000049156E-2</v>
      </c>
      <c r="O46" s="201">
        <f>SUM($G46:N46)</f>
        <v>-0.16949685046802188</v>
      </c>
      <c r="P46" s="203">
        <f t="shared" si="2"/>
        <v>-0.42303970292931581</v>
      </c>
    </row>
    <row r="47" spans="2:16" x14ac:dyDescent="0.2">
      <c r="B47" s="199">
        <v>45017</v>
      </c>
      <c r="C47" s="204">
        <v>406.90062734999998</v>
      </c>
      <c r="D47" s="201"/>
      <c r="E47" s="201">
        <v>-1.7301446175807769</v>
      </c>
      <c r="F47" s="201">
        <v>-0.11782828543380219</v>
      </c>
      <c r="G47" s="202">
        <v>2.1473853681527544E-2</v>
      </c>
      <c r="H47" s="202">
        <v>-1.9585456637571497E-2</v>
      </c>
      <c r="I47" s="202">
        <v>-3.3360270464299902E-3</v>
      </c>
      <c r="J47" s="202">
        <v>-5.1683777143693987E-3</v>
      </c>
      <c r="K47" s="202">
        <v>1.1644437140375885E-2</v>
      </c>
      <c r="L47" s="202">
        <v>-0.16557111640833</v>
      </c>
      <c r="M47" s="202">
        <v>1.5986439999949198E-2</v>
      </c>
      <c r="N47" s="202">
        <v>-1.27784000005704E-3</v>
      </c>
      <c r="O47" s="201">
        <f>SUM($G47:N47)</f>
        <v>-0.1458340869849053</v>
      </c>
      <c r="P47" s="203">
        <f t="shared" si="2"/>
        <v>-1.9938069899994844</v>
      </c>
    </row>
    <row r="48" spans="2:16" x14ac:dyDescent="0.2">
      <c r="B48" s="199">
        <v>45047</v>
      </c>
      <c r="C48" s="204">
        <v>426.61104816173099</v>
      </c>
      <c r="D48" s="201"/>
      <c r="E48" s="201">
        <v>-3.1847844819325246</v>
      </c>
      <c r="F48" s="201">
        <v>5.0163374728242616E-2</v>
      </c>
      <c r="G48" s="202">
        <v>-4.4189803268636751E-2</v>
      </c>
      <c r="H48" s="202">
        <v>2.4414072356194083E-2</v>
      </c>
      <c r="I48" s="202">
        <v>9.1333523877779044E-3</v>
      </c>
      <c r="J48" s="202">
        <v>-5.5392456275228596E-2</v>
      </c>
      <c r="K48" s="202">
        <v>2.559426580063473E-2</v>
      </c>
      <c r="L48" s="202">
        <v>1.2366756924166111E-2</v>
      </c>
      <c r="M48" s="202">
        <v>-9.4569582451185852E-2</v>
      </c>
      <c r="N48" s="202">
        <v>4.6668000004501664E-4</v>
      </c>
      <c r="O48" s="201">
        <f>SUM($G48:N48)</f>
        <v>-0.12217671452623335</v>
      </c>
      <c r="P48" s="203">
        <f t="shared" si="2"/>
        <v>-3.2567978217305154</v>
      </c>
    </row>
    <row r="49" spans="2:16" x14ac:dyDescent="0.2">
      <c r="B49" s="199">
        <v>45078</v>
      </c>
      <c r="C49" s="204">
        <v>439.35995922770923</v>
      </c>
      <c r="D49" s="201"/>
      <c r="E49" s="201">
        <v>-2.5380931206063337</v>
      </c>
      <c r="F49" s="201">
        <v>0.11173248011704118</v>
      </c>
      <c r="G49" s="202">
        <v>-9.3524441332419883E-3</v>
      </c>
      <c r="H49" s="202">
        <v>1.7883331071118391E-2</v>
      </c>
      <c r="I49" s="202">
        <v>1.6683138048335877E-2</v>
      </c>
      <c r="J49" s="202">
        <v>-1.4906838320996485E-2</v>
      </c>
      <c r="K49" s="202">
        <v>-4.0838750259410972E-2</v>
      </c>
      <c r="L49" s="202">
        <v>8.7748133415743723E-4</v>
      </c>
      <c r="M49" s="202">
        <v>3.8880375164296765E-2</v>
      </c>
      <c r="N49" s="202">
        <v>-9.2444510123470991E-2</v>
      </c>
      <c r="O49" s="201">
        <f>SUM($G49:N49)</f>
        <v>-8.3218217219211965E-2</v>
      </c>
      <c r="P49" s="203">
        <f t="shared" si="2"/>
        <v>-2.5095788577085045</v>
      </c>
    </row>
    <row r="50" spans="2:16" x14ac:dyDescent="0.2">
      <c r="B50" s="199">
        <v>45108</v>
      </c>
      <c r="C50" s="204">
        <v>409.21754434427504</v>
      </c>
      <c r="D50" s="201"/>
      <c r="E50" s="201">
        <v>0.46251186912223829</v>
      </c>
      <c r="F50" s="201">
        <v>0.4657690897385578</v>
      </c>
      <c r="G50" s="202">
        <v>2.116074233214249E-2</v>
      </c>
      <c r="H50" s="202">
        <v>2.4460143889086794E-2</v>
      </c>
      <c r="I50" s="202">
        <v>5.0439398457967854E-2</v>
      </c>
      <c r="J50" s="202">
        <v>3.5270493683015047E-3</v>
      </c>
      <c r="K50" s="202">
        <v>8.2640079075417816E-3</v>
      </c>
      <c r="L50" s="202">
        <v>-5.8933939880034814E-3</v>
      </c>
      <c r="M50" s="202">
        <v>-2.9605921659367596E-2</v>
      </c>
      <c r="N50" s="202">
        <v>1.2495653782991667E-2</v>
      </c>
      <c r="O50" s="201">
        <f>SUM($G50:N50)</f>
        <v>8.4847680090661015E-2</v>
      </c>
      <c r="P50" s="203">
        <f t="shared" si="2"/>
        <v>1.0131286389514571</v>
      </c>
    </row>
    <row r="51" spans="2:16" x14ac:dyDescent="0.2">
      <c r="B51" s="199">
        <v>45139</v>
      </c>
      <c r="C51" s="204">
        <v>386.29831001622659</v>
      </c>
      <c r="D51" s="201"/>
      <c r="E51" s="201">
        <v>-1.149103258900368</v>
      </c>
      <c r="F51" s="201">
        <v>0.15193229084019322</v>
      </c>
      <c r="G51" s="202">
        <v>-3.8273658196601446E-2</v>
      </c>
      <c r="H51" s="202">
        <v>-4.9709094039485535E-2</v>
      </c>
      <c r="I51" s="202">
        <v>-1.2042929643257594E-2</v>
      </c>
      <c r="J51" s="202">
        <v>-2.3726364620870299E-2</v>
      </c>
      <c r="K51" s="202">
        <v>-4.2437249712747871E-3</v>
      </c>
      <c r="L51" s="202">
        <v>2.2664291226078603E-2</v>
      </c>
      <c r="M51" s="202">
        <v>-1.5632502903144996E-2</v>
      </c>
      <c r="N51" s="202">
        <v>-3.6288724577616449E-2</v>
      </c>
      <c r="O51" s="201">
        <f>SUM($G51:N51)</f>
        <v>-0.1572527077261725</v>
      </c>
      <c r="P51" s="203">
        <f t="shared" si="2"/>
        <v>-1.1544236757863473</v>
      </c>
    </row>
    <row r="52" spans="2:16" x14ac:dyDescent="0.2">
      <c r="B52" s="199">
        <v>45170</v>
      </c>
      <c r="C52" s="204">
        <v>421.61626590115935</v>
      </c>
      <c r="D52" s="201"/>
      <c r="E52" s="201">
        <v>-1.4469201166922403</v>
      </c>
      <c r="F52" s="201">
        <v>-0.69235921149390833</v>
      </c>
      <c r="G52" s="202">
        <v>1.8142240718930225E-2</v>
      </c>
      <c r="H52" s="202">
        <v>-2.4189659978446798E-2</v>
      </c>
      <c r="I52" s="202">
        <v>2.3953492470127458E-2</v>
      </c>
      <c r="J52" s="202">
        <v>7.8290577964139629E-3</v>
      </c>
      <c r="K52" s="202">
        <v>-2.9352055629090046E-2</v>
      </c>
      <c r="L52" s="202">
        <v>7.7912734022334007E-3</v>
      </c>
      <c r="M52" s="202">
        <v>2.1893942134511235E-2</v>
      </c>
      <c r="N52" s="202">
        <v>-1.7936117657200157E-3</v>
      </c>
      <c r="O52" s="201">
        <f>SUM($G52:N52)</f>
        <v>2.4274679148959422E-2</v>
      </c>
      <c r="P52" s="203">
        <f t="shared" si="2"/>
        <v>-2.1150046490371892</v>
      </c>
    </row>
    <row r="53" spans="2:16" x14ac:dyDescent="0.2">
      <c r="B53" s="199">
        <v>45200</v>
      </c>
      <c r="C53" s="204">
        <v>445.19264227698881</v>
      </c>
      <c r="D53" s="201"/>
      <c r="E53" s="201"/>
      <c r="F53" s="201">
        <v>-1.3770878589821223</v>
      </c>
      <c r="G53" s="202">
        <v>-3.5968988252761847E-2</v>
      </c>
      <c r="H53" s="202">
        <v>-3.6653822234541167E-2</v>
      </c>
      <c r="I53" s="202">
        <v>-2.4909018501375613E-2</v>
      </c>
      <c r="J53" s="202">
        <v>-1.9859367131516592E-2</v>
      </c>
      <c r="K53" s="202">
        <v>-3.5516782475610853E-2</v>
      </c>
      <c r="L53" s="202">
        <v>-4.7473003419327142E-3</v>
      </c>
      <c r="M53" s="202">
        <v>2.7956529431264698E-2</v>
      </c>
      <c r="N53" s="202">
        <v>2.1340450843581493E-2</v>
      </c>
      <c r="O53" s="201">
        <f>SUM($G53:N53)</f>
        <v>-0.10835829866289259</v>
      </c>
      <c r="P53" s="203">
        <f t="shared" si="2"/>
        <v>-1.4854461576450149</v>
      </c>
    </row>
    <row r="54" spans="2:16" x14ac:dyDescent="0.2">
      <c r="B54" s="199">
        <v>45231</v>
      </c>
      <c r="C54" s="204">
        <v>438.84255118364467</v>
      </c>
      <c r="D54" s="201"/>
      <c r="E54" s="201"/>
      <c r="F54" s="201">
        <v>0.12399562781240547</v>
      </c>
      <c r="G54" s="202">
        <v>-1.166151157309514E-2</v>
      </c>
      <c r="H54" s="202">
        <v>-2.1326005143748716E-2</v>
      </c>
      <c r="I54" s="202">
        <v>-4.2335078099540624E-2</v>
      </c>
      <c r="J54" s="202">
        <v>-1.3521866343921829E-2</v>
      </c>
      <c r="K54" s="202">
        <v>-2.4874670827387035E-2</v>
      </c>
      <c r="L54" s="202">
        <v>-7.3331427556126982E-3</v>
      </c>
      <c r="M54" s="202">
        <v>1.8577414643175416E-2</v>
      </c>
      <c r="N54" s="202">
        <v>1.025245791930729E-2</v>
      </c>
      <c r="O54" s="201">
        <f>SUM($G54:N54)</f>
        <v>-9.2222402180823337E-2</v>
      </c>
      <c r="P54" s="203">
        <f t="shared" si="2"/>
        <v>3.1773225631582136E-2</v>
      </c>
    </row>
    <row r="55" spans="2:16" ht="15" thickBot="1" x14ac:dyDescent="0.25">
      <c r="B55" s="199">
        <v>45261</v>
      </c>
      <c r="C55" s="209">
        <v>412.73761065297299</v>
      </c>
      <c r="D55" s="201"/>
      <c r="E55" s="201"/>
      <c r="F55" s="201">
        <v>-1.4839245039209459</v>
      </c>
      <c r="G55" s="202">
        <v>-2.6733802455964906E-3</v>
      </c>
      <c r="H55" s="202">
        <v>-5.4637732995615806E-2</v>
      </c>
      <c r="I55" s="202">
        <v>-4.2594513806250234E-2</v>
      </c>
      <c r="J55" s="202">
        <v>-2.946527621321593E-2</v>
      </c>
      <c r="K55" s="202">
        <v>-2.6707380980042217E-2</v>
      </c>
      <c r="L55" s="202">
        <v>-5.7490505425334959E-3</v>
      </c>
      <c r="M55" s="202">
        <v>-5.0774150939218998E-3</v>
      </c>
      <c r="N55" s="202">
        <v>1.6775849731345716E-2</v>
      </c>
      <c r="O55" s="201">
        <f>SUM($G55:N55)</f>
        <v>-0.15012890014583036</v>
      </c>
      <c r="P55" s="203">
        <f t="shared" si="2"/>
        <v>-1.6340534040667762</v>
      </c>
    </row>
    <row r="56" spans="2:16" s="210" customFormat="1" ht="20.25" customHeight="1" thickBot="1" x14ac:dyDescent="0.3">
      <c r="B56" s="253" t="s">
        <v>78</v>
      </c>
      <c r="C56" s="256"/>
      <c r="D56" s="205"/>
      <c r="E56" s="205">
        <f t="shared" ref="E56:N56" si="4">SUM(E44:E55)</f>
        <v>-12.552685406708235</v>
      </c>
      <c r="F56" s="205">
        <f t="shared" si="4"/>
        <v>-2.3003817954249257</v>
      </c>
      <c r="G56" s="206">
        <f t="shared" si="4"/>
        <v>-2.0026105085037216E-2</v>
      </c>
      <c r="H56" s="206">
        <f t="shared" si="4"/>
        <v>-0.22746538578599029</v>
      </c>
      <c r="I56" s="206">
        <f t="shared" si="4"/>
        <v>-0.44656606780409902</v>
      </c>
      <c r="J56" s="206">
        <f t="shared" si="4"/>
        <v>-0.30913592337873297</v>
      </c>
      <c r="K56" s="206">
        <f t="shared" si="4"/>
        <v>-0.27245722832918773</v>
      </c>
      <c r="L56" s="206">
        <f t="shared" si="4"/>
        <v>-0.11918667114974824</v>
      </c>
      <c r="M56" s="206">
        <f t="shared" si="4"/>
        <v>5.5021069265592359E-2</v>
      </c>
      <c r="N56" s="206">
        <f t="shared" si="4"/>
        <v>5.2296705810590538E-2</v>
      </c>
      <c r="O56" s="205">
        <f>SUM($G56:N56)</f>
        <v>-1.2875196064566126</v>
      </c>
      <c r="P56" s="207">
        <f t="shared" si="2"/>
        <v>-16.140586808589774</v>
      </c>
    </row>
    <row r="57" spans="2:16" x14ac:dyDescent="0.2">
      <c r="B57" s="199">
        <v>45292</v>
      </c>
      <c r="C57" s="204">
        <v>464.33370802261686</v>
      </c>
      <c r="D57" s="201"/>
      <c r="E57" s="201"/>
      <c r="F57" s="201">
        <v>0.58131833660598886</v>
      </c>
      <c r="G57" s="202">
        <v>0.33813821315266068</v>
      </c>
      <c r="H57" s="202">
        <v>7.0409883747799995E-2</v>
      </c>
      <c r="I57" s="202">
        <v>5.1290944999948351E-2</v>
      </c>
      <c r="J57" s="202">
        <v>-2.3492985123425569E-2</v>
      </c>
      <c r="K57" s="202">
        <v>0.10059887787616617</v>
      </c>
      <c r="L57" s="202">
        <v>2.4480985376612807E-2</v>
      </c>
      <c r="M57" s="202">
        <v>0.11163973287625595</v>
      </c>
      <c r="N57" s="202">
        <v>-1.3285222789875206E-2</v>
      </c>
      <c r="O57" s="201">
        <f>SUM($G57:N57)</f>
        <v>0.65978043011614318</v>
      </c>
      <c r="P57" s="203">
        <f t="shared" si="2"/>
        <v>1.241098766722132</v>
      </c>
    </row>
    <row r="58" spans="2:16" x14ac:dyDescent="0.2">
      <c r="B58" s="199">
        <v>45323</v>
      </c>
      <c r="C58" s="204">
        <v>426.40132911541554</v>
      </c>
      <c r="D58" s="201"/>
      <c r="E58" s="201"/>
      <c r="F58" s="201">
        <v>0.60760472176076519</v>
      </c>
      <c r="G58" s="202">
        <v>-2.4505346184753307E-2</v>
      </c>
      <c r="H58" s="202">
        <v>3.2337246916767981E-2</v>
      </c>
      <c r="I58" s="202">
        <v>9.6484769818573568E-2</v>
      </c>
      <c r="J58" s="202">
        <v>-1.6422645401348746E-2</v>
      </c>
      <c r="K58" s="202">
        <v>-2.9295650940582618E-2</v>
      </c>
      <c r="L58" s="202">
        <v>-1.0143562655684946E-2</v>
      </c>
      <c r="M58" s="202">
        <v>-4.0915852005753095E-2</v>
      </c>
      <c r="N58" s="202">
        <v>9.2505802081177535E-4</v>
      </c>
      <c r="O58" s="201">
        <f>SUM($G58:N58)</f>
        <v>8.4640175680306129E-3</v>
      </c>
      <c r="P58" s="203">
        <f t="shared" si="2"/>
        <v>0.6160687393287958</v>
      </c>
    </row>
    <row r="59" spans="2:16" x14ac:dyDescent="0.2">
      <c r="B59" s="199">
        <f t="shared" ref="B59:B68" si="5">EOMONTH(B58,0)+1</f>
        <v>45352</v>
      </c>
      <c r="C59" s="204">
        <v>443.02679271260985</v>
      </c>
      <c r="D59" s="201"/>
      <c r="E59" s="201"/>
      <c r="F59" s="201">
        <v>1.1891530970365807</v>
      </c>
      <c r="G59" s="202">
        <v>6.0079211041738745E-2</v>
      </c>
      <c r="H59" s="202">
        <v>-1.2119930113271948E-2</v>
      </c>
      <c r="I59" s="202">
        <v>0.1128297806747014</v>
      </c>
      <c r="J59" s="202">
        <v>4.9166901393846274E-2</v>
      </c>
      <c r="K59" s="202">
        <v>-3.4699640903284035E-2</v>
      </c>
      <c r="L59" s="202">
        <v>-5.4716362446868061E-2</v>
      </c>
      <c r="M59" s="202">
        <v>3.721871575237401E-3</v>
      </c>
      <c r="N59" s="202">
        <v>2.759498715022346E-2</v>
      </c>
      <c r="O59" s="201">
        <f>SUM($G59:N59)</f>
        <v>0.15185681837232323</v>
      </c>
      <c r="P59" s="203">
        <f t="shared" si="2"/>
        <v>1.3410099154089039</v>
      </c>
    </row>
    <row r="60" spans="2:16" x14ac:dyDescent="0.2">
      <c r="B60" s="199">
        <f t="shared" si="5"/>
        <v>45383</v>
      </c>
      <c r="C60" s="204">
        <v>434.11878047209206</v>
      </c>
      <c r="D60" s="201"/>
      <c r="E60" s="201"/>
      <c r="F60" s="201">
        <v>0.97485526710079284</v>
      </c>
      <c r="G60" s="202">
        <v>0.17861013581324414</v>
      </c>
      <c r="H60" s="202">
        <v>0.14844850413362565</v>
      </c>
      <c r="I60" s="202">
        <v>0.12319742779862963</v>
      </c>
      <c r="J60" s="202">
        <v>8.4883090349080703E-2</v>
      </c>
      <c r="K60" s="202">
        <v>7.9263521377129109E-2</v>
      </c>
      <c r="L60" s="202">
        <v>4.031186954301802E-2</v>
      </c>
      <c r="M60" s="202">
        <v>6.8777680145899467E-3</v>
      </c>
      <c r="N60" s="202">
        <v>-7.8930137986503723E-3</v>
      </c>
      <c r="O60" s="201">
        <f>SUM($G60:N60)</f>
        <v>0.65369930323066683</v>
      </c>
      <c r="P60" s="203">
        <f t="shared" si="2"/>
        <v>1.6285545703314597</v>
      </c>
    </row>
    <row r="61" spans="2:16" x14ac:dyDescent="0.2">
      <c r="B61" s="199">
        <f t="shared" si="5"/>
        <v>45413</v>
      </c>
      <c r="C61" s="204">
        <v>424.01034776843397</v>
      </c>
      <c r="D61" s="201"/>
      <c r="E61" s="201"/>
      <c r="F61" s="201">
        <v>1.0023624137100455</v>
      </c>
      <c r="G61" s="202">
        <v>0.18492076725630113</v>
      </c>
      <c r="H61" s="202">
        <v>9.1653428953975435E-2</v>
      </c>
      <c r="I61" s="202">
        <v>0.18019831629226246</v>
      </c>
      <c r="J61" s="202">
        <v>7.6624447707217769E-2</v>
      </c>
      <c r="K61" s="202">
        <v>8.0967499760731698E-2</v>
      </c>
      <c r="L61" s="202">
        <v>5.3639690002000862E-3</v>
      </c>
      <c r="M61" s="202">
        <v>-1.7288518472355463E-2</v>
      </c>
      <c r="N61" s="202">
        <v>-2.3442338236009164E-2</v>
      </c>
      <c r="O61" s="201">
        <f>SUM($G61:N61)</f>
        <v>0.57899757226232396</v>
      </c>
      <c r="P61" s="203">
        <f t="shared" si="2"/>
        <v>1.5813599859723695</v>
      </c>
    </row>
    <row r="62" spans="2:16" x14ac:dyDescent="0.2">
      <c r="B62" s="199">
        <f t="shared" si="5"/>
        <v>45444</v>
      </c>
      <c r="C62" s="204">
        <v>420.63951242190632</v>
      </c>
      <c r="D62" s="201"/>
      <c r="E62" s="201"/>
      <c r="F62" s="201">
        <v>-1.2274781586266954</v>
      </c>
      <c r="G62" s="202">
        <v>4.8910193593201257E-2</v>
      </c>
      <c r="H62" s="202">
        <v>-3.5818949151689594E-2</v>
      </c>
      <c r="I62" s="202">
        <v>9.8393768761411593E-2</v>
      </c>
      <c r="J62" s="202">
        <v>-2.5517880370671264E-2</v>
      </c>
      <c r="K62" s="202">
        <v>9.6417818107397579E-2</v>
      </c>
      <c r="L62" s="202">
        <v>6.7368654237156989E-2</v>
      </c>
      <c r="M62" s="202">
        <v>-1.1767830210885677E-2</v>
      </c>
      <c r="N62" s="202">
        <v>1.8569876081755865E-2</v>
      </c>
      <c r="O62" s="201">
        <f>SUM($G62:N62)</f>
        <v>0.25655565104767675</v>
      </c>
      <c r="P62" s="203">
        <f t="shared" si="2"/>
        <v>-0.97092250757901866</v>
      </c>
    </row>
    <row r="63" spans="2:16" x14ac:dyDescent="0.2">
      <c r="B63" s="199">
        <f t="shared" si="5"/>
        <v>45474</v>
      </c>
      <c r="C63" s="204">
        <v>442.18284652949438</v>
      </c>
      <c r="D63" s="201"/>
      <c r="E63" s="201"/>
      <c r="F63" s="201">
        <v>-2.1277372465581266</v>
      </c>
      <c r="G63" s="202">
        <v>-6.4266153266714809E-2</v>
      </c>
      <c r="H63" s="202">
        <v>-6.5781858610932886E-2</v>
      </c>
      <c r="I63" s="202">
        <v>-9.0117444851216533E-2</v>
      </c>
      <c r="J63" s="202">
        <v>2.9196246177036755E-2</v>
      </c>
      <c r="K63" s="202">
        <v>9.8725706811762848E-2</v>
      </c>
      <c r="L63" s="202">
        <v>5.2202273958812384E-2</v>
      </c>
      <c r="M63" s="202">
        <v>-2.8543071467709069E-2</v>
      </c>
      <c r="N63" s="202">
        <v>3.4330355009274172E-2</v>
      </c>
      <c r="O63" s="201">
        <f>SUM($G63:N63)</f>
        <v>-3.4253946239687139E-2</v>
      </c>
      <c r="P63" s="203">
        <f t="shared" si="2"/>
        <v>-2.1619911927978137</v>
      </c>
    </row>
    <row r="64" spans="2:16" x14ac:dyDescent="0.2">
      <c r="B64" s="199">
        <f t="shared" si="5"/>
        <v>45505</v>
      </c>
      <c r="C64" s="204">
        <v>386.22426193018191</v>
      </c>
      <c r="D64" s="201"/>
      <c r="E64" s="201"/>
      <c r="F64" s="201">
        <v>-0.92793338174101336</v>
      </c>
      <c r="G64" s="202">
        <v>0.13612098130903405</v>
      </c>
      <c r="H64" s="202">
        <v>-0.34329642062454013</v>
      </c>
      <c r="I64" s="202">
        <v>-2.8083216522986731E-2</v>
      </c>
      <c r="J64" s="202">
        <v>-2.7911857745777979E-2</v>
      </c>
      <c r="K64" s="202">
        <v>7.4611389016240537E-2</v>
      </c>
      <c r="L64" s="202">
        <v>3.3004598753223036E-2</v>
      </c>
      <c r="M64" s="202">
        <v>-7.0478401493630827E-2</v>
      </c>
      <c r="N64" s="202">
        <v>7.8068081688286384E-2</v>
      </c>
      <c r="O64" s="201">
        <f>SUM($G64:N64)</f>
        <v>-0.14796484562015166</v>
      </c>
      <c r="P64" s="203">
        <f t="shared" si="2"/>
        <v>-1.075898227361165</v>
      </c>
    </row>
    <row r="65" spans="2:16" x14ac:dyDescent="0.2">
      <c r="B65" s="199">
        <f t="shared" si="5"/>
        <v>45536</v>
      </c>
      <c r="C65" s="204">
        <v>425.98525891999594</v>
      </c>
      <c r="D65" s="201"/>
      <c r="E65" s="201"/>
      <c r="F65" s="201">
        <v>-0.30087723035165936</v>
      </c>
      <c r="G65" s="202">
        <v>-0.26669495430292045</v>
      </c>
      <c r="H65" s="202">
        <v>-0.3332982373814275</v>
      </c>
      <c r="I65" s="202">
        <v>0.16965960022344007</v>
      </c>
      <c r="J65" s="202">
        <v>-0.10226304755070714</v>
      </c>
      <c r="K65" s="202">
        <v>-5.6852114769867512E-3</v>
      </c>
      <c r="L65" s="202">
        <v>3.2983739779922416E-2</v>
      </c>
      <c r="M65" s="202">
        <v>-2.4525987200433974E-2</v>
      </c>
      <c r="N65" s="202">
        <v>0.12000610388560062</v>
      </c>
      <c r="O65" s="201">
        <f>SUM($G65:N65)</f>
        <v>-0.40981799402351271</v>
      </c>
      <c r="P65" s="203">
        <f t="shared" si="2"/>
        <v>-0.71069522437517207</v>
      </c>
    </row>
    <row r="66" spans="2:16" x14ac:dyDescent="0.2">
      <c r="B66" s="199">
        <f t="shared" si="5"/>
        <v>45566</v>
      </c>
      <c r="C66" s="204">
        <v>461.18952351870996</v>
      </c>
      <c r="D66" s="201"/>
      <c r="E66" s="201"/>
      <c r="F66" s="201"/>
      <c r="G66" s="202">
        <v>-0.57196700970359871</v>
      </c>
      <c r="H66" s="202">
        <v>-0.34634933047806271</v>
      </c>
      <c r="I66" s="202">
        <v>0.10526172147029911</v>
      </c>
      <c r="J66" s="202">
        <v>-0.16448553875517291</v>
      </c>
      <c r="K66" s="202">
        <v>-3.0501889855599984E-2</v>
      </c>
      <c r="L66" s="202">
        <v>-0.1114000373652857</v>
      </c>
      <c r="M66" s="202">
        <v>-2.372016948959299E-2</v>
      </c>
      <c r="N66" s="202">
        <v>4.2752089278110361E-2</v>
      </c>
      <c r="O66" s="201">
        <f>SUM($G66:N66)</f>
        <v>-1.1004101648989035</v>
      </c>
      <c r="P66" s="203">
        <f t="shared" si="2"/>
        <v>-1.1004101648989035</v>
      </c>
    </row>
    <row r="67" spans="2:16" x14ac:dyDescent="0.2">
      <c r="B67" s="199">
        <f t="shared" si="5"/>
        <v>45597</v>
      </c>
      <c r="C67" s="204">
        <v>433.78939001085615</v>
      </c>
      <c r="D67" s="201"/>
      <c r="E67" s="201"/>
      <c r="F67" s="201"/>
      <c r="G67" s="202"/>
      <c r="H67" s="202">
        <v>-1.2750640673701241</v>
      </c>
      <c r="I67" s="202">
        <v>-2.3256086822584621E-2</v>
      </c>
      <c r="J67" s="202">
        <v>-0.42915560433647215</v>
      </c>
      <c r="K67" s="202">
        <v>-0.16074459417484377</v>
      </c>
      <c r="L67" s="202">
        <v>-0.11822065897507628</v>
      </c>
      <c r="M67" s="202">
        <v>-9.2350146609078365E-2</v>
      </c>
      <c r="N67" s="202">
        <v>6.6433550750502945E-2</v>
      </c>
      <c r="O67" s="201">
        <f>SUM($G67:N67)</f>
        <v>-2.0323576075376764</v>
      </c>
      <c r="P67" s="203">
        <f t="shared" si="2"/>
        <v>-2.0323576075376764</v>
      </c>
    </row>
    <row r="68" spans="2:16" ht="15" thickBot="1" x14ac:dyDescent="0.25">
      <c r="B68" s="199">
        <f t="shared" si="5"/>
        <v>45627</v>
      </c>
      <c r="C68" s="204">
        <v>421.68703802935329</v>
      </c>
      <c r="D68" s="201"/>
      <c r="E68" s="201"/>
      <c r="F68" s="201"/>
      <c r="G68" s="202"/>
      <c r="H68" s="202"/>
      <c r="I68" s="202">
        <v>0.42886892971745283</v>
      </c>
      <c r="J68" s="202">
        <v>-0.32849584957216393</v>
      </c>
      <c r="K68" s="202">
        <v>7.4427545320247646E-2</v>
      </c>
      <c r="L68" s="202">
        <v>-7.0383582082513385E-2</v>
      </c>
      <c r="M68" s="202">
        <v>-2.2394548230465716E-2</v>
      </c>
      <c r="N68" s="202">
        <v>8.7591927073845E-2</v>
      </c>
      <c r="O68" s="201">
        <f>SUM($G68:N68)</f>
        <v>0.16961442222640244</v>
      </c>
      <c r="P68" s="203">
        <f t="shared" si="2"/>
        <v>0.16961442222640244</v>
      </c>
    </row>
    <row r="69" spans="2:16" ht="15.75" thickBot="1" x14ac:dyDescent="0.25">
      <c r="B69" s="253" t="s">
        <v>79</v>
      </c>
      <c r="C69" s="256"/>
      <c r="D69" s="205"/>
      <c r="E69" s="205"/>
      <c r="F69" s="205">
        <f t="shared" ref="F69:N69" si="6">SUM(F57:F68)</f>
        <v>-0.2287321810633216</v>
      </c>
      <c r="G69" s="206">
        <f t="shared" si="6"/>
        <v>1.9346038708192737E-2</v>
      </c>
      <c r="H69" s="206">
        <f t="shared" si="6"/>
        <v>-2.0688797299778798</v>
      </c>
      <c r="I69" s="206">
        <f t="shared" si="6"/>
        <v>1.2247285115599311</v>
      </c>
      <c r="J69" s="206">
        <f t="shared" si="6"/>
        <v>-0.8778747232285582</v>
      </c>
      <c r="K69" s="206">
        <f t="shared" si="6"/>
        <v>0.34408537091837843</v>
      </c>
      <c r="L69" s="206">
        <f t="shared" si="6"/>
        <v>-0.10914811287648263</v>
      </c>
      <c r="M69" s="206">
        <f t="shared" si="6"/>
        <v>-0.20974515271382188</v>
      </c>
      <c r="N69" s="206">
        <f t="shared" si="6"/>
        <v>0.43165145411387584</v>
      </c>
      <c r="O69" s="205">
        <f>SUM($G69:N69)</f>
        <v>-1.2458363434963644</v>
      </c>
      <c r="P69" s="207">
        <f t="shared" si="2"/>
        <v>-1.474568524559686</v>
      </c>
    </row>
    <row r="70" spans="2:16" x14ac:dyDescent="0.2">
      <c r="B70" s="199">
        <f>EOMONTH(B68,0)+1</f>
        <v>45658</v>
      </c>
      <c r="C70" s="204">
        <v>478.93966955839028</v>
      </c>
      <c r="D70" s="201"/>
      <c r="E70" s="201"/>
      <c r="F70" s="201"/>
      <c r="G70" s="202"/>
      <c r="H70" s="202"/>
      <c r="I70" s="202"/>
      <c r="J70" s="202">
        <v>-1.2563674467302235</v>
      </c>
      <c r="K70" s="202">
        <v>0.32607242971289452</v>
      </c>
      <c r="L70" s="202">
        <v>-0.17826878769824361</v>
      </c>
      <c r="M70" s="202">
        <v>-5.334138374973918E-2</v>
      </c>
      <c r="N70" s="202">
        <v>0.16773909508941642</v>
      </c>
      <c r="O70" s="201">
        <f>SUM($G70:N70)</f>
        <v>-0.99416609337589534</v>
      </c>
      <c r="P70" s="203">
        <f t="shared" si="2"/>
        <v>-0.99416609337589534</v>
      </c>
    </row>
    <row r="71" spans="2:16" x14ac:dyDescent="0.2">
      <c r="B71" s="199">
        <f>EOMONTH(B70,0)+1</f>
        <v>45689</v>
      </c>
      <c r="C71" s="204">
        <v>418.66763483181109</v>
      </c>
      <c r="D71" s="201"/>
      <c r="E71" s="201"/>
      <c r="F71" s="201"/>
      <c r="G71" s="202"/>
      <c r="H71" s="202"/>
      <c r="I71" s="202"/>
      <c r="J71" s="202"/>
      <c r="K71" s="202">
        <v>0.32983894389099078</v>
      </c>
      <c r="L71" s="202">
        <v>-0.87575565297964886</v>
      </c>
      <c r="M71" s="202">
        <v>-0.47518068924119916</v>
      </c>
      <c r="N71" s="202">
        <v>7.2116635381576089E-3</v>
      </c>
      <c r="O71" s="201">
        <f>SUM($G71:N71)</f>
        <v>-1.0138857347916996</v>
      </c>
      <c r="P71" s="203">
        <f t="shared" si="2"/>
        <v>-1.0138857347916996</v>
      </c>
    </row>
    <row r="72" spans="2:16" x14ac:dyDescent="0.2">
      <c r="B72" s="199">
        <f>EOMONTH(B71,0)+1</f>
        <v>45717</v>
      </c>
      <c r="C72" s="204">
        <v>461.95456329256831</v>
      </c>
      <c r="D72" s="201"/>
      <c r="E72" s="201"/>
      <c r="F72" s="201"/>
      <c r="G72" s="202"/>
      <c r="H72" s="202"/>
      <c r="I72" s="202"/>
      <c r="J72" s="202"/>
      <c r="K72" s="202"/>
      <c r="L72" s="202">
        <v>-3.4392999933952524</v>
      </c>
      <c r="M72" s="202">
        <v>-1.3730323522761978</v>
      </c>
      <c r="N72" s="202">
        <v>-0.10946813781964693</v>
      </c>
      <c r="O72" s="201">
        <f>SUM($G72:N72)</f>
        <v>-4.9218004834910971</v>
      </c>
      <c r="P72" s="203">
        <f t="shared" si="2"/>
        <v>-4.9218004834910971</v>
      </c>
    </row>
    <row r="73" spans="2:16" x14ac:dyDescent="0.2">
      <c r="B73" s="199">
        <f>EOMONTH(B72,0)+1</f>
        <v>45748</v>
      </c>
      <c r="C73" s="204">
        <v>455.04249675001415</v>
      </c>
      <c r="D73" s="201"/>
      <c r="E73" s="201"/>
      <c r="F73" s="201"/>
      <c r="G73" s="202"/>
      <c r="H73" s="202"/>
      <c r="I73" s="202"/>
      <c r="J73" s="202"/>
      <c r="K73" s="202"/>
      <c r="L73" s="202"/>
      <c r="M73" s="202">
        <v>-1.2577232311926423</v>
      </c>
      <c r="N73" s="202">
        <v>8.404201697226199E-2</v>
      </c>
      <c r="O73" s="201">
        <f>SUM($G73:N73)</f>
        <v>-1.1736812142203803</v>
      </c>
      <c r="P73" s="203">
        <f t="shared" si="2"/>
        <v>-1.1736812142203803</v>
      </c>
    </row>
    <row r="74" spans="2:16" x14ac:dyDescent="0.2">
      <c r="B74" s="199">
        <f>EOMONTH(B73,0)+1</f>
        <v>45778</v>
      </c>
      <c r="C74" s="204">
        <v>438.46429759927321</v>
      </c>
      <c r="D74" s="201"/>
      <c r="E74" s="201"/>
      <c r="F74" s="201"/>
      <c r="G74" s="202"/>
      <c r="H74" s="202"/>
      <c r="I74" s="202"/>
      <c r="J74" s="202"/>
      <c r="K74" s="202"/>
      <c r="L74" s="202"/>
      <c r="M74" s="202"/>
      <c r="N74" s="202">
        <v>-0.441662096642915</v>
      </c>
      <c r="O74" s="201">
        <f>SUM($G74:N74)</f>
        <v>-0.441662096642915</v>
      </c>
      <c r="P74" s="203">
        <f t="shared" si="2"/>
        <v>-0.441662096642915</v>
      </c>
    </row>
  </sheetData>
  <mergeCells count="5">
    <mergeCell ref="W2:W3"/>
    <mergeCell ref="D29:P29"/>
    <mergeCell ref="B43:C43"/>
    <mergeCell ref="B56:C56"/>
    <mergeCell ref="B69:C69"/>
  </mergeCells>
  <conditionalFormatting sqref="G31:G65 O32:O68">
    <cfRule type="cellIs" dxfId="103" priority="103" operator="greaterThan">
      <formula>0</formula>
    </cfRule>
    <cfRule type="cellIs" dxfId="102" priority="104" operator="lessThan">
      <formula>0</formula>
    </cfRule>
  </conditionalFormatting>
  <conditionalFormatting sqref="D31:D42">
    <cfRule type="cellIs" dxfId="101" priority="101" operator="greaterThan">
      <formula>0</formula>
    </cfRule>
    <cfRule type="cellIs" dxfId="100" priority="102" operator="lessThan">
      <formula>0</formula>
    </cfRule>
  </conditionalFormatting>
  <conditionalFormatting sqref="D43">
    <cfRule type="cellIs" dxfId="99" priority="99" operator="greaterThan">
      <formula>0</formula>
    </cfRule>
    <cfRule type="cellIs" dxfId="98" priority="100" operator="lessThan">
      <formula>0</formula>
    </cfRule>
  </conditionalFormatting>
  <conditionalFormatting sqref="D44:D55">
    <cfRule type="cellIs" dxfId="97" priority="97" operator="greaterThan">
      <formula>0</formula>
    </cfRule>
    <cfRule type="cellIs" dxfId="96" priority="98" operator="lessThan">
      <formula>0</formula>
    </cfRule>
  </conditionalFormatting>
  <conditionalFormatting sqref="D56">
    <cfRule type="cellIs" dxfId="95" priority="95" operator="greaterThan">
      <formula>0</formula>
    </cfRule>
    <cfRule type="cellIs" dxfId="94" priority="96" operator="lessThan">
      <formula>0</formula>
    </cfRule>
  </conditionalFormatting>
  <conditionalFormatting sqref="E31:E42">
    <cfRule type="cellIs" dxfId="93" priority="93" operator="greaterThan">
      <formula>0</formula>
    </cfRule>
    <cfRule type="cellIs" dxfId="92" priority="94" operator="lessThan">
      <formula>0</formula>
    </cfRule>
  </conditionalFormatting>
  <conditionalFormatting sqref="E43">
    <cfRule type="cellIs" dxfId="91" priority="91" operator="greaterThan">
      <formula>0</formula>
    </cfRule>
    <cfRule type="cellIs" dxfId="90" priority="92" operator="lessThan">
      <formula>0</formula>
    </cfRule>
  </conditionalFormatting>
  <conditionalFormatting sqref="D57:D58">
    <cfRule type="cellIs" dxfId="89" priority="85" operator="greaterThan">
      <formula>0</formula>
    </cfRule>
    <cfRule type="cellIs" dxfId="88" priority="86" operator="lessThan">
      <formula>0</formula>
    </cfRule>
  </conditionalFormatting>
  <conditionalFormatting sqref="E57:E58">
    <cfRule type="cellIs" dxfId="87" priority="83" operator="greaterThan">
      <formula>0</formula>
    </cfRule>
    <cfRule type="cellIs" dxfId="86" priority="84" operator="lessThan">
      <formula>0</formula>
    </cfRule>
  </conditionalFormatting>
  <conditionalFormatting sqref="E44:E55">
    <cfRule type="cellIs" dxfId="85" priority="89" operator="greaterThan">
      <formula>0</formula>
    </cfRule>
    <cfRule type="cellIs" dxfId="84" priority="90" operator="lessThan">
      <formula>0</formula>
    </cfRule>
  </conditionalFormatting>
  <conditionalFormatting sqref="E56">
    <cfRule type="cellIs" dxfId="83" priority="87" operator="greaterThan">
      <formula>0</formula>
    </cfRule>
    <cfRule type="cellIs" dxfId="82" priority="88" operator="lessThan">
      <formula>0</formula>
    </cfRule>
  </conditionalFormatting>
  <conditionalFormatting sqref="P31:P42">
    <cfRule type="cellIs" dxfId="81" priority="71" operator="greaterThan">
      <formula>0</formula>
    </cfRule>
    <cfRule type="cellIs" dxfId="80" priority="72" operator="lessThan">
      <formula>0</formula>
    </cfRule>
  </conditionalFormatting>
  <conditionalFormatting sqref="P43">
    <cfRule type="cellIs" dxfId="79" priority="69" operator="greaterThan">
      <formula>0</formula>
    </cfRule>
    <cfRule type="cellIs" dxfId="78" priority="70" operator="lessThan">
      <formula>0</formula>
    </cfRule>
  </conditionalFormatting>
  <conditionalFormatting sqref="P44:P55">
    <cfRule type="cellIs" dxfId="77" priority="67" operator="greaterThan">
      <formula>0</formula>
    </cfRule>
    <cfRule type="cellIs" dxfId="76" priority="68" operator="lessThan">
      <formula>0</formula>
    </cfRule>
  </conditionalFormatting>
  <conditionalFormatting sqref="P56">
    <cfRule type="cellIs" dxfId="75" priority="65" operator="greaterThan">
      <formula>0</formula>
    </cfRule>
    <cfRule type="cellIs" dxfId="74" priority="66" operator="lessThan">
      <formula>0</formula>
    </cfRule>
  </conditionalFormatting>
  <conditionalFormatting sqref="P57:P58">
    <cfRule type="cellIs" dxfId="73" priority="63" operator="greaterThan">
      <formula>0</formula>
    </cfRule>
    <cfRule type="cellIs" dxfId="72" priority="64" operator="lessThan">
      <formula>0</formula>
    </cfRule>
  </conditionalFormatting>
  <conditionalFormatting sqref="F31:F42">
    <cfRule type="cellIs" dxfId="71" priority="81" operator="greaterThan">
      <formula>0</formula>
    </cfRule>
    <cfRule type="cellIs" dxfId="70" priority="82" operator="lessThan">
      <formula>0</formula>
    </cfRule>
  </conditionalFormatting>
  <conditionalFormatting sqref="F43">
    <cfRule type="cellIs" dxfId="69" priority="79" operator="greaterThan">
      <formula>0</formula>
    </cfRule>
    <cfRule type="cellIs" dxfId="68" priority="80" operator="lessThan">
      <formula>0</formula>
    </cfRule>
  </conditionalFormatting>
  <conditionalFormatting sqref="F44:F55">
    <cfRule type="cellIs" dxfId="67" priority="77" operator="greaterThan">
      <formula>0</formula>
    </cfRule>
    <cfRule type="cellIs" dxfId="66" priority="78" operator="lessThan">
      <formula>0</formula>
    </cfRule>
  </conditionalFormatting>
  <conditionalFormatting sqref="F56">
    <cfRule type="cellIs" dxfId="65" priority="75" operator="greaterThan">
      <formula>0</formula>
    </cfRule>
    <cfRule type="cellIs" dxfId="64" priority="76" operator="lessThan">
      <formula>0</formula>
    </cfRule>
  </conditionalFormatting>
  <conditionalFormatting sqref="F57:F58">
    <cfRule type="cellIs" dxfId="63" priority="73" operator="greaterThan">
      <formula>0</formula>
    </cfRule>
    <cfRule type="cellIs" dxfId="62" priority="74" operator="lessThan">
      <formula>0</formula>
    </cfRule>
  </conditionalFormatting>
  <conditionalFormatting sqref="D59:D65">
    <cfRule type="cellIs" dxfId="61" priority="61" operator="greaterThan">
      <formula>0</formula>
    </cfRule>
    <cfRule type="cellIs" dxfId="60" priority="62" operator="lessThan">
      <formula>0</formula>
    </cfRule>
  </conditionalFormatting>
  <conditionalFormatting sqref="E59:E65">
    <cfRule type="cellIs" dxfId="59" priority="59" operator="greaterThan">
      <formula>0</formula>
    </cfRule>
    <cfRule type="cellIs" dxfId="58" priority="60" operator="lessThan">
      <formula>0</formula>
    </cfRule>
  </conditionalFormatting>
  <conditionalFormatting sqref="P59:P65">
    <cfRule type="cellIs" dxfId="57" priority="55" operator="greaterThan">
      <formula>0</formula>
    </cfRule>
    <cfRule type="cellIs" dxfId="56" priority="56" operator="lessThan">
      <formula>0</formula>
    </cfRule>
  </conditionalFormatting>
  <conditionalFormatting sqref="F59:F65">
    <cfRule type="cellIs" dxfId="55" priority="57" operator="greaterThan">
      <formula>0</formula>
    </cfRule>
    <cfRule type="cellIs" dxfId="54" priority="58"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P66">
    <cfRule type="cellIs" dxfId="47" priority="45" operator="greaterThan">
      <formula>0</formula>
    </cfRule>
    <cfRule type="cellIs" dxfId="46" priority="46" operator="lessThan">
      <formula>0</formula>
    </cfRule>
  </conditionalFormatting>
  <conditionalFormatting sqref="F66">
    <cfRule type="cellIs" dxfId="45" priority="47" operator="greaterThan">
      <formula>0</formula>
    </cfRule>
    <cfRule type="cellIs" dxfId="44" priority="48" operator="lessThan">
      <formula>0</formula>
    </cfRule>
  </conditionalFormatting>
  <conditionalFormatting sqref="H31:N65">
    <cfRule type="cellIs" dxfId="43" priority="43" operator="greaterThan">
      <formula>0</formula>
    </cfRule>
    <cfRule type="cellIs" dxfId="42" priority="44" operator="lessThan">
      <formula>0</formula>
    </cfRule>
  </conditionalFormatting>
  <conditionalFormatting sqref="H66:N66">
    <cfRule type="cellIs" dxfId="41" priority="41" operator="greaterThan">
      <formula>0</formula>
    </cfRule>
    <cfRule type="cellIs" dxfId="40" priority="42" operator="lessThan">
      <formula>0</formula>
    </cfRule>
  </conditionalFormatting>
  <conditionalFormatting sqref="G67:G68">
    <cfRule type="cellIs" dxfId="39" priority="39" operator="greaterThan">
      <formula>0</formula>
    </cfRule>
    <cfRule type="cellIs" dxfId="38" priority="40" operator="lessThan">
      <formula>0</formula>
    </cfRule>
  </conditionalFormatting>
  <conditionalFormatting sqref="D67:D68">
    <cfRule type="cellIs" dxfId="37" priority="37" operator="greaterThan">
      <formula>0</formula>
    </cfRule>
    <cfRule type="cellIs" dxfId="36" priority="38" operator="lessThan">
      <formula>0</formula>
    </cfRule>
  </conditionalFormatting>
  <conditionalFormatting sqref="E67:E68">
    <cfRule type="cellIs" dxfId="35" priority="35" operator="greaterThan">
      <formula>0</formula>
    </cfRule>
    <cfRule type="cellIs" dxfId="34" priority="36" operator="lessThan">
      <formula>0</formula>
    </cfRule>
  </conditionalFormatting>
  <conditionalFormatting sqref="P67:P68">
    <cfRule type="cellIs" dxfId="33" priority="31" operator="greaterThan">
      <formula>0</formula>
    </cfRule>
    <cfRule type="cellIs" dxfId="32" priority="32" operator="lessThan">
      <formula>0</formula>
    </cfRule>
  </conditionalFormatting>
  <conditionalFormatting sqref="F67:F68">
    <cfRule type="cellIs" dxfId="31" priority="33" operator="greaterThan">
      <formula>0</formula>
    </cfRule>
    <cfRule type="cellIs" dxfId="30" priority="34" operator="lessThan">
      <formula>0</formula>
    </cfRule>
  </conditionalFormatting>
  <conditionalFormatting sqref="H67:N68">
    <cfRule type="cellIs" dxfId="29" priority="29" operator="greaterThan">
      <formula>0</formula>
    </cfRule>
    <cfRule type="cellIs" dxfId="28" priority="30" operator="lessThan">
      <formula>0</formula>
    </cfRule>
  </conditionalFormatting>
  <conditionalFormatting sqref="O31">
    <cfRule type="cellIs" dxfId="27" priority="27" operator="greaterThan">
      <formula>0</formula>
    </cfRule>
    <cfRule type="cellIs" dxfId="26" priority="28" operator="lessThan">
      <formula>0</formula>
    </cfRule>
  </conditionalFormatting>
  <conditionalFormatting sqref="G69 O69">
    <cfRule type="cellIs" dxfId="25" priority="25" operator="greaterThan">
      <formula>0</formula>
    </cfRule>
    <cfRule type="cellIs" dxfId="24" priority="26" operator="lessThan">
      <formula>0</formula>
    </cfRule>
  </conditionalFormatting>
  <conditionalFormatting sqref="D69">
    <cfRule type="cellIs" dxfId="23" priority="23" operator="greaterThan">
      <formula>0</formula>
    </cfRule>
    <cfRule type="cellIs" dxfId="22" priority="24" operator="lessThan">
      <formula>0</formula>
    </cfRule>
  </conditionalFormatting>
  <conditionalFormatting sqref="E69">
    <cfRule type="cellIs" dxfId="21" priority="21" operator="greaterThan">
      <formula>0</formula>
    </cfRule>
    <cfRule type="cellIs" dxfId="20" priority="22" operator="lessThan">
      <formula>0</formula>
    </cfRule>
  </conditionalFormatting>
  <conditionalFormatting sqref="P69">
    <cfRule type="cellIs" dxfId="19" priority="17" operator="greaterThan">
      <formula>0</formula>
    </cfRule>
    <cfRule type="cellIs" dxfId="18" priority="18" operator="lessThan">
      <formula>0</formula>
    </cfRule>
  </conditionalFormatting>
  <conditionalFormatting sqref="F69">
    <cfRule type="cellIs" dxfId="17" priority="19" operator="greaterThan">
      <formula>0</formula>
    </cfRule>
    <cfRule type="cellIs" dxfId="16" priority="20" operator="lessThan">
      <formula>0</formula>
    </cfRule>
  </conditionalFormatting>
  <conditionalFormatting sqref="H69:N69">
    <cfRule type="cellIs" dxfId="15" priority="15" operator="greaterThan">
      <formula>0</formula>
    </cfRule>
    <cfRule type="cellIs" dxfId="14" priority="16" operator="lessThan">
      <formula>0</formula>
    </cfRule>
  </conditionalFormatting>
  <conditionalFormatting sqref="O70:O74">
    <cfRule type="cellIs" dxfId="13" priority="13" operator="greaterThan">
      <formula>0</formula>
    </cfRule>
    <cfRule type="cellIs" dxfId="12" priority="14" operator="lessThan">
      <formula>0</formula>
    </cfRule>
  </conditionalFormatting>
  <conditionalFormatting sqref="G70:G74">
    <cfRule type="cellIs" dxfId="11" priority="11" operator="greaterThan">
      <formula>0</formula>
    </cfRule>
    <cfRule type="cellIs" dxfId="10" priority="12" operator="lessThan">
      <formula>0</formula>
    </cfRule>
  </conditionalFormatting>
  <conditionalFormatting sqref="D70:D74">
    <cfRule type="cellIs" dxfId="9" priority="9" operator="greaterThan">
      <formula>0</formula>
    </cfRule>
    <cfRule type="cellIs" dxfId="8" priority="10" operator="lessThan">
      <formula>0</formula>
    </cfRule>
  </conditionalFormatting>
  <conditionalFormatting sqref="E70:E74">
    <cfRule type="cellIs" dxfId="7" priority="7" operator="greaterThan">
      <formula>0</formula>
    </cfRule>
    <cfRule type="cellIs" dxfId="6" priority="8" operator="lessThan">
      <formula>0</formula>
    </cfRule>
  </conditionalFormatting>
  <conditionalFormatting sqref="P70:P74">
    <cfRule type="cellIs" dxfId="5" priority="3" operator="greaterThan">
      <formula>0</formula>
    </cfRule>
    <cfRule type="cellIs" dxfId="4" priority="4" operator="lessThan">
      <formula>0</formula>
    </cfRule>
  </conditionalFormatting>
  <conditionalFormatting sqref="F70:F74">
    <cfRule type="cellIs" dxfId="3" priority="5" operator="greaterThan">
      <formula>0</formula>
    </cfRule>
    <cfRule type="cellIs" dxfId="2" priority="6" operator="lessThan">
      <formula>0</formula>
    </cfRule>
  </conditionalFormatting>
  <conditionalFormatting sqref="H70:N74">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Graphs_DTR</vt:lpstr>
      <vt:lpstr>Date_rbts</vt:lpstr>
      <vt:lpstr>Date_soins</vt:lpstr>
      <vt:lpstr>Révisions_date_soins</vt:lpstr>
      <vt:lpstr>Date_rbts!Zone_d_impression</vt:lpstr>
      <vt:lpstr>Date_soins!Zone_d_impression</vt:lpstr>
      <vt:lpstr>Graphs_DTR!Zone_d_impression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2025-09-17T09:07:33Z</dcterms:created>
  <dcterms:modified xsi:type="dcterms:W3CDTF">2025-09-30T14:09:03Z</dcterms:modified>
</cp:coreProperties>
</file>