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D5329403-86F2-4F7B-8E36-6290191CB665}" xr6:coauthVersionLast="47" xr6:coauthVersionMax="47" xr10:uidLastSave="{00000000-0000-0000-0000-000000000000}"/>
  <bookViews>
    <workbookView xWindow="-120" yWindow="-120" windowWidth="29040" windowHeight="15720" tabRatio="878" firstSheet="7" activeTab="15"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I41" i="38" l="1"/>
  <c r="EI41" i="39" l="1"/>
  <c r="EI33" i="38"/>
  <c r="EI32" i="38"/>
  <c r="EI32" i="39"/>
  <c r="EI33" i="39"/>
  <c r="AQ45" i="46"/>
  <c r="AQ45" i="53"/>
  <c r="AQ32" i="46"/>
  <c r="AQ19" i="53"/>
  <c r="AQ58" i="46"/>
  <c r="AQ58" i="53"/>
  <c r="AQ32" i="53"/>
  <c r="AQ19" i="46"/>
  <c r="CX5" i="42" l="1"/>
  <c r="CX5" i="43"/>
  <c r="CW5" i="42"/>
  <c r="CW5" i="43"/>
  <c r="EH32" i="39" l="1"/>
  <c r="EH33" i="39"/>
  <c r="EH33" i="38"/>
  <c r="EH41" i="38"/>
  <c r="EH32" i="38"/>
  <c r="AP45" i="46"/>
  <c r="AP58" i="53"/>
  <c r="AP45" i="53"/>
  <c r="AP32" i="53"/>
  <c r="AP58" i="46"/>
  <c r="AP19" i="46"/>
  <c r="AP32" i="46"/>
  <c r="AP19" i="53"/>
  <c r="EG41" i="39"/>
  <c r="EG33" i="38"/>
  <c r="EG32" i="38"/>
  <c r="EG33" i="39"/>
  <c r="EH41" i="39"/>
  <c r="EG32" i="39"/>
  <c r="AO45" i="53"/>
  <c r="AO45" i="46"/>
  <c r="EG41" i="38"/>
  <c r="AO19" i="46"/>
  <c r="AO58" i="53"/>
  <c r="AO32" i="53"/>
  <c r="AO58" i="46"/>
  <c r="AO19" i="53"/>
  <c r="AO32" i="46"/>
  <c r="AR49" i="53" l="1"/>
  <c r="AS49" i="53" s="1"/>
  <c r="AB58" i="53"/>
  <c r="CV5" i="42"/>
  <c r="CV5" i="43"/>
  <c r="AR46" i="46" l="1"/>
  <c r="AR48" i="46"/>
  <c r="AS48" i="46" s="1"/>
  <c r="AR49" i="46"/>
  <c r="AS49" i="46" s="1"/>
  <c r="AR47" i="53"/>
  <c r="AR47" i="46"/>
  <c r="AR46" i="53"/>
  <c r="AR48" i="53"/>
  <c r="AS47" i="46"/>
  <c r="AS48" i="53"/>
  <c r="EF32" i="39"/>
  <c r="AS46" i="46"/>
  <c r="EF33" i="38"/>
  <c r="EF41" i="38"/>
  <c r="EF33" i="39"/>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R58" i="53" l="1"/>
  <c r="AR58" i="46"/>
  <c r="AS58" i="46" s="1"/>
  <c r="AS47" i="53"/>
  <c r="AS46" i="53"/>
  <c r="AS58" i="53" l="1"/>
  <c r="B35" i="52" l="1"/>
  <c r="B35" i="51"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B35" i="43" l="1"/>
  <c r="B35" i="42"/>
  <c r="AR44" i="53" l="1"/>
  <c r="AR44" i="46"/>
  <c r="AS44" i="46" l="1"/>
  <c r="AM32" i="53"/>
  <c r="AM45" i="46"/>
  <c r="AM19" i="46"/>
  <c r="AM32" i="46"/>
  <c r="AM45" i="53"/>
  <c r="C60" i="53" s="1"/>
  <c r="C59" i="46"/>
  <c r="AM19" i="53"/>
  <c r="C59" i="53"/>
  <c r="AR43" i="46"/>
  <c r="AR43" i="53"/>
  <c r="C60" i="46" l="1"/>
  <c r="AS44" i="53"/>
  <c r="AS43" i="46"/>
  <c r="AL45" i="53" l="1"/>
  <c r="AL32" i="53"/>
  <c r="AS43" i="53"/>
  <c r="AL45" i="46"/>
  <c r="AL19" i="53"/>
  <c r="AL32" i="46"/>
  <c r="AL19" i="46"/>
  <c r="AR42" i="46" l="1"/>
  <c r="AS42" i="46" l="1"/>
  <c r="AR42" i="53"/>
  <c r="AK19" i="46" l="1"/>
  <c r="AK32" i="53"/>
  <c r="AK32" i="46"/>
  <c r="AK19" i="53"/>
  <c r="AK45" i="53" l="1"/>
  <c r="AK45" i="46"/>
  <c r="AS42" i="53"/>
  <c r="AR41" i="46"/>
  <c r="AR41" i="53"/>
  <c r="AS41" i="46" l="1"/>
  <c r="AS41" i="53"/>
  <c r="AJ45" i="53"/>
  <c r="AR40" i="46"/>
  <c r="AR40" i="53"/>
  <c r="AJ45" i="46" l="1"/>
  <c r="AJ32" i="53"/>
  <c r="AI45" i="46"/>
  <c r="AJ19" i="53"/>
  <c r="AI19" i="46"/>
  <c r="AI45" i="53"/>
  <c r="AI32" i="53"/>
  <c r="AS40" i="53"/>
  <c r="AI32" i="46"/>
  <c r="AJ32" i="46"/>
  <c r="AI19" i="53"/>
  <c r="AJ19" i="46"/>
  <c r="AR39" i="46"/>
  <c r="AR39" i="53"/>
  <c r="AR38" i="53" l="1"/>
  <c r="AR38" i="46"/>
  <c r="AS38" i="46" s="1"/>
  <c r="AS40" i="46"/>
  <c r="AS38" i="53"/>
  <c r="AG45" i="53"/>
  <c r="AH32" i="53"/>
  <c r="AH45" i="53"/>
  <c r="AS39" i="46"/>
  <c r="AH32" i="46"/>
  <c r="AG32" i="46"/>
  <c r="AG32" i="53"/>
  <c r="AH19" i="53"/>
  <c r="AS39" i="53"/>
  <c r="AH19" i="46"/>
  <c r="AG19" i="53"/>
  <c r="AG19" i="46"/>
  <c r="AH45" i="46"/>
  <c r="AG45" i="46"/>
  <c r="AR36" i="46"/>
  <c r="AR36" i="53"/>
  <c r="AR37" i="53"/>
  <c r="AR37" i="46"/>
  <c r="AR35" i="46"/>
  <c r="AR35" i="53" l="1"/>
  <c r="AS35" i="53"/>
  <c r="AF32" i="53"/>
  <c r="AF19" i="53"/>
  <c r="AD45" i="53"/>
  <c r="AD19" i="46"/>
  <c r="AE19" i="46"/>
  <c r="AE32" i="46"/>
  <c r="AE45" i="46"/>
  <c r="AF19" i="46"/>
  <c r="AS35" i="46"/>
  <c r="AS37" i="53"/>
  <c r="AD19" i="53"/>
  <c r="AD32" i="46"/>
  <c r="AS36" i="53"/>
  <c r="AS36" i="46"/>
  <c r="AE19" i="53"/>
  <c r="AS37" i="46"/>
  <c r="AF45" i="53"/>
  <c r="AE32" i="53"/>
  <c r="AE45" i="53"/>
  <c r="AD32" i="53"/>
  <c r="AD45" i="46"/>
  <c r="AF45" i="46"/>
  <c r="AF32" i="46"/>
  <c r="AR34" i="53"/>
  <c r="AR34" i="46"/>
  <c r="AR26" i="46"/>
  <c r="AR31" i="53"/>
  <c r="AR30" i="53" l="1"/>
  <c r="AR27" i="53"/>
  <c r="AR9" i="53"/>
  <c r="AR31" i="46"/>
  <c r="AR27" i="46"/>
  <c r="AS27" i="46" s="1"/>
  <c r="AR13" i="46"/>
  <c r="AS13" i="46" s="1"/>
  <c r="AR17" i="46"/>
  <c r="AR21" i="53"/>
  <c r="AR13" i="53"/>
  <c r="AR29" i="46"/>
  <c r="AS29" i="46" s="1"/>
  <c r="AR25" i="46"/>
  <c r="AS25" i="46" s="1"/>
  <c r="AR28" i="46"/>
  <c r="AS28" i="46" s="1"/>
  <c r="AR10" i="53"/>
  <c r="AR11" i="53"/>
  <c r="AR23" i="46"/>
  <c r="AS23" i="46" s="1"/>
  <c r="AR22" i="53"/>
  <c r="AR8" i="46"/>
  <c r="AS8" i="46" s="1"/>
  <c r="AR11" i="46"/>
  <c r="AS11" i="46" s="1"/>
  <c r="AR28" i="53"/>
  <c r="AS28" i="53" s="1"/>
  <c r="AR30" i="46"/>
  <c r="AS30" i="46" s="1"/>
  <c r="AR21" i="46"/>
  <c r="AS21" i="46" s="1"/>
  <c r="AR15" i="46"/>
  <c r="AS15" i="46" s="1"/>
  <c r="AR14" i="53"/>
  <c r="AR12" i="46"/>
  <c r="AR20" i="46"/>
  <c r="AS20" i="46" s="1"/>
  <c r="AR23" i="53"/>
  <c r="AR20" i="53"/>
  <c r="AR7" i="53"/>
  <c r="AR9" i="46"/>
  <c r="AS9" i="46" s="1"/>
  <c r="AR8" i="53"/>
  <c r="AR16" i="53"/>
  <c r="AR29" i="53"/>
  <c r="AR16" i="46"/>
  <c r="AS16" i="46" s="1"/>
  <c r="AR22" i="46"/>
  <c r="AS22" i="46" s="1"/>
  <c r="AR18" i="46"/>
  <c r="AS18" i="46" s="1"/>
  <c r="AR10" i="46"/>
  <c r="AS10" i="46" s="1"/>
  <c r="AR24" i="53"/>
  <c r="AR7" i="46"/>
  <c r="AS7" i="46" s="1"/>
  <c r="AR33" i="53"/>
  <c r="AR24" i="46"/>
  <c r="AS24" i="46" s="1"/>
  <c r="AR17" i="53"/>
  <c r="AR15" i="53"/>
  <c r="AS15" i="53" s="1"/>
  <c r="AR12" i="53"/>
  <c r="AR18" i="53"/>
  <c r="AR14" i="46"/>
  <c r="AS14" i="46" s="1"/>
  <c r="AR25" i="53"/>
  <c r="AS25" i="53" s="1"/>
  <c r="AR26" i="53"/>
  <c r="AR33" i="46"/>
  <c r="C61" i="46" s="1"/>
  <c r="AS31" i="53"/>
  <c r="AS17" i="46"/>
  <c r="AS27" i="53"/>
  <c r="T32" i="53"/>
  <c r="E19" i="53"/>
  <c r="AS21" i="53"/>
  <c r="AC32" i="46"/>
  <c r="AB32" i="53"/>
  <c r="U32" i="53"/>
  <c r="J19" i="53"/>
  <c r="AC45" i="53"/>
  <c r="T19" i="46"/>
  <c r="J19" i="46"/>
  <c r="F19" i="53"/>
  <c r="AA19" i="53"/>
  <c r="P19" i="46"/>
  <c r="S32" i="46"/>
  <c r="AA32" i="46"/>
  <c r="T19" i="53"/>
  <c r="S19" i="46"/>
  <c r="AS34" i="53"/>
  <c r="S32" i="53"/>
  <c r="AB32" i="46"/>
  <c r="X19" i="46"/>
  <c r="O19" i="53"/>
  <c r="M19" i="46"/>
  <c r="I19" i="46"/>
  <c r="G19" i="53"/>
  <c r="W32" i="53"/>
  <c r="R32" i="46"/>
  <c r="D19" i="53"/>
  <c r="N19" i="53"/>
  <c r="AB45" i="53"/>
  <c r="AR45" i="53" s="1"/>
  <c r="AS34" i="46"/>
  <c r="V19" i="46"/>
  <c r="Y19" i="46"/>
  <c r="P19" i="53"/>
  <c r="N19" i="46"/>
  <c r="I19" i="53"/>
  <c r="AS12" i="46"/>
  <c r="AC19" i="53"/>
  <c r="Y32" i="53"/>
  <c r="V32" i="46"/>
  <c r="AB45" i="46"/>
  <c r="V19" i="53"/>
  <c r="V32" i="53"/>
  <c r="X32" i="53"/>
  <c r="Z19" i="53"/>
  <c r="AB19" i="53"/>
  <c r="H19" i="53"/>
  <c r="AA32" i="53"/>
  <c r="Z32" i="53"/>
  <c r="W32" i="46"/>
  <c r="U32" i="46"/>
  <c r="W19" i="53"/>
  <c r="X32" i="46"/>
  <c r="AS26" i="46"/>
  <c r="L19" i="46"/>
  <c r="E19" i="46"/>
  <c r="F19" i="46"/>
  <c r="AS31" i="46"/>
  <c r="AC45" i="46"/>
  <c r="X19" i="53"/>
  <c r="T32" i="46"/>
  <c r="R19" i="46"/>
  <c r="O19" i="46"/>
  <c r="Y32" i="46"/>
  <c r="Q19" i="46"/>
  <c r="R19" i="53"/>
  <c r="P32" i="53"/>
  <c r="P32" i="46"/>
  <c r="Z19" i="46"/>
  <c r="AA19" i="46"/>
  <c r="Q32" i="46"/>
  <c r="L19" i="53"/>
  <c r="Y19" i="53"/>
  <c r="W19" i="46"/>
  <c r="U19" i="53"/>
  <c r="Q19" i="53"/>
  <c r="M19" i="53"/>
  <c r="D19" i="46"/>
  <c r="G19" i="46"/>
  <c r="Z32" i="46"/>
  <c r="S19" i="53"/>
  <c r="R32" i="53"/>
  <c r="AB19" i="46"/>
  <c r="U19" i="46"/>
  <c r="AC32" i="53"/>
  <c r="AC19" i="46"/>
  <c r="Q32" i="53"/>
  <c r="K19" i="46"/>
  <c r="H19" i="46"/>
  <c r="K19" i="53"/>
  <c r="AR19" i="46" l="1"/>
  <c r="AS19" i="46" s="1"/>
  <c r="AR32" i="53"/>
  <c r="AR45" i="46"/>
  <c r="AR32" i="46"/>
  <c r="AS32" i="46" s="1"/>
  <c r="AR19" i="53"/>
  <c r="AS45" i="53"/>
  <c r="AS45" i="46"/>
  <c r="AS8" i="53"/>
  <c r="AS9" i="53"/>
  <c r="AS12" i="53"/>
  <c r="AS24" i="53"/>
  <c r="AS33" i="46"/>
  <c r="AS26" i="53"/>
  <c r="AS22" i="53"/>
  <c r="AS17" i="53"/>
  <c r="AS23" i="53"/>
  <c r="AS7" i="53"/>
  <c r="AS14" i="53"/>
  <c r="AS20" i="53"/>
  <c r="AS29" i="53"/>
  <c r="AS16" i="53"/>
  <c r="AS10" i="53"/>
  <c r="AS18" i="53"/>
  <c r="AS13" i="53"/>
  <c r="AS30" i="53"/>
  <c r="AS11" i="53"/>
  <c r="C61" i="53"/>
  <c r="AS33" i="53"/>
  <c r="AS32" i="53" l="1"/>
  <c r="AS19" i="53"/>
</calcChain>
</file>

<file path=xl/sharedStrings.xml><?xml version="1.0" encoding="utf-8"?>
<sst xmlns="http://schemas.openxmlformats.org/spreadsheetml/2006/main" count="3416" uniqueCount="2504">
  <si>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</si>
  <si>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</si>
  <si>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</si>
  <si>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</si>
  <si>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</si>
  <si>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</si>
  <si>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</si>
  <si>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</si>
  <si>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</si>
  <si>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</si>
  <si>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</si>
  <si>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</si>
  <si>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</si>
  <si>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</si>
  <si>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</si>
  <si>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</si>
  <si>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</si>
  <si>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</si>
  <si>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</si>
  <si>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</si>
  <si>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</si>
  <si>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</si>
  <si>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</si>
  <si>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</si>
  <si>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</si>
  <si>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</si>
  <si>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</si>
  <si>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</si>
  <si>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</si>
  <si>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</si>
  <si>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</si>
  <si>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</si>
  <si>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</si>
  <si>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</si>
  <si>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</si>
  <si>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</si>
  <si>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</si>
  <si>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</si>
  <si>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</si>
  <si>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</si>
  <si>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</si>
  <si>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</si>
  <si>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</si>
  <si>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</si>
  <si>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</si>
  <si>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</si>
  <si>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</si>
  <si>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</si>
  <si>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</si>
  <si>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</si>
  <si>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</si>
  <si>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</si>
  <si>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</si>
  <si>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</si>
  <si>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</si>
  <si>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</si>
  <si>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</si>
  <si>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</si>
  <si>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</si>
  <si>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</si>
  <si>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</si>
  <si>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</si>
  <si>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</si>
  <si>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</si>
  <si>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</si>
  <si>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</si>
  <si>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</si>
  <si>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</si>
  <si>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</si>
  <si>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</si>
  <si>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</si>
  <si>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</si>
  <si>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</si>
  <si>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</si>
  <si>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</si>
  <si>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</si>
  <si>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</si>
  <si>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</si>
  <si>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</si>
  <si>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</si>
  <si>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</si>
  <si>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</si>
  <si>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</si>
  <si>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</si>
  <si>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</si>
  <si>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</si>
  <si>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</si>
  <si>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</si>
  <si>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</si>
  <si>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</si>
  <si>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</si>
  <si>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</si>
  <si>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</si>
  <si>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</si>
  <si>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</si>
  <si>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</si>
  <si>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</si>
  <si>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</si>
  <si>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</si>
  <si>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</si>
  <si>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</si>
  <si>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</si>
  <si>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</si>
  <si>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</si>
  <si>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</si>
  <si>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</si>
  <si>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</si>
  <si>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</si>
  <si>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</si>
  <si>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</si>
  <si>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</si>
  <si>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</si>
  <si>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</si>
  <si>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</si>
  <si>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</si>
  <si>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</si>
  <si>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</si>
  <si>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</si>
  <si>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</si>
  <si>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</si>
  <si>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</si>
  <si>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</si>
  <si>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</si>
  <si>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</si>
  <si>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</si>
  <si>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</si>
  <si>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</si>
  <si>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</si>
  <si>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</si>
  <si>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</si>
  <si>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</si>
  <si>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</si>
  <si>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</si>
  <si>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</si>
  <si>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</si>
  <si>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</si>
  <si>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</si>
  <si>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</si>
  <si>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</si>
  <si>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</si>
  <si>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</si>
  <si>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</si>
  <si>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</si>
  <si>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</si>
  <si>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</si>
  <si>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</si>
  <si>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</si>
  <si>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</si>
  <si>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</si>
  <si>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</si>
  <si>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</si>
  <si>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</si>
  <si>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</si>
  <si>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</si>
  <si>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</si>
  <si>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</si>
  <si>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</si>
  <si>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</si>
  <si>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</si>
  <si>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</si>
  <si>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</si>
  <si>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</si>
  <si>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</si>
  <si>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</si>
  <si>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</si>
  <si>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</si>
  <si>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</si>
  <si>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</si>
  <si>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</si>
  <si>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</si>
  <si>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</si>
  <si>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</si>
  <si>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</si>
  <si>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</si>
  <si>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</si>
  <si>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</si>
  <si>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</si>
  <si>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</si>
  <si>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</si>
  <si>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</si>
  <si>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</si>
  <si>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</si>
  <si>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</si>
  <si>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</si>
  <si>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</si>
  <si>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</si>
  <si>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</si>
  <si>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</si>
  <si>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</si>
  <si>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</si>
  <si>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</si>
  <si>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</si>
  <si>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</si>
  <si>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</si>
  <si>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</si>
  <si>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</si>
  <si>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</si>
  <si>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</si>
  <si>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</si>
  <si>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</si>
  <si>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</si>
  <si>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</si>
  <si>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</si>
  <si>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</si>
  <si>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</si>
  <si>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</si>
  <si>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</si>
  <si>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</si>
  <si>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</si>
  <si>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</si>
  <si>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</si>
  <si>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</si>
  <si>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</si>
  <si>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</si>
  <si>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</si>
  <si>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</si>
  <si>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</si>
  <si>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</si>
  <si>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</si>
  <si>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</si>
  <si>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</si>
  <si>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</si>
  <si>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</si>
  <si>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</si>
  <si>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</si>
  <si>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</si>
  <si>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</si>
  <si>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</si>
  <si>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</si>
  <si>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</si>
  <si>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</si>
  <si>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</si>
  <si>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</si>
  <si>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</si>
  <si>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</si>
  <si>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</si>
  <si>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</si>
  <si>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</si>
  <si>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</si>
  <si>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</si>
  <si>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</si>
  <si>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</si>
  <si>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</si>
  <si>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</si>
  <si>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</si>
  <si>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</si>
  <si>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</si>
  <si>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</si>
  <si>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</si>
  <si>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</si>
  <si>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</si>
  <si>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</si>
  <si>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</si>
  <si>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</si>
  <si>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</si>
  <si>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</si>
  <si>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</si>
  <si>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</si>
  <si>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</si>
  <si>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</si>
  <si>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</si>
  <si>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</si>
  <si>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</si>
  <si>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</si>
  <si>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</si>
  <si>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</si>
  <si>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</si>
  <si>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</si>
  <si>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</si>
  <si>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</si>
  <si>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</si>
  <si>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</si>
  <si>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</si>
  <si>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</si>
  <si>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</si>
  <si>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</si>
  <si>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</si>
  <si>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</si>
  <si>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</si>
  <si>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</si>
  <si>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</si>
  <si>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</si>
  <si>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</si>
  <si>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</si>
  <si>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</si>
  <si>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</si>
  <si>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</si>
  <si>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</si>
  <si>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</si>
  <si>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</si>
  <si>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</si>
  <si>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</si>
  <si>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</si>
  <si>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</si>
  <si>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</si>
  <si>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</si>
  <si>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</si>
  <si>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</si>
  <si>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</si>
  <si>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</si>
  <si>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</si>
  <si>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</si>
  <si>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</si>
  <si>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</si>
  <si>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</si>
  <si>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</si>
  <si>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</si>
  <si>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</si>
  <si>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</si>
  <si>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</si>
  <si>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</si>
  <si>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</si>
  <si>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</si>
  <si>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</si>
  <si>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</si>
  <si>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</si>
  <si>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</si>
  <si>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</si>
  <si>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</si>
  <si>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</si>
  <si>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</si>
  <si>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</si>
  <si>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</si>
  <si>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</si>
  <si>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</si>
  <si>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</si>
  <si>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</si>
  <si>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</si>
  <si>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</si>
  <si>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</si>
  <si>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</si>
  <si>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</si>
  <si>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</si>
  <si>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</si>
  <si>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</si>
  <si>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</si>
  <si>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</si>
  <si>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</si>
  <si>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</si>
  <si>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</si>
  <si>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</si>
  <si>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</si>
  <si>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</si>
  <si>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</si>
  <si>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</si>
  <si>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</si>
  <si>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</si>
  <si>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</si>
  <si>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</si>
  <si>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</si>
  <si>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</si>
  <si>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</si>
  <si>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</si>
  <si>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</si>
  <si>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</si>
  <si>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</si>
  <si>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</si>
  <si>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</si>
  <si>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</si>
  <si>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</si>
  <si>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</si>
  <si>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</si>
  <si>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</si>
  <si>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</si>
  <si>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</si>
  <si>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</si>
  <si>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</si>
  <si>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</si>
  <si>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</si>
  <si>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</si>
  <si>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</si>
  <si>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</si>
  <si>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</si>
  <si>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</si>
  <si>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</si>
  <si>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</si>
  <si>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</si>
  <si>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</si>
  <si>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</si>
  <si>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</si>
  <si>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</si>
  <si>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</si>
  <si>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</si>
  <si>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</si>
  <si>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</si>
  <si>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</si>
  <si>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</si>
  <si>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</si>
  <si>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</si>
  <si>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</si>
  <si>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</si>
  <si>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</si>
  <si>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</si>
  <si>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</si>
  <si>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</si>
  <si>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</si>
  <si>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</si>
  <si>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</si>
  <si>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</si>
  <si>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</si>
  <si>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</si>
  <si>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</si>
  <si>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</si>
  <si>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</si>
  <si>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</si>
  <si>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</si>
  <si>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</si>
  <si>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</si>
  <si>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</si>
  <si>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</si>
  <si>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</si>
  <si>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</si>
  <si>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</si>
  <si>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</si>
  <si>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</si>
  <si>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</si>
  <si>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</si>
  <si>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</si>
  <si>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</si>
  <si>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</si>
  <si>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</si>
  <si>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</si>
  <si>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</si>
  <si>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</si>
  <si>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</si>
  <si>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</si>
  <si>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</si>
  <si>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</si>
  <si>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</si>
  <si>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</si>
  <si>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</si>
  <si>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</si>
  <si>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</si>
  <si>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</si>
  <si>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</si>
  <si>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</si>
  <si>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</si>
  <si>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</si>
  <si>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</si>
  <si>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</si>
  <si>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</si>
  <si>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</si>
  <si>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</si>
  <si>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</si>
  <si>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</si>
  <si>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</si>
  <si>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</si>
  <si>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</si>
  <si>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</si>
  <si>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</si>
  <si>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</si>
  <si>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</si>
  <si>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</si>
  <si>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</si>
  <si>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</si>
  <si>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</si>
  <si>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</si>
  <si>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</si>
  <si>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</si>
  <si>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</si>
  <si>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</si>
  <si>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</si>
  <si>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</si>
  <si>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</si>
  <si>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</si>
  <si>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</si>
  <si>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</si>
  <si>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</si>
  <si>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</si>
  <si>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</si>
  <si>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</si>
  <si>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</si>
  <si>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</si>
  <si>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</si>
  <si>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</si>
  <si>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</si>
  <si>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</si>
  <si>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</si>
  <si>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</si>
  <si>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</si>
  <si>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</si>
  <si>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</si>
  <si>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</si>
  <si>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</si>
  <si>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</si>
  <si>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</si>
  <si>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</si>
  <si>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</si>
  <si>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</si>
  <si>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</si>
  <si>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</si>
  <si>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</si>
  <si>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</si>
  <si>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</si>
  <si>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</si>
  <si>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</si>
  <si>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</si>
  <si>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</si>
  <si>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</si>
  <si>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</si>
  <si>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</si>
  <si>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</si>
  <si>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</si>
  <si>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</si>
  <si>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</si>
  <si>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</si>
  <si>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</si>
  <si>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</si>
  <si>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</si>
  <si>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</si>
  <si>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</si>
  <si>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</si>
  <si>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</si>
  <si>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</si>
  <si>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</si>
  <si>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</si>
  <si>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</si>
  <si>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</si>
  <si>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</si>
  <si>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</si>
  <si>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</si>
  <si>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</si>
  <si>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</si>
  <si>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</si>
  <si>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</si>
  <si>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</si>
  <si>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</si>
  <si>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</si>
  <si>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</si>
  <si>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</si>
  <si>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</si>
  <si>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</si>
  <si>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</si>
  <si>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</si>
  <si>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</si>
  <si>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</si>
  <si>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</si>
  <si>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</si>
  <si>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</si>
  <si>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</si>
  <si>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</si>
  <si>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</si>
  <si>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</si>
  <si>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</si>
  <si>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</si>
  <si>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</si>
  <si>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</si>
  <si>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</si>
  <si>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</si>
  <si>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</si>
  <si>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</si>
  <si>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</si>
  <si>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</si>
  <si>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</si>
  <si>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</si>
  <si>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</si>
  <si>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</si>
  <si>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</si>
  <si>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</si>
  <si>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</si>
  <si>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</si>
  <si>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</si>
  <si>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</si>
  <si>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</si>
  <si>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</si>
  <si>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</si>
  <si>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</si>
  <si>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</si>
  <si>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</si>
  <si>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</si>
  <si>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</si>
  <si>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</si>
  <si>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</si>
  <si>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</si>
  <si>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</si>
  <si>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</si>
  <si>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</si>
  <si>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</si>
  <si>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</si>
  <si>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</si>
  <si>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</si>
  <si>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</si>
  <si>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</si>
  <si>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</si>
  <si>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</si>
  <si>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</si>
  <si>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</si>
  <si>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</si>
  <si>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</si>
  <si>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</si>
  <si>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</si>
  <si>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</si>
  <si>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</si>
  <si>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</si>
  <si>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</si>
  <si>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</si>
  <si>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</si>
  <si>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</si>
  <si>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</si>
  <si>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</si>
  <si>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</si>
  <si>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</si>
  <si>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</si>
  <si>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</si>
  <si>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</si>
  <si>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</si>
  <si>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</si>
  <si>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</si>
  <si>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</si>
  <si>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</si>
  <si>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</si>
  <si>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</si>
  <si>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</si>
  <si>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</si>
  <si>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</si>
  <si>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</si>
  <si>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</si>
  <si>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</si>
  <si>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</si>
  <si>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</si>
  <si>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</si>
  <si>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</si>
  <si>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</si>
  <si>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</si>
  <si>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</si>
  <si>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</si>
  <si>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</si>
  <si>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</si>
  <si>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</si>
  <si>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</si>
  <si>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</si>
  <si>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</si>
  <si>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</si>
  <si>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</si>
  <si>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</si>
  <si>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</si>
  <si>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</si>
  <si>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</si>
  <si>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</si>
  <si>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</si>
  <si>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</si>
  <si>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</si>
  <si>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</si>
  <si>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</si>
  <si>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</si>
  <si>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</si>
  <si>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</si>
  <si>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</si>
  <si>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</si>
  <si>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</si>
  <si>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</si>
  <si>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</si>
  <si>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</si>
  <si>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</si>
  <si>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</si>
  <si>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</si>
  <si>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</si>
  <si>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</si>
  <si>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</si>
  <si>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</si>
  <si>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</si>
  <si>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</si>
  <si>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</si>
  <si>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</si>
  <si>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</si>
  <si>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</si>
  <si>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</si>
  <si>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</si>
  <si>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</si>
  <si>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</si>
  <si>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</si>
  <si>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</si>
  <si>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</si>
  <si>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</si>
  <si>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</si>
  <si>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</si>
  <si>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</si>
  <si>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</si>
  <si>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</si>
  <si>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</si>
  <si>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</si>
  <si>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</si>
  <si>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</si>
  <si>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</si>
  <si>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</si>
  <si>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</si>
  <si>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</si>
  <si>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</si>
  <si>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</si>
  <si>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</si>
  <si>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</si>
  <si>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</si>
  <si>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</si>
  <si>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</si>
  <si>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</si>
  <si>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</si>
  <si>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</si>
  <si>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</si>
  <si>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</si>
  <si>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</si>
  <si>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</si>
  <si>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</si>
  <si>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</si>
  <si>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</si>
  <si>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</si>
  <si>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</si>
  <si>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</si>
  <si>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</si>
  <si>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</si>
  <si>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</si>
  <si>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</si>
  <si>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</si>
  <si>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</si>
  <si>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</si>
  <si>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</si>
  <si>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</si>
  <si>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</si>
  <si>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</si>
  <si>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</si>
  <si>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</si>
  <si>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</si>
  <si>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</si>
  <si>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</si>
  <si>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</si>
  <si>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</si>
  <si>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</si>
  <si>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</si>
  <si>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</si>
  <si>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</si>
  <si>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</si>
  <si>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</si>
  <si>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</si>
  <si>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</si>
  <si>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</si>
  <si>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</si>
  <si>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</si>
  <si>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</si>
  <si>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</si>
  <si>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</si>
  <si>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</si>
  <si>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</si>
  <si>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</si>
  <si>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</si>
  <si>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</si>
  <si>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</si>
  <si>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</si>
  <si>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</si>
  <si>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</si>
  <si>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</si>
  <si>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</si>
  <si>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</si>
  <si>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</si>
  <si>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</si>
  <si>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</si>
  <si>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</si>
  <si>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</si>
  <si>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</si>
  <si>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</si>
  <si>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</si>
  <si>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</si>
  <si>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</si>
  <si>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</si>
  <si>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</si>
  <si>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</si>
  <si>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</si>
  <si>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</si>
  <si>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</si>
  <si>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</si>
  <si>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</si>
  <si>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</si>
  <si>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</si>
  <si>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</si>
  <si>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</si>
  <si>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</si>
  <si>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</si>
  <si>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</si>
  <si>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</si>
  <si>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</si>
  <si>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</si>
  <si>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</si>
  <si>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</si>
  <si>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</si>
  <si>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</si>
  <si>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</si>
  <si>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</si>
  <si>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</si>
  <si>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</si>
  <si>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</si>
  <si>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</si>
  <si>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</si>
  <si>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</si>
  <si>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</si>
  <si>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</si>
  <si>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</si>
  <si>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</si>
  <si>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</si>
  <si>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</si>
  <si>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</si>
  <si>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</si>
  <si>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</si>
  <si>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</si>
  <si>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</si>
  <si>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</si>
  <si>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</si>
  <si>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</si>
  <si>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</si>
  <si>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</si>
  <si>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</si>
  <si>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</si>
  <si>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</si>
  <si>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</si>
  <si>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</si>
  <si>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</si>
  <si>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</si>
  <si>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</si>
  <si>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</si>
  <si>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</si>
  <si>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</si>
  <si>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</si>
  <si>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</si>
  <si>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</si>
  <si>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</si>
  <si>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</si>
  <si>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</si>
  <si>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</si>
  <si>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</si>
  <si>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</si>
  <si>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</si>
  <si>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</si>
  <si>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</si>
  <si>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</si>
  <si>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</si>
  <si>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</si>
  <si>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</si>
  <si>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</si>
  <si>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</si>
  <si>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</si>
  <si>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</si>
  <si>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</si>
  <si>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</si>
  <si>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</si>
  <si>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</si>
  <si>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</si>
  <si>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</si>
  <si>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</si>
  <si>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</si>
  <si>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</si>
  <si>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</si>
  <si>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</si>
  <si>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</si>
  <si>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</si>
  <si>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</si>
  <si>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</si>
  <si>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</si>
  <si>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</si>
  <si>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</si>
  <si>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</si>
  <si>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</si>
  <si>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</si>
  <si>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</si>
  <si>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</si>
  <si>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</si>
  <si>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</si>
  <si>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</si>
  <si>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</si>
  <si>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</si>
  <si>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</si>
  <si>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</si>
  <si>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</si>
  <si>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</si>
  <si>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</si>
  <si>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</si>
  <si>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</si>
  <si>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</si>
  <si>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</si>
  <si>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</si>
  <si>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</si>
  <si>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</si>
  <si>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</si>
  <si>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</si>
  <si>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</si>
  <si>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</si>
  <si>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</si>
  <si>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</si>
  <si>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</si>
  <si>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</si>
  <si>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</si>
  <si>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</si>
  <si>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</si>
  <si>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</si>
  <si>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</si>
  <si>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</si>
  <si>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</si>
  <si>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</si>
  <si>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</si>
  <si>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</si>
  <si>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</si>
  <si>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</si>
  <si>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</si>
  <si>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</si>
  <si>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</si>
  <si>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</si>
  <si>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</si>
  <si>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</si>
  <si>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</si>
  <si>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</si>
  <si>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</si>
  <si>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</si>
  <si>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</si>
  <si>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</si>
  <si>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</si>
  <si>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</si>
  <si>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</si>
  <si>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</si>
  <si>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</si>
  <si>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</si>
  <si>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</si>
  <si>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</si>
  <si>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</si>
  <si>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</si>
  <si>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</si>
  <si>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</si>
  <si>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</si>
  <si>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</si>
  <si>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</si>
  <si>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</si>
  <si>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</si>
  <si>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</si>
  <si>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</si>
  <si>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</si>
  <si>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</si>
  <si>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</si>
  <si>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</si>
  <si>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</si>
  <si>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</si>
  <si>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</si>
  <si>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</si>
  <si>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</si>
  <si>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</si>
  <si>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</si>
  <si>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</si>
  <si>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</si>
  <si>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</si>
  <si>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</si>
  <si>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</si>
  <si>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</si>
  <si>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</si>
  <si>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</si>
  <si>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</si>
  <si>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</si>
  <si>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</si>
  <si>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</si>
  <si>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</si>
  <si>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</si>
  <si>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</si>
  <si>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</si>
  <si>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</si>
  <si>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</si>
  <si>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</si>
  <si>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</si>
  <si>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</si>
  <si>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</si>
  <si>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</si>
  <si>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</si>
  <si>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</si>
  <si>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</si>
  <si>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</si>
  <si>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</si>
  <si>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</si>
  <si>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</si>
  <si>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</si>
  <si>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</si>
  <si>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</si>
  <si>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</si>
  <si>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</si>
  <si>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</si>
  <si>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</si>
  <si>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</si>
  <si>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</si>
  <si>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</si>
  <si>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</si>
  <si>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</si>
  <si>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</si>
  <si>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</si>
  <si>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</si>
  <si>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</si>
  <si>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</si>
  <si>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</si>
  <si>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</si>
  <si>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</si>
  <si>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</si>
  <si>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</si>
  <si>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</si>
  <si>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</si>
  <si>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</si>
  <si>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</si>
  <si>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</si>
  <si>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</si>
  <si>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</si>
  <si>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</si>
  <si>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</si>
  <si>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</si>
  <si>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</si>
  <si>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</si>
  <si>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</si>
  <si>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</si>
  <si>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</si>
  <si>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</si>
  <si>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</si>
  <si>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</si>
  <si>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</si>
  <si>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</si>
  <si>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</si>
  <si>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</si>
  <si>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</si>
  <si>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</si>
  <si>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</si>
  <si>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</si>
  <si>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</si>
  <si>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</si>
  <si>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</si>
  <si>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</si>
  <si>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</si>
  <si>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</si>
  <si>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</si>
  <si>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</si>
  <si>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</si>
  <si>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</si>
  <si>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</si>
  <si>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</si>
  <si>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</si>
  <si>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</si>
  <si>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</si>
  <si>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</si>
  <si>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</si>
  <si>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</si>
  <si>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</si>
  <si>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</si>
  <si>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</si>
  <si>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</si>
  <si>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</si>
  <si>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</si>
  <si>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</si>
  <si>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</si>
  <si>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</si>
  <si>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</si>
  <si>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</si>
  <si>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</si>
  <si>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</si>
  <si>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</si>
  <si>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</si>
  <si>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</si>
  <si>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</si>
  <si>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</si>
  <si>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</si>
  <si>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</si>
  <si>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</si>
  <si>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</si>
  <si>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</si>
  <si>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</si>
  <si>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</si>
  <si>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</si>
  <si>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</si>
  <si>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</si>
  <si>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</si>
  <si>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</si>
  <si>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</si>
  <si>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</si>
  <si>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</si>
  <si>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</si>
  <si>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</si>
  <si>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</si>
  <si>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</si>
  <si>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</si>
  <si>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</si>
  <si>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</si>
  <si>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</si>
  <si>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</si>
  <si>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</si>
  <si>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</si>
  <si>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</si>
  <si>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</si>
  <si>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</si>
  <si>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</si>
  <si>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</si>
  <si>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</si>
  <si>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</si>
  <si>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</si>
  <si>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</si>
  <si>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</si>
  <si>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</si>
  <si>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</si>
  <si>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</si>
  <si>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</si>
  <si>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</si>
  <si>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</si>
  <si>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</si>
  <si>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</si>
  <si>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</si>
  <si>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</si>
  <si>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</si>
  <si>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</si>
  <si>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</si>
  <si>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</si>
  <si>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</si>
  <si>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</si>
  <si>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</si>
  <si>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</si>
  <si>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</si>
  <si>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</si>
  <si>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</si>
  <si>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</si>
  <si>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</si>
  <si>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</si>
  <si>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</si>
  <si>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</si>
  <si>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</si>
  <si>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</si>
  <si>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</si>
  <si>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</si>
  <si>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</si>
  <si>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</si>
  <si>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</si>
  <si>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</si>
  <si>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</si>
  <si>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</si>
  <si>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</si>
  <si>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</si>
  <si>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</si>
  <si>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</si>
  <si>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</si>
  <si>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</si>
  <si>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</si>
  <si>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</si>
  <si>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</si>
  <si>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</si>
  <si>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</si>
  <si>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</si>
  <si>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</si>
  <si>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</si>
  <si>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</si>
  <si>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</si>
  <si>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</si>
  <si>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</si>
  <si>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</si>
  <si>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</si>
  <si>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</si>
  <si>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</si>
  <si>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</si>
  <si>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</si>
  <si>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</si>
  <si>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</si>
  <si>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</si>
  <si>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</si>
  <si>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</si>
  <si>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</si>
  <si>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</si>
  <si>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</si>
  <si>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</si>
  <si>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</si>
  <si>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</si>
  <si>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</si>
  <si>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</si>
  <si>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</si>
  <si>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</si>
  <si>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</si>
  <si>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</si>
  <si>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</si>
  <si>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</si>
  <si>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</si>
  <si>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</si>
  <si>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</si>
  <si>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</si>
  <si>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</si>
  <si>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</si>
  <si>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</si>
  <si>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</si>
  <si>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</si>
  <si>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</si>
  <si>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</si>
  <si>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</si>
  <si>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</si>
  <si>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</si>
  <si>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</si>
  <si>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</si>
  <si>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</si>
  <si>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</si>
  <si>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</si>
  <si>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</si>
  <si>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</si>
  <si>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</si>
  <si>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</si>
  <si>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</si>
  <si>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</si>
  <si>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</si>
  <si>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</si>
  <si>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</si>
  <si>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</si>
  <si>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</si>
  <si>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</si>
  <si>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</si>
  <si>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</si>
  <si>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</si>
  <si>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</si>
  <si>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</si>
  <si>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</si>
  <si>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</si>
  <si>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</si>
  <si>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</si>
  <si>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</si>
  <si>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</si>
  <si>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</si>
  <si>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</si>
  <si>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</si>
  <si>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</si>
  <si>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</si>
  <si>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</si>
  <si>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</si>
  <si>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</si>
  <si>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</si>
  <si>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</si>
  <si>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</si>
  <si>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</si>
  <si>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</si>
  <si>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</si>
  <si>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</si>
  <si>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</si>
  <si>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</si>
  <si>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</si>
  <si>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</si>
  <si>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</si>
  <si>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</si>
  <si>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</si>
  <si>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</si>
  <si>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</si>
  <si>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</si>
  <si>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</si>
  <si>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</si>
  <si>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</si>
  <si>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</si>
  <si>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</si>
  <si>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</si>
  <si>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</si>
  <si>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</si>
  <si>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</si>
  <si>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</si>
  <si>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</si>
  <si>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</si>
  <si>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</si>
  <si>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</si>
  <si>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</si>
  <si>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</si>
  <si>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</si>
  <si>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</si>
  <si>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</si>
  <si>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</si>
  <si>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</si>
  <si>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</si>
  <si>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</si>
  <si>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</si>
  <si>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</si>
  <si>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</si>
  <si>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</si>
  <si>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</si>
  <si>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</si>
  <si>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</si>
  <si>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</si>
  <si>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</si>
  <si>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</si>
  <si>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</si>
  <si>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</si>
  <si>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</si>
  <si>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</si>
  <si>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</si>
  <si>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</si>
  <si>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</si>
  <si>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</si>
  <si>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</si>
  <si>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</si>
  <si>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</si>
  <si>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</si>
  <si>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</si>
  <si>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</si>
  <si>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</si>
  <si>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</si>
  <si>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</si>
  <si>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</si>
  <si>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</si>
  <si>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</si>
  <si>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</si>
  <si>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</si>
  <si>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</si>
  <si>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</si>
  <si>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</si>
  <si>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</si>
  <si>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</si>
  <si>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</si>
  <si>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</si>
  <si>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</si>
  <si>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</si>
  <si>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</si>
  <si>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</si>
  <si>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</si>
  <si>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</si>
  <si>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</si>
  <si>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</si>
  <si>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</si>
  <si>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</si>
  <si>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</si>
  <si>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</si>
  <si>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</si>
  <si>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</si>
  <si>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</si>
  <si>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</si>
  <si>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</si>
  <si>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</si>
  <si>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</si>
  <si>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</si>
  <si>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</si>
  <si>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</si>
  <si>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</si>
  <si>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</si>
  <si>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</si>
  <si>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</si>
  <si>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</si>
  <si>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</si>
  <si>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</si>
  <si>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</si>
  <si>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</si>
  <si>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</si>
  <si>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</si>
  <si>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</si>
  <si>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</si>
  <si>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</si>
  <si>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</si>
  <si>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</si>
  <si>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</si>
  <si>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</si>
  <si>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</si>
  <si>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</si>
  <si>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</si>
  <si>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</si>
  <si>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</si>
  <si>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</si>
  <si>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</si>
  <si>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</si>
  <si>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</si>
  <si>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</si>
  <si>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</si>
  <si>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</si>
  <si>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</si>
  <si>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</si>
  <si>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</si>
  <si>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</si>
  <si>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</si>
  <si>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</si>
  <si>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</si>
  <si>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</si>
  <si>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</si>
  <si>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</si>
  <si>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</si>
  <si>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</si>
  <si>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</si>
  <si>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</si>
  <si>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</si>
  <si>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</si>
  <si>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</si>
  <si>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</si>
  <si>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</si>
  <si>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</si>
  <si>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</si>
  <si>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</si>
  <si>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</si>
  <si>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</si>
  <si>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</si>
  <si>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</si>
  <si>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</si>
  <si>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</si>
  <si>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</si>
  <si>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</si>
  <si>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</si>
  <si>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</si>
  <si>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</si>
  <si>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</si>
  <si>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</si>
  <si>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</si>
  <si>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</si>
  <si>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</si>
  <si>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</si>
  <si>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</si>
  <si>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</si>
  <si>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</si>
  <si>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</si>
  <si>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</si>
  <si>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</si>
  <si>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</si>
  <si>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</si>
  <si>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</si>
  <si>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</si>
  <si>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</si>
  <si>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</si>
  <si>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</si>
  <si>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</si>
  <si>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</si>
  <si>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</si>
  <si>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</si>
  <si>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</si>
  <si>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</si>
  <si>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</si>
  <si>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</si>
  <si>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</si>
  <si>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</si>
  <si>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</si>
  <si>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</si>
  <si>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</si>
  <si>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</si>
  <si>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</si>
  <si>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</si>
  <si>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</si>
  <si>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</si>
  <si>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</si>
  <si>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</si>
  <si>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</si>
  <si>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</si>
  <si>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</si>
  <si>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</si>
  <si>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</si>
  <si>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</si>
  <si>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</si>
  <si>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</si>
  <si>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</si>
  <si>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</si>
  <si>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</si>
  <si>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</si>
  <si>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</si>
  <si>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</si>
  <si>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</si>
  <si>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</si>
  <si>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</si>
  <si>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</si>
  <si>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</si>
  <si>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</si>
  <si>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</si>
  <si>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</si>
  <si>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</si>
  <si>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</si>
  <si>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</si>
  <si>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</si>
  <si>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</si>
  <si>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</si>
  <si>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</si>
  <si>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</si>
  <si>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</si>
  <si>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</si>
  <si>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</si>
  <si>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</si>
  <si>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</si>
  <si>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</si>
  <si>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</si>
  <si>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</si>
  <si>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</si>
  <si>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</si>
  <si>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</si>
  <si>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</si>
  <si>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</si>
  <si>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</si>
  <si>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</si>
  <si>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</si>
  <si>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</si>
  <si>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</si>
  <si>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</si>
  <si>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</si>
  <si>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</si>
  <si>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</si>
  <si>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</si>
  <si>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</si>
  <si>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</si>
  <si>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</si>
  <si>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</si>
  <si>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</si>
  <si>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</si>
  <si>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</si>
  <si>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</si>
  <si>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</si>
  <si>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</si>
  <si>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</si>
  <si>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</si>
  <si>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</si>
  <si>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</si>
  <si>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</si>
  <si>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</si>
  <si>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</si>
  <si>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</si>
  <si>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</si>
  <si>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</si>
  <si>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</si>
  <si>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</si>
  <si>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</si>
  <si>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</si>
  <si>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</si>
  <si>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</si>
  <si>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</si>
  <si>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</si>
  <si>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</si>
  <si>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</si>
  <si>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</si>
  <si>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</si>
  <si>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</si>
  <si>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</si>
  <si>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</si>
  <si>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</si>
  <si>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</si>
  <si>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</si>
  <si>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</si>
  <si>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</si>
  <si>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</si>
  <si>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</si>
  <si>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</si>
  <si>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</si>
  <si>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</si>
  <si>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</si>
  <si>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</si>
  <si>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</si>
  <si>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</si>
  <si>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</si>
  <si>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</si>
  <si>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</si>
  <si>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</si>
  <si>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</si>
  <si>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</si>
  <si>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</si>
  <si>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</si>
  <si>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</si>
  <si>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</si>
  <si>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</si>
  <si>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</si>
  <si>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</si>
  <si>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</si>
  <si>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</si>
  <si>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</si>
  <si>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</si>
  <si>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</si>
  <si>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</si>
  <si>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</si>
  <si>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</si>
  <si>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</si>
  <si>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</si>
  <si>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</si>
  <si>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</si>
  <si>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</si>
  <si>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</si>
  <si>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</si>
  <si>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</si>
  <si>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</si>
  <si>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</si>
  <si>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</si>
  <si>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</si>
  <si>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</si>
  <si>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</si>
  <si>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</si>
  <si>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</si>
  <si>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</si>
  <si>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</si>
  <si>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</si>
  <si>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</si>
  <si>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</si>
  <si>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</si>
  <si>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</si>
  <si>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</si>
  <si>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</si>
  <si>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</si>
  <si>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</si>
  <si>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</si>
  <si>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</si>
  <si>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</si>
  <si>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</si>
  <si>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</si>
  <si>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</si>
  <si>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</si>
  <si>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</si>
  <si>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</si>
  <si>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</si>
  <si>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</si>
  <si>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</si>
  <si>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</si>
  <si>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</si>
  <si>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</si>
  <si>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</si>
  <si>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</si>
  <si>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</si>
  <si>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</si>
  <si>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</si>
  <si>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</si>
  <si>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</si>
  <si>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</si>
  <si>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</si>
  <si>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</si>
  <si>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</si>
  <si>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</si>
  <si>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</si>
  <si>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</si>
  <si>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</si>
  <si>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</si>
  <si>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</si>
  <si>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</si>
  <si>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</si>
  <si>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</si>
  <si>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</si>
  <si>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</si>
  <si>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</si>
  <si>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</si>
  <si>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</si>
  <si>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</si>
  <si>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</si>
  <si>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</si>
  <si>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</si>
  <si>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</si>
  <si>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</si>
  <si>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</si>
  <si>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</si>
  <si>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</si>
  <si>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</si>
  <si>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</si>
  <si>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</si>
  <si>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</si>
  <si>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</si>
  <si>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</si>
  <si>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</si>
  <si>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</si>
  <si>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</si>
  <si>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</si>
  <si>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</si>
  <si>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</si>
  <si>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</si>
  <si>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</si>
  <si>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</si>
  <si>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</si>
  <si>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</si>
  <si>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</si>
  <si>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</si>
  <si>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</si>
  <si>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</si>
  <si>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</si>
  <si>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</si>
  <si>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</si>
  <si>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</si>
  <si>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</si>
  <si>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</si>
  <si>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</si>
  <si>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</si>
  <si>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</si>
  <si>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</si>
  <si>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</si>
  <si>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</si>
  <si>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</si>
  <si>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</si>
  <si>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</si>
  <si>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</si>
  <si>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</si>
  <si>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</si>
  <si>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</si>
  <si>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</si>
  <si>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</si>
  <si>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</si>
  <si>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</si>
  <si>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</si>
  <si>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</si>
  <si>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</si>
  <si>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</si>
  <si>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</si>
  <si>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</si>
  <si>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</si>
  <si>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</si>
  <si>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</si>
  <si>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</si>
  <si>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</si>
  <si>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</si>
  <si>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</si>
  <si>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</si>
  <si>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</si>
  <si>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</si>
  <si>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</si>
  <si>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</si>
  <si>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</si>
  <si>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</si>
  <si>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</si>
  <si>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</si>
  <si>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</si>
  <si>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</si>
  <si>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</si>
  <si>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</si>
  <si>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</si>
  <si>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</si>
  <si>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</si>
  <si>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</si>
  <si>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</si>
  <si>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</si>
  <si>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</si>
  <si>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</si>
  <si>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</si>
  <si>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</si>
  <si>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</si>
  <si>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</si>
  <si>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</si>
  <si>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</si>
  <si>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</si>
  <si>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</si>
  <si>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</si>
  <si>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</si>
  <si>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</si>
  <si>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</si>
  <si>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</si>
  <si>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</si>
  <si>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</si>
  <si>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</si>
  <si>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</si>
  <si>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</si>
  <si>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</si>
  <si>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</si>
  <si>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</si>
  <si>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</si>
  <si>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</si>
  <si>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</si>
  <si>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</si>
  <si>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</si>
  <si>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</si>
  <si>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</si>
  <si>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</si>
  <si>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</si>
  <si>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</si>
  <si>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</si>
  <si>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</si>
  <si>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</si>
  <si>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</si>
  <si>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</si>
  <si>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</si>
  <si>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</si>
  <si>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</si>
  <si>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</si>
  <si>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</si>
  <si>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</si>
  <si>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</si>
  <si>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</si>
  <si>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</si>
  <si>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</si>
  <si>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</si>
  <si>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</si>
  <si>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</si>
  <si>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</si>
  <si>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</si>
  <si>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</si>
  <si>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</si>
  <si>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</si>
  <si>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</si>
  <si>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</si>
  <si>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</si>
  <si>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</si>
  <si>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</si>
  <si>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</si>
  <si>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</si>
  <si>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</si>
  <si>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</si>
  <si>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</si>
  <si>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</si>
  <si>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</si>
  <si>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</si>
  <si>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</si>
  <si>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</si>
  <si>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</si>
  <si>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</si>
  <si>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</si>
  <si>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</si>
  <si>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</si>
  <si>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</si>
  <si>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</si>
  <si>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</si>
  <si>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</si>
  <si>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</si>
  <si>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</si>
  <si>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</si>
  <si>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</si>
  <si>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</si>
  <si>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</si>
  <si>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</si>
  <si>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</si>
  <si>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</si>
  <si>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</si>
  <si>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</si>
  <si>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</si>
  <si>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</si>
  <si>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</si>
  <si>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</si>
  <si>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</si>
  <si>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</si>
  <si>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</si>
  <si>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</si>
  <si>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</si>
  <si>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</si>
  <si>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</si>
  <si>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</si>
  <si>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</si>
  <si>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</si>
  <si>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</si>
  <si>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</si>
  <si>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</si>
  <si>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</si>
  <si>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</si>
  <si>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</si>
  <si>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</si>
  <si>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</si>
  <si>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</si>
  <si>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</si>
  <si>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</si>
  <si>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</si>
  <si>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</si>
  <si>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</si>
  <si>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</si>
  <si>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</si>
  <si>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</si>
  <si>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</si>
  <si>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</si>
  <si>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</si>
  <si>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</si>
  <si>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</si>
  <si>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</si>
  <si>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</si>
  <si>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</si>
  <si>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</si>
  <si>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</si>
  <si>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</si>
  <si>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</si>
  <si>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</si>
  <si>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</si>
  <si>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</si>
  <si>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</si>
  <si>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</si>
  <si>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</si>
  <si>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</si>
  <si>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</si>
  <si>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</si>
  <si>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</si>
  <si>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</si>
  <si>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</si>
  <si>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</si>
  <si>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</si>
  <si>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</si>
  <si>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</si>
  <si>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</si>
  <si>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</si>
  <si>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</si>
  <si>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</si>
  <si>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</si>
  <si>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</si>
  <si>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</si>
  <si>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</si>
  <si>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</si>
  <si>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</si>
  <si>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</si>
  <si>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</si>
  <si>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</si>
  <si>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</si>
  <si>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</si>
  <si>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</si>
  <si>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</si>
  <si>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</si>
  <si>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</si>
  <si>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</si>
  <si>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</si>
  <si>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</si>
  <si>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</si>
  <si>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</si>
  <si>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</si>
  <si>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</si>
  <si>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</si>
  <si>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</si>
  <si>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</si>
  <si>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</si>
  <si>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</si>
  <si>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</si>
  <si>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</si>
  <si>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</si>
  <si>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</si>
  <si>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</si>
  <si>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</si>
  <si>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</si>
  <si>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</si>
  <si>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</si>
  <si>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</si>
  <si>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</si>
  <si>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</si>
  <si>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</si>
  <si>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</si>
  <si>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</si>
  <si>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</si>
  <si>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</si>
  <si>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</si>
  <si>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</si>
  <si>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</si>
  <si>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</si>
  <si>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</si>
  <si>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</si>
  <si>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</si>
  <si>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</si>
  <si>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</si>
  <si>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</si>
  <si>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</si>
  <si>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</si>
  <si>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</si>
  <si>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</si>
  <si>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</si>
  <si>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</si>
  <si>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</si>
  <si>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</si>
  <si>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</si>
  <si>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</si>
  <si>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</si>
  <si>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</si>
  <si>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</si>
  <si>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</si>
  <si>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</si>
  <si>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</si>
  <si>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</si>
  <si>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</si>
  <si>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</si>
  <si>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</si>
  <si>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</si>
  <si>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</si>
  <si>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</si>
  <si>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</si>
  <si>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</si>
  <si>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</si>
  <si>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</si>
  <si>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</si>
  <si>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</si>
  <si>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</si>
  <si>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</si>
  <si>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</si>
  <si>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</si>
  <si>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</si>
  <si>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</si>
  <si>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</si>
  <si>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</si>
  <si>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</si>
  <si>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</si>
  <si>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</si>
  <si>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</si>
  <si>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</si>
  <si>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</si>
  <si>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</si>
  <si>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</si>
  <si>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</si>
  <si>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</si>
  <si>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</si>
  <si>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</si>
  <si>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</si>
  <si>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</si>
  <si>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</si>
  <si>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</si>
  <si>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</si>
  <si>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</si>
  <si>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</si>
  <si>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</si>
  <si>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</si>
  <si>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</si>
  <si>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</si>
  <si>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</si>
  <si>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</si>
  <si>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</si>
  <si>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</si>
  <si>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</si>
  <si>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</si>
  <si>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</si>
  <si>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</si>
  <si>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</si>
  <si>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</si>
  <si>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</si>
  <si>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</si>
  <si>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</si>
  <si>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</si>
  <si>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</si>
  <si>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</si>
  <si>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</si>
  <si>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</si>
  <si>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</si>
  <si>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</si>
  <si>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</si>
  <si>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</si>
  <si>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</si>
  <si>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</si>
  <si>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</si>
  <si>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</si>
  <si>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</si>
  <si>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</si>
  <si>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</si>
  <si>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</si>
  <si>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</si>
  <si>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</si>
  <si>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</si>
  <si>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</si>
  <si>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</si>
  <si>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</si>
  <si>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</si>
  <si>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</si>
  <si>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</si>
  <si>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</si>
  <si>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</si>
  <si>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</si>
  <si>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</si>
  <si>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</si>
  <si>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</si>
  <si>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</si>
  <si>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</si>
  <si>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</si>
  <si>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</si>
  <si>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</si>
  <si>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</si>
  <si>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</si>
  <si>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</si>
  <si>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</si>
  <si>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</si>
  <si>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</si>
  <si>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</si>
  <si>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</si>
  <si>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</si>
  <si>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</si>
  <si>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</si>
  <si>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</si>
  <si>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</si>
  <si>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</si>
  <si>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</si>
  <si>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</si>
  <si>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</si>
  <si>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</si>
  <si>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</si>
  <si>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</si>
  <si>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</si>
  <si>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</si>
  <si>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</si>
  <si>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</si>
  <si>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</si>
  <si>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</si>
  <si>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</si>
  <si>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</si>
  <si>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</si>
  <si>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</si>
  <si>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</si>
  <si>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</si>
  <si>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</si>
  <si>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</si>
  <si>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</si>
  <si>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</si>
  <si>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</si>
  <si>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</si>
  <si>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</si>
  <si>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</si>
  <si>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</si>
  <si>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</si>
  <si>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</si>
  <si>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</si>
  <si>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</si>
  <si>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</si>
  <si>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</si>
  <si>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</si>
  <si>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</si>
  <si>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</si>
  <si>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</si>
  <si>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</si>
  <si>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</si>
  <si>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</si>
  <si>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</si>
  <si>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</si>
  <si>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</si>
  <si>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</si>
  <si>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</si>
  <si>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</si>
  <si>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</si>
  <si>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</si>
  <si>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</si>
  <si>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</si>
  <si>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</si>
  <si>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</si>
  <si>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</si>
  <si>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</si>
  <si>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</si>
  <si>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</si>
  <si>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</si>
  <si>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</si>
  <si>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</si>
  <si>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</si>
  <si>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</si>
  <si>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</si>
  <si>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</si>
  <si>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</si>
  <si>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</si>
  <si>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</si>
  <si>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</si>
  <si>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</si>
  <si>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</si>
  <si>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</si>
  <si>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</si>
  <si>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</si>
  <si>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</si>
  <si>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</si>
  <si>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</si>
  <si>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</si>
  <si>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</si>
  <si>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</si>
  <si>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</si>
  <si>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</si>
  <si>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</si>
  <si>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</si>
  <si>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</si>
  <si>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</si>
  <si>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</si>
  <si>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</si>
  <si>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</si>
  <si>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</si>
  <si>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</si>
  <si>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</si>
  <si>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</si>
  <si>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</si>
  <si>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</si>
  <si>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</si>
  <si>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</si>
  <si>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</si>
  <si>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</si>
  <si>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</si>
  <si>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</si>
  <si>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</si>
  <si>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</si>
  <si>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</si>
  <si>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</si>
  <si>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</si>
  <si>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</si>
  <si>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</si>
  <si>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</si>
  <si>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</si>
  <si>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</si>
  <si>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</si>
  <si>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</si>
  <si>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</si>
  <si>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</si>
  <si>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</si>
  <si>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</si>
  <si>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</si>
  <si>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</si>
  <si>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</si>
  <si>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</si>
  <si>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</si>
  <si>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</si>
  <si>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</si>
  <si>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</si>
  <si>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</si>
  <si>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</si>
  <si>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</si>
  <si>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</si>
  <si>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</si>
  <si>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</si>
  <si>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</si>
  <si>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</si>
  <si>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</si>
  <si>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</si>
  <si>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</si>
  <si>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</si>
  <si>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</si>
  <si>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</si>
  <si>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</si>
  <si>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</si>
  <si>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</si>
  <si>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</si>
  <si>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</si>
  <si>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</si>
  <si>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</si>
  <si>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</si>
  <si>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</si>
  <si>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</si>
  <si>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</si>
  <si>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</si>
  <si>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</si>
  <si>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</si>
  <si>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</si>
  <si>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</si>
  <si>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</si>
  <si>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</si>
  <si>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</si>
  <si>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</si>
  <si>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</si>
  <si>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</si>
  <si>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</si>
  <si>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</si>
  <si>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</si>
  <si>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</si>
  <si>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</si>
  <si>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</si>
  <si>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</si>
  <si>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</si>
  <si>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</si>
  <si>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</si>
  <si>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</si>
  <si>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</si>
  <si>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</si>
  <si>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</si>
  <si>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</si>
  <si>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</si>
  <si>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</si>
  <si>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</si>
  <si>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</si>
  <si>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</si>
  <si>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</si>
  <si>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</si>
  <si>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</si>
  <si>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</si>
  <si>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</si>
  <si>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</si>
  <si>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</si>
  <si>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</si>
  <si>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</si>
  <si>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</si>
  <si>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</si>
  <si>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</si>
  <si>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</si>
  <si>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</si>
  <si>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</si>
  <si>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</si>
  <si>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</si>
  <si>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</si>
  <si>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</si>
  <si>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</si>
  <si>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</si>
  <si>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</si>
  <si>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</si>
  <si>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</si>
  <si>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</si>
  <si>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</si>
  <si>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</si>
  <si>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</si>
  <si>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</si>
  <si>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</si>
  <si>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</si>
  <si>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</si>
  <si>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</si>
  <si>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</si>
  <si>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</si>
  <si>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</si>
  <si>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</si>
  <si>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</si>
  <si>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</si>
  <si>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</si>
  <si>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</si>
  <si>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</si>
  <si>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</si>
  <si>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</si>
  <si>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</si>
  <si>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</si>
  <si>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</si>
  <si>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</si>
  <si>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</si>
  <si>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</si>
  <si>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</si>
  <si>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</si>
  <si>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</si>
  <si>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</si>
  <si>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</si>
  <si>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</si>
  <si>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</si>
  <si>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</si>
  <si>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</si>
  <si>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</si>
  <si>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</si>
  <si>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</si>
  <si>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</si>
  <si>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</si>
  <si>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</si>
  <si>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</si>
  <si>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</si>
  <si>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</si>
  <si>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</si>
  <si>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</si>
  <si>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</si>
  <si>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</si>
  <si>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</si>
  <si>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</si>
  <si>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</si>
  <si>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</si>
  <si>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</si>
  <si>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</si>
  <si>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</si>
  <si>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</si>
  <si>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</si>
  <si>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</si>
  <si>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</si>
  <si>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</si>
  <si>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</si>
  <si>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</si>
  <si>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</si>
  <si>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</si>
  <si>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</si>
  <si>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</si>
  <si>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</si>
  <si>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</si>
  <si>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</si>
  <si>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</si>
  <si>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</si>
  <si>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</si>
  <si>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</si>
  <si>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</si>
  <si>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</si>
  <si>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</si>
  <si>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</si>
  <si>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</si>
  <si>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</si>
  <si>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</si>
  <si>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</si>
  <si>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</si>
  <si>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</si>
  <si>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</si>
  <si>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</si>
  <si>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</si>
  <si>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</si>
  <si>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</si>
  <si>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</si>
  <si>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</si>
  <si>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</si>
  <si>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</si>
  <si>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</si>
  <si>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</si>
  <si>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</si>
  <si>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</si>
  <si>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</si>
  <si>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</si>
  <si>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</si>
  <si>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</si>
  <si>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</si>
  <si>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</si>
  <si>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</si>
  <si>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</si>
  <si>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</si>
  <si>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</si>
  <si>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</si>
  <si>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</si>
  <si>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</si>
  <si>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</si>
  <si>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</si>
  <si>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</si>
  <si>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</si>
  <si>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</si>
  <si>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</si>
  <si>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</si>
  <si>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</si>
  <si>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</si>
  <si>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</si>
  <si>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</si>
  <si>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</si>
  <si>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</si>
  <si>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</si>
  <si>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</si>
  <si>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</si>
  <si>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</si>
  <si>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</si>
  <si>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</si>
  <si>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</si>
  <si>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</si>
  <si>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</si>
  <si>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</si>
  <si>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</si>
  <si>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</si>
  <si>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</si>
  <si>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</si>
  <si>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</si>
  <si>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</si>
  <si>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</si>
  <si>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</si>
  <si>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</si>
  <si>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</si>
  <si>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</si>
  <si>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</si>
  <si>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</si>
  <si>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</si>
  <si>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</si>
  <si>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</si>
  <si>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</si>
  <si>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</si>
  <si>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</si>
  <si>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</si>
  <si>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</si>
  <si>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</si>
  <si>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</si>
  <si>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</si>
  <si>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</si>
  <si>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</si>
  <si>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</si>
  <si>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</si>
  <si>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</si>
  <si>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</si>
  <si>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</si>
  <si>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</si>
  <si>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</si>
  <si>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</si>
  <si>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</si>
  <si>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</si>
  <si>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</si>
  <si>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</si>
  <si>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</si>
  <si>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</si>
  <si>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</si>
  <si>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</si>
  <si>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</si>
  <si>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</si>
  <si>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</si>
  <si>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</si>
  <si>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</si>
  <si>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</si>
  <si>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</si>
  <si>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</si>
  <si>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</si>
  <si>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</si>
  <si>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</si>
  <si>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</si>
  <si>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</si>
  <si>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</si>
  <si>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</si>
  <si>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</si>
  <si>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</si>
  <si>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</si>
  <si>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</si>
  <si>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</si>
  <si>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</si>
  <si>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</si>
  <si>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</si>
  <si>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</si>
  <si>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</si>
  <si>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</si>
  <si>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</si>
  <si>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</si>
  <si>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</si>
  <si>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</si>
  <si>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</si>
  <si>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</si>
  <si>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</si>
  <si>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</si>
  <si>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</si>
  <si>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</si>
  <si>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</si>
  <si>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</si>
  <si>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</si>
  <si>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</si>
  <si>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</si>
  <si>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</si>
  <si>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</si>
  <si>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</si>
  <si>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</si>
  <si>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</si>
  <si>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</si>
  <si>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</si>
  <si>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</si>
  <si>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</si>
  <si>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</si>
  <si>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</si>
  <si>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</si>
  <si>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</si>
  <si>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</si>
  <si>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</si>
  <si>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</si>
  <si>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</si>
  <si>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</si>
  <si>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</si>
  <si>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</si>
  <si>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</si>
  <si>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</si>
  <si>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</si>
  <si>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</si>
  <si>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</si>
  <si>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</si>
  <si>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</si>
  <si>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</si>
  <si>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</si>
  <si>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</si>
  <si>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</si>
  <si>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</si>
  <si>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</si>
  <si>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</si>
  <si>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</si>
  <si>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t>
  </si>
  <si>
    <t>DI, MM, PPS, MAU, MCI, TSA, TLS, TLL, TLD, BSC, BSB, BSA, MIE, AMX, MIP, PAI, TMI, TVB, BTC, STC, RDI, HP1, HP2, PR1, PR2, PR3</t>
  </si>
  <si>
    <t>IK IKP, IKM, IKS, IF, IFA, IFO, IFR, IFN, IFP, IFS, PPS, FRD, FAD, TSA, IFV, TMK, TVB, APM, ARL, DRA, NMI, PLL, RAB, RAM, RAO, RAV, RIC, RIM, RPE, RPB, RSC, RSM, TER, VIC, VIM, VSC, VSM , BTC, STC, PR1, PR2, PR3</t>
  </si>
  <si>
    <t>MM et HS, CMD, CMF, CMT, CDI, CDS, CDF, IG, IGA, IGB, IC, IGM, IGP, IVE, ICS, TTE, TDT, TCP, TEP, RNO, TLC, TLE, PPS, FHV, IPE, TSA, TSM, TCG , FFC, FFV, TC, SP1, SP2, TE1, TE2, DSP, MSF, BTC, STC, BDX, BRP, SFR, FA, FMN, RDV, PR1, PR2, PR3</t>
  </si>
  <si>
    <t>IF, IFA, IK IKP, IKM, IKS, TSA, TMO, TVB, BTC, STC, IFS, IFN, PR1, PR2, PR3</t>
  </si>
  <si>
    <t>IF, IFA, IK IKP, IKM, IKS, TSA, TMY, TVB, IFS, IFN, PR1, PR2, PR3</t>
  </si>
  <si>
    <t>AMP, POD, TSA, TMP, TVB, BTC, STC POT, BPS, SPS, BRG, SRG, BMO, SMO, EEP, APS, PSS, PR1, PR2, PR3</t>
  </si>
  <si>
    <t>IK IKP, IKM, IKS, IF, IFA, IFO, IFR, IFN, IFP, IFS, PPS, FRD, FAD, TSA, DI, MM, PPS, MAU, MCI, SP1, SP2, IFV, IFI,  TLS, TLL, TLD, BSC, BSB, BSA, MIE, AMX, MIP, PAI, TMI, TMK, TFS, TMO, TMY, TMP, TVB, BTC, STC, AMP, POD, RDI, EEP, APS, PSS, HP1, HP2, PR1, PR2, PR3</t>
  </si>
  <si>
    <t>MSQ,  DDO,  DTG, OTO, RTG, DAD, PMR, OAT, EPT, HP1, HP2,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</si>
  <si>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</si>
  <si>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</si>
  <si>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</si>
  <si>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</si>
  <si>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</si>
  <si>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</si>
  <si>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</si>
  <si>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Version Juillet 2025</t>
  </si>
  <si>
    <t>Extraction datant du 20 août 2025</t>
  </si>
  <si>
    <t>Juillet 2025</t>
  </si>
  <si>
    <t>Séries de remboursements de soins de ville (en date de soins) avec les remboursements à fin juillet 2025 (a)  - Non-salariés agricoles (métropole)  - Données provisoires</t>
  </si>
  <si>
    <t>Séries de remboursements de soins de ville (en date de soins) avec les remboursements à fin juillet 2025 (a)  - Salariés agricoles (métropole)  - Données provisoires</t>
  </si>
  <si>
    <t>avec les remboursements de juillet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</si>
</sst>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5">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opLeftCell="A13" zoomScale="85" zoomScaleNormal="85" workbookViewId="0">
      <selection activeCell="F61" sqref="F61"/>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1550</v>
      </c>
    </row>
    <row r="3" spans="1:22" x14ac:dyDescent="0.25">
      <c r="B3" s="27" t="s">
        <v>156</v>
      </c>
      <c r="C3" s="27" t="s">
        <v>155</v>
      </c>
    </row>
    <row r="4" spans="1:22" x14ac:dyDescent="0.25">
      <c r="C4" s="28" t="s">
        <v>154</v>
      </c>
    </row>
    <row r="5" spans="1:22" x14ac:dyDescent="0.25">
      <c r="B5" s="27" t="s">
        <v>153</v>
      </c>
      <c r="C5" s="27" t="s">
        <v>152</v>
      </c>
      <c r="U5" s="28" t="s">
        <v>1550</v>
      </c>
    </row>
    <row r="6" spans="1:22" x14ac:dyDescent="0.25">
      <c r="C6" s="28" t="s">
        <v>151</v>
      </c>
    </row>
    <row r="7" spans="1:22" x14ac:dyDescent="0.25">
      <c r="B7" s="27" t="s">
        <v>150</v>
      </c>
      <c r="C7" s="27" t="s">
        <v>149</v>
      </c>
    </row>
    <row r="8" spans="1:22" x14ac:dyDescent="0.25">
      <c r="C8" s="28" t="s">
        <v>148</v>
      </c>
      <c r="V8" s="28" t="s">
        <v>1550</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1949</v>
      </c>
      <c r="D11" s="29"/>
      <c r="E11" s="29"/>
      <c r="F11" s="29"/>
      <c r="G11" s="29"/>
      <c r="H11" s="29"/>
      <c r="I11" s="29"/>
      <c r="J11" s="29"/>
      <c r="K11" s="29"/>
    </row>
    <row r="12" spans="1:22" x14ac:dyDescent="0.25">
      <c r="B12" s="29"/>
      <c r="C12" s="29" t="s">
        <v>1819</v>
      </c>
      <c r="D12" s="29"/>
      <c r="E12" s="29"/>
      <c r="F12" s="29"/>
      <c r="G12" s="29"/>
      <c r="H12" s="29"/>
      <c r="I12" s="29"/>
      <c r="J12" s="29"/>
      <c r="K12" s="29"/>
    </row>
    <row r="13" spans="1:22" x14ac:dyDescent="0.25">
      <c r="B13" s="29"/>
      <c r="C13" s="30" t="s">
        <v>1950</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1835</v>
      </c>
      <c r="C16" s="31" t="s">
        <v>1836</v>
      </c>
    </row>
    <row r="17" spans="2:22" x14ac:dyDescent="0.25">
      <c r="B17" s="29"/>
      <c r="C17" s="29" t="s">
        <v>1830</v>
      </c>
    </row>
    <row r="18" spans="2:22" x14ac:dyDescent="0.25">
      <c r="B18" s="31" t="s">
        <v>1837</v>
      </c>
      <c r="C18" s="31" t="s">
        <v>1838</v>
      </c>
    </row>
    <row r="19" spans="2:22" x14ac:dyDescent="0.25">
      <c r="B19" s="29"/>
      <c r="C19" s="29" t="s">
        <v>1834</v>
      </c>
    </row>
    <row r="20" spans="2:22" x14ac:dyDescent="0.25">
      <c r="B20" s="27" t="s">
        <v>141</v>
      </c>
      <c r="C20" s="27" t="s">
        <v>140</v>
      </c>
    </row>
    <row r="21" spans="2:22" x14ac:dyDescent="0.25">
      <c r="C21" s="28" t="s">
        <v>2394</v>
      </c>
    </row>
    <row r="22" spans="2:22" x14ac:dyDescent="0.25">
      <c r="C22" s="28" t="s">
        <v>2433</v>
      </c>
      <c r="V22" s="28" t="s">
        <v>1550</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1550</v>
      </c>
    </row>
    <row r="31" spans="2:22" x14ac:dyDescent="0.25">
      <c r="C31" s="28" t="s">
        <v>127</v>
      </c>
    </row>
    <row r="32" spans="2:22" x14ac:dyDescent="0.25">
      <c r="B32" s="27" t="s">
        <v>126</v>
      </c>
      <c r="C32" s="27" t="s">
        <v>125</v>
      </c>
    </row>
    <row r="33" spans="2:19" s="29" customFormat="1" ht="14.45" customHeight="1" x14ac:dyDescent="0.25">
      <c r="C33" s="260" t="s">
        <v>1839</v>
      </c>
      <c r="D33" s="260"/>
      <c r="E33" s="260"/>
      <c r="F33" s="260"/>
      <c r="G33" s="260"/>
      <c r="H33" s="260"/>
      <c r="I33" s="260"/>
      <c r="J33" s="260"/>
      <c r="K33" s="260"/>
      <c r="L33" s="260"/>
      <c r="M33" s="260"/>
      <c r="N33" s="260"/>
      <c r="O33" s="260"/>
      <c r="P33" s="260"/>
      <c r="Q33" s="260"/>
      <c r="R33" s="260"/>
      <c r="S33" s="260"/>
    </row>
    <row r="34" spans="2:19" s="29" customFormat="1" x14ac:dyDescent="0.25">
      <c r="C34" s="260"/>
      <c r="D34" s="260"/>
      <c r="E34" s="260"/>
      <c r="F34" s="260"/>
      <c r="G34" s="260"/>
      <c r="H34" s="260"/>
      <c r="I34" s="260"/>
      <c r="J34" s="260"/>
      <c r="K34" s="260"/>
      <c r="L34" s="260"/>
      <c r="M34" s="260"/>
      <c r="N34" s="260"/>
      <c r="O34" s="260"/>
      <c r="P34" s="260"/>
      <c r="Q34" s="260"/>
      <c r="R34" s="260"/>
      <c r="S34" s="260"/>
    </row>
    <row r="35" spans="2:19" s="29" customFormat="1" x14ac:dyDescent="0.25">
      <c r="C35" s="260"/>
      <c r="D35" s="260"/>
      <c r="E35" s="260"/>
      <c r="F35" s="260"/>
      <c r="G35" s="260"/>
      <c r="H35" s="260"/>
      <c r="I35" s="260"/>
      <c r="J35" s="260"/>
      <c r="K35" s="260"/>
      <c r="L35" s="260"/>
      <c r="M35" s="260"/>
      <c r="N35" s="260"/>
      <c r="O35" s="260"/>
      <c r="P35" s="260"/>
      <c r="Q35" s="260"/>
      <c r="R35" s="260"/>
      <c r="S35" s="260"/>
    </row>
    <row r="36" spans="2:19" x14ac:dyDescent="0.25">
      <c r="B36" s="27" t="s">
        <v>124</v>
      </c>
      <c r="C36" s="27" t="s">
        <v>123</v>
      </c>
    </row>
    <row r="37" spans="2:19" x14ac:dyDescent="0.25">
      <c r="C37" s="28" t="s">
        <v>122</v>
      </c>
    </row>
    <row r="38" spans="2:19" x14ac:dyDescent="0.25">
      <c r="B38" s="27" t="s">
        <v>1826</v>
      </c>
      <c r="C38" s="27" t="s">
        <v>121</v>
      </c>
    </row>
    <row r="39" spans="2:19" x14ac:dyDescent="0.25">
      <c r="C39" s="28" t="s">
        <v>2498</v>
      </c>
    </row>
    <row r="40" spans="2:19" x14ac:dyDescent="0.25">
      <c r="B40" s="32" t="s">
        <v>1820</v>
      </c>
      <c r="C40" s="27" t="s">
        <v>1829</v>
      </c>
      <c r="D40" s="33"/>
    </row>
    <row r="41" spans="2:19" x14ac:dyDescent="0.25">
      <c r="B41" s="33"/>
      <c r="C41" s="244" t="s">
        <v>2499</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1951</v>
      </c>
    </row>
    <row r="46" spans="2:19" x14ac:dyDescent="0.25">
      <c r="B46" s="28" t="s">
        <v>1550</v>
      </c>
      <c r="C46" s="28" t="s">
        <v>1592</v>
      </c>
      <c r="E46" s="28" t="s">
        <v>1550</v>
      </c>
    </row>
    <row r="47" spans="2:19" x14ac:dyDescent="0.25">
      <c r="B47" s="28" t="s">
        <v>1550</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I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B13" sqref="B13"/>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39" width="12.85546875" style="123" customWidth="1"/>
    <col min="140" max="16384" width="11.42578125" style="123"/>
  </cols>
  <sheetData>
    <row r="1" spans="1:139"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9"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9"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9"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9"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9"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9"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9"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9"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9"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9"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9" s="98" customFormat="1" ht="72.75" customHeight="1" x14ac:dyDescent="0.25">
      <c r="B12" s="99" t="s">
        <v>2502</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9"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9"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row>
    <row r="15" spans="1:139" s="107" customFormat="1" ht="12.75" x14ac:dyDescent="0.2">
      <c r="B15" s="108" t="s">
        <v>50</v>
      </c>
      <c r="C15" s="109">
        <v>8605777.0578694977</v>
      </c>
      <c r="D15" s="109">
        <v>8842733.5639677998</v>
      </c>
      <c r="E15" s="109">
        <v>8636853.5262386315</v>
      </c>
      <c r="F15" s="109">
        <v>8879192.3970700689</v>
      </c>
      <c r="G15" s="109">
        <v>8840882.3877928313</v>
      </c>
      <c r="H15" s="109">
        <v>9131524.5316729024</v>
      </c>
      <c r="I15" s="109">
        <v>8850542.0085458253</v>
      </c>
      <c r="J15" s="109">
        <v>8951993.8239544872</v>
      </c>
      <c r="K15" s="109">
        <v>8913896.502345318</v>
      </c>
      <c r="L15" s="109">
        <v>8878482.2284611184</v>
      </c>
      <c r="M15" s="109">
        <v>9022160.9885038007</v>
      </c>
      <c r="N15" s="109">
        <v>8914435.323746074</v>
      </c>
      <c r="O15" s="109">
        <v>9063331.549226895</v>
      </c>
      <c r="P15" s="109">
        <v>9193798.1518960632</v>
      </c>
      <c r="Q15" s="109">
        <v>8899078.4506014176</v>
      </c>
      <c r="R15" s="109">
        <v>8967876.9906108491</v>
      </c>
      <c r="S15" s="109">
        <v>8966776.0657533985</v>
      </c>
      <c r="T15" s="109">
        <v>9026343.8630653061</v>
      </c>
      <c r="U15" s="109">
        <v>9078725.7907486856</v>
      </c>
      <c r="V15" s="109">
        <v>9122315.8283444755</v>
      </c>
      <c r="W15" s="109">
        <v>8999541.4412492495</v>
      </c>
      <c r="X15" s="109">
        <v>8940150.2993464135</v>
      </c>
      <c r="Y15" s="109">
        <v>9032219.0660470314</v>
      </c>
      <c r="Z15" s="109">
        <v>8981252.1424920876</v>
      </c>
      <c r="AA15" s="109">
        <v>8971830.8488698639</v>
      </c>
      <c r="AB15" s="109">
        <v>9040163.8294817861</v>
      </c>
      <c r="AC15" s="109">
        <v>9660410.0155385695</v>
      </c>
      <c r="AD15" s="109">
        <v>9263704.7041705232</v>
      </c>
      <c r="AE15" s="109">
        <v>9411307.3675627913</v>
      </c>
      <c r="AF15" s="109">
        <v>9309644.2251353767</v>
      </c>
      <c r="AG15" s="109">
        <v>9431428.8017618824</v>
      </c>
      <c r="AH15" s="109">
        <v>9420142.6653308049</v>
      </c>
      <c r="AI15" s="109">
        <v>9272153.6838911306</v>
      </c>
      <c r="AJ15" s="109">
        <v>9415300.0310834087</v>
      </c>
      <c r="AK15" s="109">
        <v>9684865.9478096142</v>
      </c>
      <c r="AL15" s="109">
        <v>9643383.2081446014</v>
      </c>
      <c r="AM15" s="109">
        <v>9572152.9567229152</v>
      </c>
      <c r="AN15" s="109">
        <v>8905032.3614157662</v>
      </c>
      <c r="AO15" s="109">
        <v>9119362.4915604424</v>
      </c>
      <c r="AP15" s="109">
        <v>9042778.3970948141</v>
      </c>
      <c r="AQ15" s="109">
        <v>10216010.228838857</v>
      </c>
      <c r="AR15" s="109">
        <v>10191430.070522858</v>
      </c>
      <c r="AS15" s="109">
        <v>10446954.206117587</v>
      </c>
      <c r="AT15" s="109">
        <v>10207481.755135415</v>
      </c>
      <c r="AU15" s="109">
        <v>10328901.784001505</v>
      </c>
      <c r="AV15" s="109">
        <v>10381059.825865299</v>
      </c>
      <c r="AW15" s="109">
        <v>10201159.020504372</v>
      </c>
      <c r="AX15" s="109">
        <v>10773174.27643181</v>
      </c>
      <c r="AY15" s="109">
        <v>10143713.507699074</v>
      </c>
      <c r="AZ15" s="109">
        <v>10189162.344527371</v>
      </c>
      <c r="BA15" s="109">
        <v>10304048.441816952</v>
      </c>
      <c r="BB15" s="109">
        <v>10484570.602383696</v>
      </c>
      <c r="BC15" s="109">
        <v>10445594.08255716</v>
      </c>
      <c r="BD15" s="109">
        <v>10332351.413395096</v>
      </c>
      <c r="BE15" s="109">
        <v>10313284.216454837</v>
      </c>
      <c r="BF15" s="109">
        <v>10182809.647070447</v>
      </c>
      <c r="BG15" s="109">
        <v>10070160.672318231</v>
      </c>
      <c r="BH15" s="109">
        <v>10199634.535843242</v>
      </c>
      <c r="BI15" s="109">
        <v>10175805.04733655</v>
      </c>
      <c r="BJ15" s="109">
        <v>10476395.455552241</v>
      </c>
      <c r="BK15" s="109">
        <v>10381768.56212895</v>
      </c>
      <c r="BL15" s="109">
        <v>10529848.592789959</v>
      </c>
      <c r="BM15" s="109">
        <v>10102588.796818893</v>
      </c>
      <c r="BN15" s="109">
        <v>10374441.958010623</v>
      </c>
      <c r="BO15" s="109">
        <v>10424461.418630511</v>
      </c>
      <c r="BP15" s="109">
        <v>10312242.148980055</v>
      </c>
      <c r="BQ15" s="109">
        <v>10452991.058108954</v>
      </c>
      <c r="BR15" s="109">
        <v>10215262.723598745</v>
      </c>
      <c r="BS15" s="109">
        <v>10554488.347538276</v>
      </c>
      <c r="BT15" s="109">
        <v>9935387.61294779</v>
      </c>
      <c r="BU15" s="109">
        <v>10375632.654484844</v>
      </c>
      <c r="BV15" s="109">
        <v>10202573.725278458</v>
      </c>
      <c r="BW15" s="109">
        <v>10228855.731843865</v>
      </c>
      <c r="BX15" s="109">
        <v>10157093.240555238</v>
      </c>
      <c r="BY15" s="109">
        <v>8057872.3544209944</v>
      </c>
      <c r="BZ15" s="109">
        <v>5717784.7452047691</v>
      </c>
      <c r="CA15" s="109">
        <v>8329743.3151833303</v>
      </c>
      <c r="CB15" s="109">
        <v>9632961.1802834291</v>
      </c>
      <c r="CC15" s="109">
        <v>10097302.469502928</v>
      </c>
      <c r="CD15" s="109">
        <v>10365579.456938654</v>
      </c>
      <c r="CE15" s="109">
        <v>9976403.0250411537</v>
      </c>
      <c r="CF15" s="109">
        <v>9202302.8406642657</v>
      </c>
      <c r="CG15" s="109">
        <v>9321192.3491524346</v>
      </c>
      <c r="CH15" s="109">
        <v>8351830.3236064492</v>
      </c>
      <c r="CI15" s="109">
        <v>9188884.4985434674</v>
      </c>
      <c r="CJ15" s="109">
        <v>9320400.8799141441</v>
      </c>
      <c r="CK15" s="109">
        <v>9773015.1207326166</v>
      </c>
      <c r="CL15" s="109">
        <v>9724089.5902810954</v>
      </c>
      <c r="CM15" s="109">
        <v>9897149.7790828403</v>
      </c>
      <c r="CN15" s="109">
        <v>9654163.7349235136</v>
      </c>
      <c r="CO15" s="109">
        <v>9918428.5275607612</v>
      </c>
      <c r="CP15" s="109">
        <v>9904019.4348427225</v>
      </c>
      <c r="CQ15" s="109">
        <v>9706403.4428537544</v>
      </c>
      <c r="CR15" s="109">
        <v>9962904.8535326514</v>
      </c>
      <c r="CS15" s="109">
        <v>10198873.224784933</v>
      </c>
      <c r="CT15" s="109">
        <v>9571271.474715665</v>
      </c>
      <c r="CU15" s="109">
        <v>9930878.3041420374</v>
      </c>
      <c r="CV15" s="109">
        <v>9292225.6764066834</v>
      </c>
      <c r="CW15" s="109">
        <v>9991980.3470704649</v>
      </c>
      <c r="CX15" s="109">
        <v>10211308.468141535</v>
      </c>
      <c r="CY15" s="109">
        <v>9977038.177353058</v>
      </c>
      <c r="CZ15" s="109">
        <v>10170134.402799141</v>
      </c>
      <c r="DA15" s="109">
        <v>10115061.942680519</v>
      </c>
      <c r="DB15" s="109">
        <v>9994179.2316250131</v>
      </c>
      <c r="DC15" s="109">
        <v>9964945.9079626463</v>
      </c>
      <c r="DD15" s="109">
        <v>10178740.17943632</v>
      </c>
      <c r="DE15" s="109">
        <v>10456822.414091449</v>
      </c>
      <c r="DF15" s="109">
        <v>10052893.194523526</v>
      </c>
      <c r="DG15" s="109">
        <v>9739379.5680367276</v>
      </c>
      <c r="DH15" s="109">
        <v>9656171.2925469186</v>
      </c>
      <c r="DI15" s="109">
        <v>9864955.4000783898</v>
      </c>
      <c r="DJ15" s="109">
        <v>9715666.8509149328</v>
      </c>
      <c r="DK15" s="109">
        <v>9900741.5234959126</v>
      </c>
      <c r="DL15" s="109">
        <v>9940053.1110789943</v>
      </c>
      <c r="DM15" s="109">
        <v>9969548.3790145628</v>
      </c>
      <c r="DN15" s="109">
        <v>10002668.186296029</v>
      </c>
      <c r="DO15" s="109">
        <v>9696183.8242213111</v>
      </c>
      <c r="DP15" s="109">
        <v>9713378.1869727578</v>
      </c>
      <c r="DQ15" s="109">
        <v>10530203.548897095</v>
      </c>
      <c r="DR15" s="109">
        <v>10606073.680959528</v>
      </c>
      <c r="DS15" s="109">
        <v>10324931.577586044</v>
      </c>
      <c r="DT15" s="109">
        <v>10373968.600162873</v>
      </c>
      <c r="DU15" s="109">
        <v>10087550.41894247</v>
      </c>
      <c r="DV15" s="109">
        <v>10632682.777100651</v>
      </c>
      <c r="DW15" s="109">
        <v>10614171.627520576</v>
      </c>
      <c r="DX15" s="109">
        <v>10273804.419131208</v>
      </c>
      <c r="DY15" s="109">
        <v>10393524.375068612</v>
      </c>
      <c r="DZ15" s="109">
        <v>10257091.308476597</v>
      </c>
      <c r="EA15" s="109">
        <v>10526540.680220125</v>
      </c>
      <c r="EB15" s="109">
        <v>10021028.230644412</v>
      </c>
      <c r="EC15" s="109">
        <v>10101789.770838426</v>
      </c>
      <c r="ED15" s="109">
        <v>10527670.428903962</v>
      </c>
      <c r="EE15" s="109">
        <v>12116446.461055871</v>
      </c>
      <c r="EF15" s="109">
        <v>11754972.682961594</v>
      </c>
      <c r="EG15" s="109">
        <v>11542914.626214918</v>
      </c>
      <c r="EH15" s="109">
        <v>11467710.2328461</v>
      </c>
      <c r="EI15" s="109">
        <v>11632190.478414021</v>
      </c>
    </row>
    <row r="16" spans="1:139" s="107" customFormat="1" ht="12.75" x14ac:dyDescent="0.2">
      <c r="B16" s="108" t="s">
        <v>51</v>
      </c>
      <c r="C16" s="109">
        <v>1954240.0941430416</v>
      </c>
      <c r="D16" s="109">
        <v>1964735.0752918832</v>
      </c>
      <c r="E16" s="109">
        <v>1984664.6795188677</v>
      </c>
      <c r="F16" s="109">
        <v>1996909.2520783357</v>
      </c>
      <c r="G16" s="109">
        <v>1983666.5931376533</v>
      </c>
      <c r="H16" s="109">
        <v>2003507.3074479667</v>
      </c>
      <c r="I16" s="109">
        <v>1968035.810032781</v>
      </c>
      <c r="J16" s="109">
        <v>1974396.3277870531</v>
      </c>
      <c r="K16" s="109">
        <v>1942133.122193245</v>
      </c>
      <c r="L16" s="109">
        <v>1896992.7222564346</v>
      </c>
      <c r="M16" s="109">
        <v>1913721.9735814817</v>
      </c>
      <c r="N16" s="109">
        <v>1897622.3655017135</v>
      </c>
      <c r="O16" s="109">
        <v>1929449.3420260272</v>
      </c>
      <c r="P16" s="109">
        <v>2002378.4668739652</v>
      </c>
      <c r="Q16" s="109">
        <v>1891740.30583005</v>
      </c>
      <c r="R16" s="109">
        <v>1898145.7906210823</v>
      </c>
      <c r="S16" s="109">
        <v>1891143.8542581226</v>
      </c>
      <c r="T16" s="109">
        <v>1866717.3169384066</v>
      </c>
      <c r="U16" s="109">
        <v>1887068.9029094607</v>
      </c>
      <c r="V16" s="109">
        <v>1848419.7766626361</v>
      </c>
      <c r="W16" s="109">
        <v>1819523.3093498168</v>
      </c>
      <c r="X16" s="109">
        <v>1807316.7484448666</v>
      </c>
      <c r="Y16" s="109">
        <v>1787303.211314223</v>
      </c>
      <c r="Z16" s="109">
        <v>1763290.5133245196</v>
      </c>
      <c r="AA16" s="109">
        <v>1745578.1042268411</v>
      </c>
      <c r="AB16" s="109">
        <v>1786899.739296658</v>
      </c>
      <c r="AC16" s="109">
        <v>1815669.072963807</v>
      </c>
      <c r="AD16" s="109">
        <v>1771411.6968521902</v>
      </c>
      <c r="AE16" s="109">
        <v>1765152.8541494771</v>
      </c>
      <c r="AF16" s="109">
        <v>1741546.4194498884</v>
      </c>
      <c r="AG16" s="109">
        <v>1741228.586277528</v>
      </c>
      <c r="AH16" s="109">
        <v>1740910.22565208</v>
      </c>
      <c r="AI16" s="109">
        <v>1695777.5865315429</v>
      </c>
      <c r="AJ16" s="109">
        <v>1746249.9360819524</v>
      </c>
      <c r="AK16" s="109">
        <v>1742229.8019374895</v>
      </c>
      <c r="AL16" s="109">
        <v>1706372.7852048576</v>
      </c>
      <c r="AM16" s="109">
        <v>1776581.1559585663</v>
      </c>
      <c r="AN16" s="109">
        <v>1635645.92828584</v>
      </c>
      <c r="AO16" s="109">
        <v>1607422.8896184622</v>
      </c>
      <c r="AP16" s="109">
        <v>1620725.1204938265</v>
      </c>
      <c r="AQ16" s="109">
        <v>1723841.8108878755</v>
      </c>
      <c r="AR16" s="109">
        <v>1723663.4779568268</v>
      </c>
      <c r="AS16" s="109">
        <v>1739127.7316465864</v>
      </c>
      <c r="AT16" s="109">
        <v>1724960.8727469938</v>
      </c>
      <c r="AU16" s="109">
        <v>1714900.7695988258</v>
      </c>
      <c r="AV16" s="109">
        <v>1690907.3677507422</v>
      </c>
      <c r="AW16" s="109">
        <v>1669578.6958681678</v>
      </c>
      <c r="AX16" s="109">
        <v>1725980.5232448541</v>
      </c>
      <c r="AY16" s="109">
        <v>1664110.3922887952</v>
      </c>
      <c r="AZ16" s="109">
        <v>1664685.6267399923</v>
      </c>
      <c r="BA16" s="109">
        <v>1690787.4431111393</v>
      </c>
      <c r="BB16" s="109">
        <v>1662405.3848923352</v>
      </c>
      <c r="BC16" s="109">
        <v>1679946.1823524996</v>
      </c>
      <c r="BD16" s="109">
        <v>1615528.9438332864</v>
      </c>
      <c r="BE16" s="109">
        <v>1610023.7841940855</v>
      </c>
      <c r="BF16" s="109">
        <v>1636164.136209365</v>
      </c>
      <c r="BG16" s="109">
        <v>1581866.683604181</v>
      </c>
      <c r="BH16" s="109">
        <v>1600036.1939690807</v>
      </c>
      <c r="BI16" s="109">
        <v>1538297.8703224875</v>
      </c>
      <c r="BJ16" s="109">
        <v>1579428.2921271252</v>
      </c>
      <c r="BK16" s="109">
        <v>1572462.2414390945</v>
      </c>
      <c r="BL16" s="109">
        <v>1577717.9567100408</v>
      </c>
      <c r="BM16" s="109">
        <v>1503603.4594088341</v>
      </c>
      <c r="BN16" s="109">
        <v>1542005.3171879768</v>
      </c>
      <c r="BO16" s="109">
        <v>1528874.4306416321</v>
      </c>
      <c r="BP16" s="109">
        <v>1529778.3250006067</v>
      </c>
      <c r="BQ16" s="109">
        <v>1506923.2285035965</v>
      </c>
      <c r="BR16" s="109">
        <v>1489740.4750736714</v>
      </c>
      <c r="BS16" s="109">
        <v>1504732.204441495</v>
      </c>
      <c r="BT16" s="109">
        <v>1448142.3870335282</v>
      </c>
      <c r="BU16" s="109">
        <v>1457964.609480825</v>
      </c>
      <c r="BV16" s="109">
        <v>1451003.1306474935</v>
      </c>
      <c r="BW16" s="109">
        <v>1430100.9712803157</v>
      </c>
      <c r="BX16" s="109">
        <v>1445782.7100705223</v>
      </c>
      <c r="BY16" s="109">
        <v>1303532.2643909329</v>
      </c>
      <c r="BZ16" s="109">
        <v>1292292.232299</v>
      </c>
      <c r="CA16" s="109">
        <v>1520702.4749092595</v>
      </c>
      <c r="CB16" s="109">
        <v>1494659.9200958442</v>
      </c>
      <c r="CC16" s="109">
        <v>1503332.0886937836</v>
      </c>
      <c r="CD16" s="109">
        <v>1527599.4389907441</v>
      </c>
      <c r="CE16" s="109">
        <v>1498635.893690211</v>
      </c>
      <c r="CF16" s="109">
        <v>1472958.9715805438</v>
      </c>
      <c r="CG16" s="109">
        <v>1525244.2035582624</v>
      </c>
      <c r="CH16" s="109">
        <v>1456730.938503321</v>
      </c>
      <c r="CI16" s="109">
        <v>1494070.4136663566</v>
      </c>
      <c r="CJ16" s="109">
        <v>1452700.1463215516</v>
      </c>
      <c r="CK16" s="109">
        <v>1458009.2505521907</v>
      </c>
      <c r="CL16" s="109">
        <v>1457021.9838755119</v>
      </c>
      <c r="CM16" s="109">
        <v>1449080.0304949305</v>
      </c>
      <c r="CN16" s="109">
        <v>1385764.0204726413</v>
      </c>
      <c r="CO16" s="109">
        <v>1373678.93607112</v>
      </c>
      <c r="CP16" s="109">
        <v>1374939.254222272</v>
      </c>
      <c r="CQ16" s="109">
        <v>1338676.82299658</v>
      </c>
      <c r="CR16" s="109">
        <v>1310929.1930430043</v>
      </c>
      <c r="CS16" s="109">
        <v>1277205.209931362</v>
      </c>
      <c r="CT16" s="109">
        <v>1217694.9991327284</v>
      </c>
      <c r="CU16" s="109">
        <v>1240580.331966941</v>
      </c>
      <c r="CV16" s="109">
        <v>1233105.1178190408</v>
      </c>
      <c r="CW16" s="109">
        <v>1240226.0442197185</v>
      </c>
      <c r="CX16" s="109">
        <v>1363404.1606312806</v>
      </c>
      <c r="CY16" s="109">
        <v>1330209.9838125617</v>
      </c>
      <c r="CZ16" s="109">
        <v>1330269.0459270142</v>
      </c>
      <c r="DA16" s="109">
        <v>1349871.2165587018</v>
      </c>
      <c r="DB16" s="109">
        <v>1318478.0251614104</v>
      </c>
      <c r="DC16" s="109">
        <v>1309879.5286861937</v>
      </c>
      <c r="DD16" s="109">
        <v>1314685.0874750267</v>
      </c>
      <c r="DE16" s="109">
        <v>1263876.8172156145</v>
      </c>
      <c r="DF16" s="109">
        <v>1245224.3450198346</v>
      </c>
      <c r="DG16" s="109">
        <v>1276093.6209069013</v>
      </c>
      <c r="DH16" s="109">
        <v>1226549.3909245112</v>
      </c>
      <c r="DI16" s="109">
        <v>1243130.8525373808</v>
      </c>
      <c r="DJ16" s="109">
        <v>1233043.3071033033</v>
      </c>
      <c r="DK16" s="109">
        <v>1254966.3470280298</v>
      </c>
      <c r="DL16" s="109">
        <v>1243992.0621659837</v>
      </c>
      <c r="DM16" s="109">
        <v>1264010.7874432947</v>
      </c>
      <c r="DN16" s="109">
        <v>1238294.7109527129</v>
      </c>
      <c r="DO16" s="109">
        <v>1233573.4872843982</v>
      </c>
      <c r="DP16" s="109">
        <v>1201393.7993855265</v>
      </c>
      <c r="DQ16" s="109">
        <v>1190037.7789153471</v>
      </c>
      <c r="DR16" s="109">
        <v>1232654.278433599</v>
      </c>
      <c r="DS16" s="109">
        <v>1222373.2507461167</v>
      </c>
      <c r="DT16" s="109">
        <v>1192175.801651573</v>
      </c>
      <c r="DU16" s="109">
        <v>1147852.3732683593</v>
      </c>
      <c r="DV16" s="109">
        <v>1214307.6176343218</v>
      </c>
      <c r="DW16" s="109">
        <v>1195486.3960084796</v>
      </c>
      <c r="DX16" s="109">
        <v>1130949.1786234046</v>
      </c>
      <c r="DY16" s="109">
        <v>1187370.1618645736</v>
      </c>
      <c r="DZ16" s="109">
        <v>1150342.3858321793</v>
      </c>
      <c r="EA16" s="109">
        <v>1166254.4645294652</v>
      </c>
      <c r="EB16" s="109">
        <v>1119055.9356715968</v>
      </c>
      <c r="EC16" s="109">
        <v>1074695.3661228721</v>
      </c>
      <c r="ED16" s="109">
        <v>1077978.8398592973</v>
      </c>
      <c r="EE16" s="109">
        <v>1220258.8347369977</v>
      </c>
      <c r="EF16" s="109">
        <v>1140525.6514877672</v>
      </c>
      <c r="EG16" s="109">
        <v>1120177.1616806916</v>
      </c>
      <c r="EH16" s="109">
        <v>1143726.9709044434</v>
      </c>
      <c r="EI16" s="109">
        <v>1128658.8441084062</v>
      </c>
    </row>
    <row r="17" spans="2:139" s="107" customFormat="1" ht="12.75" x14ac:dyDescent="0.2">
      <c r="B17" s="108" t="s">
        <v>96</v>
      </c>
      <c r="C17" s="109">
        <v>1702543.9976418826</v>
      </c>
      <c r="D17" s="109">
        <v>1799533.3669682625</v>
      </c>
      <c r="E17" s="109">
        <v>1637784.7719316492</v>
      </c>
      <c r="F17" s="109">
        <v>1722141.3332733926</v>
      </c>
      <c r="G17" s="109">
        <v>1722483.9834838409</v>
      </c>
      <c r="H17" s="109">
        <v>1728743.922996602</v>
      </c>
      <c r="I17" s="109">
        <v>1765416.8714253902</v>
      </c>
      <c r="J17" s="109">
        <v>1815877.1187949183</v>
      </c>
      <c r="K17" s="109">
        <v>1809823.8737225716</v>
      </c>
      <c r="L17" s="109">
        <v>1777826.6811927387</v>
      </c>
      <c r="M17" s="109">
        <v>1742584.7331934217</v>
      </c>
      <c r="N17" s="109">
        <v>1756059.599305769</v>
      </c>
      <c r="O17" s="109">
        <v>1908458.6403302024</v>
      </c>
      <c r="P17" s="109">
        <v>1969716.8161082792</v>
      </c>
      <c r="Q17" s="109">
        <v>1908244.7657816287</v>
      </c>
      <c r="R17" s="109">
        <v>1884152.3344199969</v>
      </c>
      <c r="S17" s="109">
        <v>1883377.9144016318</v>
      </c>
      <c r="T17" s="109">
        <v>1960499.5264245926</v>
      </c>
      <c r="U17" s="109">
        <v>1822995.1427614398</v>
      </c>
      <c r="V17" s="109">
        <v>1902161.4338007553</v>
      </c>
      <c r="W17" s="109">
        <v>1837049.1870206273</v>
      </c>
      <c r="X17" s="109">
        <v>1845714.5823986444</v>
      </c>
      <c r="Y17" s="109">
        <v>1846023.1250136625</v>
      </c>
      <c r="Z17" s="109">
        <v>1845688.5665726284</v>
      </c>
      <c r="AA17" s="109">
        <v>1998697.5958375288</v>
      </c>
      <c r="AB17" s="109">
        <v>2072557.2701442451</v>
      </c>
      <c r="AC17" s="109">
        <v>1935336.2309852699</v>
      </c>
      <c r="AD17" s="109">
        <v>1952686.8895875968</v>
      </c>
      <c r="AE17" s="109">
        <v>2017297.1716578184</v>
      </c>
      <c r="AF17" s="109">
        <v>1999388.874389424</v>
      </c>
      <c r="AG17" s="109">
        <v>1894866.323507827</v>
      </c>
      <c r="AH17" s="109">
        <v>2005278.7992087728</v>
      </c>
      <c r="AI17" s="109">
        <v>1958571.0839712371</v>
      </c>
      <c r="AJ17" s="109">
        <v>1932516.8465820979</v>
      </c>
      <c r="AK17" s="109">
        <v>1956821.606407274</v>
      </c>
      <c r="AL17" s="109">
        <v>1920516.8616408287</v>
      </c>
      <c r="AM17" s="109">
        <v>2124040.8180714175</v>
      </c>
      <c r="AN17" s="109">
        <v>2211142.6904563135</v>
      </c>
      <c r="AO17" s="109">
        <v>2143381.8811529395</v>
      </c>
      <c r="AP17" s="109">
        <v>1995517.5887453381</v>
      </c>
      <c r="AQ17" s="109">
        <v>2093455.156703461</v>
      </c>
      <c r="AR17" s="109">
        <v>2070174.0670363915</v>
      </c>
      <c r="AS17" s="109">
        <v>1958902.8252174931</v>
      </c>
      <c r="AT17" s="109">
        <v>2051157.5682286958</v>
      </c>
      <c r="AU17" s="109">
        <v>1994770.3129398592</v>
      </c>
      <c r="AV17" s="109">
        <v>2022864.7100667807</v>
      </c>
      <c r="AW17" s="109">
        <v>1981280.9279097989</v>
      </c>
      <c r="AX17" s="109">
        <v>1935651.7943366943</v>
      </c>
      <c r="AY17" s="109">
        <v>507547.3834806818</v>
      </c>
      <c r="AZ17" s="109">
        <v>549984.85413429444</v>
      </c>
      <c r="BA17" s="109">
        <v>449750.33392497152</v>
      </c>
      <c r="BB17" s="109">
        <v>672203.30137557827</v>
      </c>
      <c r="BC17" s="109">
        <v>588726.46752446028</v>
      </c>
      <c r="BD17" s="109">
        <v>625086.97378725652</v>
      </c>
      <c r="BE17" s="109">
        <v>731668.55347597669</v>
      </c>
      <c r="BF17" s="109">
        <v>741310.34082290856</v>
      </c>
      <c r="BG17" s="109">
        <v>706205.0937309385</v>
      </c>
      <c r="BH17" s="109">
        <v>745678.8315937788</v>
      </c>
      <c r="BI17" s="109">
        <v>677536.59802575118</v>
      </c>
      <c r="BJ17" s="109">
        <v>632573.5786410647</v>
      </c>
      <c r="BK17" s="109">
        <v>529556.84581382887</v>
      </c>
      <c r="BL17" s="109">
        <v>587915.06029658893</v>
      </c>
      <c r="BM17" s="109">
        <v>493101.72391374159</v>
      </c>
      <c r="BN17" s="109">
        <v>583751.16278686014</v>
      </c>
      <c r="BO17" s="109">
        <v>619628.20741718845</v>
      </c>
      <c r="BP17" s="109">
        <v>555697.20403788809</v>
      </c>
      <c r="BQ17" s="109">
        <v>724086.80307854956</v>
      </c>
      <c r="BR17" s="109">
        <v>722915.72859710688</v>
      </c>
      <c r="BS17" s="109">
        <v>720779.29978440609</v>
      </c>
      <c r="BT17" s="109">
        <v>801098.8520179583</v>
      </c>
      <c r="BU17" s="109">
        <v>703396.58467063634</v>
      </c>
      <c r="BV17" s="109">
        <v>709614.41443709447</v>
      </c>
      <c r="BW17" s="109">
        <v>627830.80509602721</v>
      </c>
      <c r="BX17" s="109">
        <v>668370.6488189582</v>
      </c>
      <c r="BY17" s="109">
        <v>923446.34329442075</v>
      </c>
      <c r="BZ17" s="109">
        <v>1989260.9871203105</v>
      </c>
      <c r="CA17" s="109">
        <v>1418751.9966633623</v>
      </c>
      <c r="CB17" s="109">
        <v>1091927.5119098118</v>
      </c>
      <c r="CC17" s="109">
        <v>1069143.8368639031</v>
      </c>
      <c r="CD17" s="109">
        <v>941688.2360519435</v>
      </c>
      <c r="CE17" s="109">
        <v>1063298.5146863563</v>
      </c>
      <c r="CF17" s="109">
        <v>1166176.8608197104</v>
      </c>
      <c r="CG17" s="109">
        <v>1425088.9491370288</v>
      </c>
      <c r="CH17" s="109">
        <v>1220065.0813367518</v>
      </c>
      <c r="CI17" s="109">
        <v>1218706.2600053011</v>
      </c>
      <c r="CJ17" s="109">
        <v>1265216.5758718047</v>
      </c>
      <c r="CK17" s="109">
        <v>2076154.8506344662</v>
      </c>
      <c r="CL17" s="109">
        <v>1800239.8725305083</v>
      </c>
      <c r="CM17" s="109">
        <v>1444324.7014015941</v>
      </c>
      <c r="CN17" s="109">
        <v>1749361.0163613444</v>
      </c>
      <c r="CO17" s="109">
        <v>1638664.6026591125</v>
      </c>
      <c r="CP17" s="109">
        <v>1423563.9398735</v>
      </c>
      <c r="CQ17" s="109">
        <v>1323703.7296525158</v>
      </c>
      <c r="CR17" s="109">
        <v>1178711.3551424076</v>
      </c>
      <c r="CS17" s="109">
        <v>1269139.3144580352</v>
      </c>
      <c r="CT17" s="109">
        <v>1820996.0533476751</v>
      </c>
      <c r="CU17" s="109">
        <v>1676746.8836892804</v>
      </c>
      <c r="CV17" s="109">
        <v>1144985.017593628</v>
      </c>
      <c r="CW17" s="109">
        <v>1004476.8099566213</v>
      </c>
      <c r="CX17" s="109">
        <v>910207.25549200084</v>
      </c>
      <c r="CY17" s="109">
        <v>1039374.7621814646</v>
      </c>
      <c r="CZ17" s="109">
        <v>1001249.9294744091</v>
      </c>
      <c r="DA17" s="109">
        <v>1079835.9191452197</v>
      </c>
      <c r="DB17" s="109">
        <v>1067698.1279794395</v>
      </c>
      <c r="DC17" s="109">
        <v>1148945.2597452176</v>
      </c>
      <c r="DD17" s="109">
        <v>1010497.4219832557</v>
      </c>
      <c r="DE17" s="109">
        <v>995354.95878054167</v>
      </c>
      <c r="DF17" s="109">
        <v>921548.66710035573</v>
      </c>
      <c r="DG17" s="109">
        <v>1008214.3107359065</v>
      </c>
      <c r="DH17" s="109">
        <v>948195.26752587873</v>
      </c>
      <c r="DI17" s="109">
        <v>928573.91109287145</v>
      </c>
      <c r="DJ17" s="109">
        <v>798179.38008960965</v>
      </c>
      <c r="DK17" s="109">
        <v>938534.36141912069</v>
      </c>
      <c r="DL17" s="109">
        <v>1033894.3851361868</v>
      </c>
      <c r="DM17" s="109">
        <v>989461.67978555604</v>
      </c>
      <c r="DN17" s="109">
        <v>1057071.5223797942</v>
      </c>
      <c r="DO17" s="109">
        <v>1103043.4386105074</v>
      </c>
      <c r="DP17" s="109">
        <v>1167042.4607710496</v>
      </c>
      <c r="DQ17" s="109">
        <v>1106761.6258426562</v>
      </c>
      <c r="DR17" s="109">
        <v>1005620.2920496404</v>
      </c>
      <c r="DS17" s="109">
        <v>1020893.4814582948</v>
      </c>
      <c r="DT17" s="109">
        <v>1094648.9528061294</v>
      </c>
      <c r="DU17" s="109">
        <v>929660.20010399283</v>
      </c>
      <c r="DV17" s="109">
        <v>944377.12510606181</v>
      </c>
      <c r="DW17" s="109">
        <v>608385.22630659293</v>
      </c>
      <c r="DX17" s="109">
        <v>601861.38297949138</v>
      </c>
      <c r="DY17" s="109">
        <v>773266.17205809371</v>
      </c>
      <c r="DZ17" s="109">
        <v>747406.78041158873</v>
      </c>
      <c r="EA17" s="109">
        <v>835157.59921655641</v>
      </c>
      <c r="EB17" s="109">
        <v>875833.51814706682</v>
      </c>
      <c r="EC17" s="109">
        <v>839985.35561640945</v>
      </c>
      <c r="ED17" s="109">
        <v>793047.45936109894</v>
      </c>
      <c r="EE17" s="109">
        <v>522831.28550862032</v>
      </c>
      <c r="EF17" s="109">
        <v>564052.13587484404</v>
      </c>
      <c r="EG17" s="109">
        <v>473817.47083849873</v>
      </c>
      <c r="EH17" s="109">
        <v>555806.80996838759</v>
      </c>
      <c r="EI17" s="109">
        <v>575691.48260632239</v>
      </c>
    </row>
    <row r="18" spans="2:139" s="107" customFormat="1" ht="12.75" x14ac:dyDescent="0.2">
      <c r="B18" s="110" t="s">
        <v>92</v>
      </c>
      <c r="C18" s="111">
        <v>12262561.149654422</v>
      </c>
      <c r="D18" s="111">
        <v>12607002.006227946</v>
      </c>
      <c r="E18" s="111">
        <v>12259302.977689149</v>
      </c>
      <c r="F18" s="111">
        <v>12598242.982421797</v>
      </c>
      <c r="G18" s="111">
        <v>12547032.964414326</v>
      </c>
      <c r="H18" s="111">
        <v>12863775.762117472</v>
      </c>
      <c r="I18" s="111">
        <v>12583994.690003997</v>
      </c>
      <c r="J18" s="111">
        <v>12742267.27053646</v>
      </c>
      <c r="K18" s="111">
        <v>12665853.498261135</v>
      </c>
      <c r="L18" s="111">
        <v>12553301.631910292</v>
      </c>
      <c r="M18" s="111">
        <v>12678467.695278704</v>
      </c>
      <c r="N18" s="111">
        <v>12568117.288553556</v>
      </c>
      <c r="O18" s="111">
        <v>12901239.531583125</v>
      </c>
      <c r="P18" s="111">
        <v>13165893.434878306</v>
      </c>
      <c r="Q18" s="111">
        <v>12699063.522213096</v>
      </c>
      <c r="R18" s="111">
        <v>12750175.11565193</v>
      </c>
      <c r="S18" s="111">
        <v>12741297.834413154</v>
      </c>
      <c r="T18" s="111">
        <v>12853560.706428302</v>
      </c>
      <c r="U18" s="111">
        <v>12788789.836419586</v>
      </c>
      <c r="V18" s="111">
        <v>12872897.038807867</v>
      </c>
      <c r="W18" s="111">
        <v>12656113.937619695</v>
      </c>
      <c r="X18" s="111">
        <v>12593181.630189924</v>
      </c>
      <c r="Y18" s="111">
        <v>12665545.402374918</v>
      </c>
      <c r="Z18" s="111">
        <v>12590231.222389234</v>
      </c>
      <c r="AA18" s="111">
        <v>12716106.548934232</v>
      </c>
      <c r="AB18" s="111">
        <v>12899620.838922689</v>
      </c>
      <c r="AC18" s="111">
        <v>13411415.319487646</v>
      </c>
      <c r="AD18" s="111">
        <v>12987803.290610312</v>
      </c>
      <c r="AE18" s="111">
        <v>13193757.393370086</v>
      </c>
      <c r="AF18" s="111">
        <v>13050579.51897469</v>
      </c>
      <c r="AG18" s="111">
        <v>13067523.711547237</v>
      </c>
      <c r="AH18" s="111">
        <v>13166331.690191656</v>
      </c>
      <c r="AI18" s="111">
        <v>12926502.354393911</v>
      </c>
      <c r="AJ18" s="111">
        <v>13094066.81374746</v>
      </c>
      <c r="AK18" s="111">
        <v>13383917.356154379</v>
      </c>
      <c r="AL18" s="111">
        <v>13270272.854990287</v>
      </c>
      <c r="AM18" s="111">
        <v>13472774.930752901</v>
      </c>
      <c r="AN18" s="111">
        <v>12751820.980157919</v>
      </c>
      <c r="AO18" s="111">
        <v>12870167.262331847</v>
      </c>
      <c r="AP18" s="111">
        <v>12659021.106333978</v>
      </c>
      <c r="AQ18" s="111">
        <v>14033307.196430195</v>
      </c>
      <c r="AR18" s="111">
        <v>13985267.615516078</v>
      </c>
      <c r="AS18" s="111">
        <v>14144984.762981664</v>
      </c>
      <c r="AT18" s="111">
        <v>13983600.196111104</v>
      </c>
      <c r="AU18" s="111">
        <v>14038572.866540192</v>
      </c>
      <c r="AV18" s="111">
        <v>14094831.903682822</v>
      </c>
      <c r="AW18" s="111">
        <v>13852018.644282337</v>
      </c>
      <c r="AX18" s="111">
        <v>14434806.594013358</v>
      </c>
      <c r="AY18" s="111">
        <v>12315371.283468552</v>
      </c>
      <c r="AZ18" s="111">
        <v>12403832.825401658</v>
      </c>
      <c r="BA18" s="111">
        <v>12444586.218853062</v>
      </c>
      <c r="BB18" s="111">
        <v>12819179.28865161</v>
      </c>
      <c r="BC18" s="111">
        <v>12714266.73243412</v>
      </c>
      <c r="BD18" s="111">
        <v>12572967.331015637</v>
      </c>
      <c r="BE18" s="111">
        <v>12654976.554124899</v>
      </c>
      <c r="BF18" s="111">
        <v>12560284.124102721</v>
      </c>
      <c r="BG18" s="111">
        <v>12358232.449653352</v>
      </c>
      <c r="BH18" s="111">
        <v>12545349.561406104</v>
      </c>
      <c r="BI18" s="111">
        <v>12391639.515684791</v>
      </c>
      <c r="BJ18" s="111">
        <v>12688397.32632043</v>
      </c>
      <c r="BK18" s="111">
        <v>12483787.649381872</v>
      </c>
      <c r="BL18" s="111">
        <v>12695481.609796589</v>
      </c>
      <c r="BM18" s="111">
        <v>12099293.980141468</v>
      </c>
      <c r="BN18" s="111">
        <v>12500198.437985461</v>
      </c>
      <c r="BO18" s="111">
        <v>12572964.056689331</v>
      </c>
      <c r="BP18" s="111">
        <v>12397717.678018549</v>
      </c>
      <c r="BQ18" s="111">
        <v>12684001.089691099</v>
      </c>
      <c r="BR18" s="111">
        <v>12427918.927269522</v>
      </c>
      <c r="BS18" s="111">
        <v>12779999.851764178</v>
      </c>
      <c r="BT18" s="111">
        <v>12184628.851999275</v>
      </c>
      <c r="BU18" s="111">
        <v>12536993.848636305</v>
      </c>
      <c r="BV18" s="111">
        <v>12363191.270363046</v>
      </c>
      <c r="BW18" s="111">
        <v>12286787.508220209</v>
      </c>
      <c r="BX18" s="111">
        <v>12271246.599444717</v>
      </c>
      <c r="BY18" s="111">
        <v>10284850.962106347</v>
      </c>
      <c r="BZ18" s="111">
        <v>8999337.9646240789</v>
      </c>
      <c r="CA18" s="111">
        <v>11269197.786755953</v>
      </c>
      <c r="CB18" s="111">
        <v>12219548.612289086</v>
      </c>
      <c r="CC18" s="111">
        <v>12669778.395060614</v>
      </c>
      <c r="CD18" s="111">
        <v>12834867.131981341</v>
      </c>
      <c r="CE18" s="111">
        <v>12538337.433417721</v>
      </c>
      <c r="CF18" s="111">
        <v>11841438.673064521</v>
      </c>
      <c r="CG18" s="111">
        <v>12271525.501847725</v>
      </c>
      <c r="CH18" s="111">
        <v>11028626.343446521</v>
      </c>
      <c r="CI18" s="111">
        <v>11901661.172215126</v>
      </c>
      <c r="CJ18" s="111">
        <v>12038317.602107501</v>
      </c>
      <c r="CK18" s="111">
        <v>13307179.221919272</v>
      </c>
      <c r="CL18" s="111">
        <v>12981351.446687115</v>
      </c>
      <c r="CM18" s="111">
        <v>12790554.510979364</v>
      </c>
      <c r="CN18" s="111">
        <v>12789288.7717575</v>
      </c>
      <c r="CO18" s="111">
        <v>12930772.066290993</v>
      </c>
      <c r="CP18" s="111">
        <v>12702522.628938496</v>
      </c>
      <c r="CQ18" s="111">
        <v>12368783.99550285</v>
      </c>
      <c r="CR18" s="111">
        <v>12452545.401718063</v>
      </c>
      <c r="CS18" s="111">
        <v>12745217.749174332</v>
      </c>
      <c r="CT18" s="111">
        <v>12609962.527196068</v>
      </c>
      <c r="CU18" s="111">
        <v>12848205.519798258</v>
      </c>
      <c r="CV18" s="111">
        <v>11670315.811819354</v>
      </c>
      <c r="CW18" s="111">
        <v>12236683.201246804</v>
      </c>
      <c r="CX18" s="111">
        <v>12484919.884264817</v>
      </c>
      <c r="CY18" s="111">
        <v>12346622.923347084</v>
      </c>
      <c r="CZ18" s="111">
        <v>12501653.378200563</v>
      </c>
      <c r="DA18" s="111">
        <v>12544769.07838444</v>
      </c>
      <c r="DB18" s="111">
        <v>12380355.384765863</v>
      </c>
      <c r="DC18" s="111">
        <v>12423770.696394058</v>
      </c>
      <c r="DD18" s="111">
        <v>12503922.688894603</v>
      </c>
      <c r="DE18" s="111">
        <v>12716054.190087605</v>
      </c>
      <c r="DF18" s="111">
        <v>12219666.206643719</v>
      </c>
      <c r="DG18" s="111">
        <v>12023687.499679536</v>
      </c>
      <c r="DH18" s="111">
        <v>11830915.950997306</v>
      </c>
      <c r="DI18" s="111">
        <v>12036660.163708642</v>
      </c>
      <c r="DJ18" s="111">
        <v>11746889.538107848</v>
      </c>
      <c r="DK18" s="111">
        <v>12094242.231943063</v>
      </c>
      <c r="DL18" s="111">
        <v>12217939.558381166</v>
      </c>
      <c r="DM18" s="111">
        <v>12223020.846243413</v>
      </c>
      <c r="DN18" s="111">
        <v>12298034.419628534</v>
      </c>
      <c r="DO18" s="111">
        <v>12032800.750116218</v>
      </c>
      <c r="DP18" s="111">
        <v>12081814.447129335</v>
      </c>
      <c r="DQ18" s="111">
        <v>12827002.953655098</v>
      </c>
      <c r="DR18" s="111">
        <v>12844348.25144277</v>
      </c>
      <c r="DS18" s="111">
        <v>12568198.309790457</v>
      </c>
      <c r="DT18" s="111">
        <v>12660793.354620576</v>
      </c>
      <c r="DU18" s="111">
        <v>12165062.992314823</v>
      </c>
      <c r="DV18" s="111">
        <v>12791367.519841034</v>
      </c>
      <c r="DW18" s="111">
        <v>12418043.24983565</v>
      </c>
      <c r="DX18" s="111">
        <v>12006614.980734104</v>
      </c>
      <c r="DY18" s="111">
        <v>12354160.708991282</v>
      </c>
      <c r="DZ18" s="111">
        <v>12154840.474720366</v>
      </c>
      <c r="EA18" s="111">
        <v>12527952.743966147</v>
      </c>
      <c r="EB18" s="111">
        <v>12015917.684463074</v>
      </c>
      <c r="EC18" s="111">
        <v>12016470.492577707</v>
      </c>
      <c r="ED18" s="111">
        <v>12398696.728124358</v>
      </c>
      <c r="EE18" s="111">
        <v>13859536.58130149</v>
      </c>
      <c r="EF18" s="111">
        <v>13459550.470324205</v>
      </c>
      <c r="EG18" s="111">
        <v>13136909.258734107</v>
      </c>
      <c r="EH18" s="111">
        <v>13167244.013718931</v>
      </c>
      <c r="EI18" s="111">
        <v>13336540.805128749</v>
      </c>
    </row>
    <row r="19" spans="2:139" s="107" customFormat="1" ht="12.75" x14ac:dyDescent="0.2">
      <c r="B19" s="108" t="s">
        <v>50</v>
      </c>
      <c r="C19" s="109">
        <v>3925100.560164372</v>
      </c>
      <c r="D19" s="109">
        <v>4069441.7012766413</v>
      </c>
      <c r="E19" s="109">
        <v>3817418.048862969</v>
      </c>
      <c r="F19" s="109">
        <v>4009687.3465374792</v>
      </c>
      <c r="G19" s="109">
        <v>3907812.4580403888</v>
      </c>
      <c r="H19" s="109">
        <v>3980364.9627409265</v>
      </c>
      <c r="I19" s="109">
        <v>3980850.3314078683</v>
      </c>
      <c r="J19" s="109">
        <v>3955317.1915095993</v>
      </c>
      <c r="K19" s="109">
        <v>4005639.0885523832</v>
      </c>
      <c r="L19" s="109">
        <v>3963634.5183398481</v>
      </c>
      <c r="M19" s="109">
        <v>3961968.0335945664</v>
      </c>
      <c r="N19" s="109">
        <v>3987642.0990502713</v>
      </c>
      <c r="O19" s="109">
        <v>3915151.8415998472</v>
      </c>
      <c r="P19" s="109">
        <v>3911214.5768931806</v>
      </c>
      <c r="Q19" s="109">
        <v>4000797.585435214</v>
      </c>
      <c r="R19" s="109">
        <v>4021717.1311544739</v>
      </c>
      <c r="S19" s="109">
        <v>3936077.5237154183</v>
      </c>
      <c r="T19" s="109">
        <v>4025148.0248631844</v>
      </c>
      <c r="U19" s="109">
        <v>3943453.7632190855</v>
      </c>
      <c r="V19" s="109">
        <v>3921890.5279614963</v>
      </c>
      <c r="W19" s="109">
        <v>4003424.2541633137</v>
      </c>
      <c r="X19" s="109">
        <v>3959394.0429076925</v>
      </c>
      <c r="Y19" s="109">
        <v>4016329.3704096288</v>
      </c>
      <c r="Z19" s="109">
        <v>3940023.1898551462</v>
      </c>
      <c r="AA19" s="109">
        <v>4090446.1626044074</v>
      </c>
      <c r="AB19" s="109">
        <v>3973675.6632961622</v>
      </c>
      <c r="AC19" s="109">
        <v>4063170.1277931943</v>
      </c>
      <c r="AD19" s="109">
        <v>4020503.9451407706</v>
      </c>
      <c r="AE19" s="109">
        <v>4103926.2345549678</v>
      </c>
      <c r="AF19" s="109">
        <v>4085650.8275434161</v>
      </c>
      <c r="AG19" s="109">
        <v>3983466.4888720764</v>
      </c>
      <c r="AH19" s="109">
        <v>3989468.8759189965</v>
      </c>
      <c r="AI19" s="109">
        <v>4036559.0166267846</v>
      </c>
      <c r="AJ19" s="109">
        <v>3955095.2290202072</v>
      </c>
      <c r="AK19" s="109">
        <v>4071848.2102171904</v>
      </c>
      <c r="AL19" s="109">
        <v>3904097.475390018</v>
      </c>
      <c r="AM19" s="109">
        <v>4036461.2239295305</v>
      </c>
      <c r="AN19" s="109">
        <v>3953318.0430718143</v>
      </c>
      <c r="AO19" s="109">
        <v>4082678.3559260052</v>
      </c>
      <c r="AP19" s="109">
        <v>3927156.4910808685</v>
      </c>
      <c r="AQ19" s="109">
        <v>4108285.6054434194</v>
      </c>
      <c r="AR19" s="109">
        <v>4048926.9394556223</v>
      </c>
      <c r="AS19" s="109">
        <v>4166902.7110845954</v>
      </c>
      <c r="AT19" s="109">
        <v>4170652.2955253832</v>
      </c>
      <c r="AU19" s="109">
        <v>4194749.6637415346</v>
      </c>
      <c r="AV19" s="109">
        <v>4291116.9351531733</v>
      </c>
      <c r="AW19" s="109">
        <v>4212204.8039703565</v>
      </c>
      <c r="AX19" s="109">
        <v>4420044.1779830037</v>
      </c>
      <c r="AY19" s="109">
        <v>4216681.8234672267</v>
      </c>
      <c r="AZ19" s="109">
        <v>4301660.8684709864</v>
      </c>
      <c r="BA19" s="109">
        <v>4222060.0894445721</v>
      </c>
      <c r="BB19" s="109">
        <v>4329664.7113901302</v>
      </c>
      <c r="BC19" s="109">
        <v>4245082.1867410541</v>
      </c>
      <c r="BD19" s="109">
        <v>4370416.105362813</v>
      </c>
      <c r="BE19" s="109">
        <v>4305514.1734842183</v>
      </c>
      <c r="BF19" s="109">
        <v>4314620.8232667949</v>
      </c>
      <c r="BG19" s="109">
        <v>4350499.0560738361</v>
      </c>
      <c r="BH19" s="109">
        <v>4409107.7357103657</v>
      </c>
      <c r="BI19" s="109">
        <v>4304377.0098587228</v>
      </c>
      <c r="BJ19" s="109">
        <v>4407117.8549792189</v>
      </c>
      <c r="BK19" s="109">
        <v>4340758.2444902519</v>
      </c>
      <c r="BL19" s="109">
        <v>4339538.5721690236</v>
      </c>
      <c r="BM19" s="109">
        <v>4373050.5778704518</v>
      </c>
      <c r="BN19" s="109">
        <v>4353572.1388670504</v>
      </c>
      <c r="BO19" s="109">
        <v>4465154.7070436059</v>
      </c>
      <c r="BP19" s="109">
        <v>4346411.3198035229</v>
      </c>
      <c r="BQ19" s="109">
        <v>4366755.5320177115</v>
      </c>
      <c r="BR19" s="109">
        <v>4382706.7097862586</v>
      </c>
      <c r="BS19" s="109">
        <v>4431183.6668544523</v>
      </c>
      <c r="BT19" s="109">
        <v>4350418.3719750391</v>
      </c>
      <c r="BU19" s="109">
        <v>4414734.7028842</v>
      </c>
      <c r="BV19" s="109">
        <v>4358354.8625438251</v>
      </c>
      <c r="BW19" s="109">
        <v>4405792.6656651562</v>
      </c>
      <c r="BX19" s="109">
        <v>4337513.7870238246</v>
      </c>
      <c r="BY19" s="109">
        <v>2545070.4685181943</v>
      </c>
      <c r="BZ19" s="109">
        <v>1709651.9404902814</v>
      </c>
      <c r="CA19" s="109">
        <v>3590919.3785527181</v>
      </c>
      <c r="CB19" s="109">
        <v>4271002.2291421723</v>
      </c>
      <c r="CC19" s="109">
        <v>4464221.8298499072</v>
      </c>
      <c r="CD19" s="109">
        <v>4397138.7012093179</v>
      </c>
      <c r="CE19" s="109">
        <v>4325175.4956961572</v>
      </c>
      <c r="CF19" s="109">
        <v>4135108.8642274262</v>
      </c>
      <c r="CG19" s="109">
        <v>4214343.5755981449</v>
      </c>
      <c r="CH19" s="109">
        <v>4112953.6455474664</v>
      </c>
      <c r="CI19" s="109">
        <v>4235209.4676626762</v>
      </c>
      <c r="CJ19" s="109">
        <v>4192407.2914595637</v>
      </c>
      <c r="CK19" s="109">
        <v>4231756.1765183797</v>
      </c>
      <c r="CL19" s="109">
        <v>4220047.4168219883</v>
      </c>
      <c r="CM19" s="109">
        <v>4228810.436550769</v>
      </c>
      <c r="CN19" s="109">
        <v>4298359.1787230186</v>
      </c>
      <c r="CO19" s="109">
        <v>4278156.3991615055</v>
      </c>
      <c r="CP19" s="109">
        <v>4221777.3382178005</v>
      </c>
      <c r="CQ19" s="109">
        <v>4296403.5736182528</v>
      </c>
      <c r="CR19" s="109">
        <v>4328993.4479379067</v>
      </c>
      <c r="CS19" s="109">
        <v>4150377.5909555336</v>
      </c>
      <c r="CT19" s="109">
        <v>4047029.302913656</v>
      </c>
      <c r="CU19" s="109">
        <v>4199312.0834436025</v>
      </c>
      <c r="CV19" s="109">
        <v>4115761.8143802499</v>
      </c>
      <c r="CW19" s="109">
        <v>4202578.64500295</v>
      </c>
      <c r="CX19" s="109">
        <v>4329170.0590363899</v>
      </c>
      <c r="CY19" s="109">
        <v>4485967.3107579974</v>
      </c>
      <c r="CZ19" s="109">
        <v>4443346.1415327545</v>
      </c>
      <c r="DA19" s="109">
        <v>4414073.9761567526</v>
      </c>
      <c r="DB19" s="109">
        <v>4515571.4435274228</v>
      </c>
      <c r="DC19" s="109">
        <v>4525651.9252409013</v>
      </c>
      <c r="DD19" s="109">
        <v>4507928.0320314849</v>
      </c>
      <c r="DE19" s="109">
        <v>4521465.0625152448</v>
      </c>
      <c r="DF19" s="109">
        <v>4357148.6120650386</v>
      </c>
      <c r="DG19" s="109">
        <v>4558717.1996775009</v>
      </c>
      <c r="DH19" s="109">
        <v>4466608.017772831</v>
      </c>
      <c r="DI19" s="109">
        <v>4600666.7556086639</v>
      </c>
      <c r="DJ19" s="109">
        <v>4452980.5520379562</v>
      </c>
      <c r="DK19" s="109">
        <v>4567046.7112176521</v>
      </c>
      <c r="DL19" s="109">
        <v>4631126.5157405501</v>
      </c>
      <c r="DM19" s="109">
        <v>4618107.9419326577</v>
      </c>
      <c r="DN19" s="109">
        <v>4662682.9138624966</v>
      </c>
      <c r="DO19" s="109">
        <v>4565553.0600416111</v>
      </c>
      <c r="DP19" s="109">
        <v>4573770.2745654397</v>
      </c>
      <c r="DQ19" s="109">
        <v>4656317.5852683336</v>
      </c>
      <c r="DR19" s="109">
        <v>4878369.4199583177</v>
      </c>
      <c r="DS19" s="109">
        <v>4563831.4165090984</v>
      </c>
      <c r="DT19" s="109">
        <v>4733619.4297217112</v>
      </c>
      <c r="DU19" s="109">
        <v>4607586.9059127243</v>
      </c>
      <c r="DV19" s="109">
        <v>4763074.6139532141</v>
      </c>
      <c r="DW19" s="109">
        <v>4786657.1169049703</v>
      </c>
      <c r="DX19" s="109">
        <v>4726173.6616623551</v>
      </c>
      <c r="DY19" s="109">
        <v>4754582.816757923</v>
      </c>
      <c r="DZ19" s="109">
        <v>4800082.8926162357</v>
      </c>
      <c r="EA19" s="109">
        <v>4800980.3611663906</v>
      </c>
      <c r="EB19" s="109">
        <v>4655003.3465009928</v>
      </c>
      <c r="EC19" s="109">
        <v>4842126.5224662516</v>
      </c>
      <c r="ED19" s="109">
        <v>4839735.432474074</v>
      </c>
      <c r="EE19" s="109">
        <v>5105776.0072520236</v>
      </c>
      <c r="EF19" s="109">
        <v>5063321.7576051354</v>
      </c>
      <c r="EG19" s="109">
        <v>5153138.4817674067</v>
      </c>
      <c r="EH19" s="109">
        <v>5093841.4641470918</v>
      </c>
      <c r="EI19" s="109">
        <v>5094876.7550346209</v>
      </c>
    </row>
    <row r="20" spans="2:139" s="107" customFormat="1" ht="12.75" x14ac:dyDescent="0.2">
      <c r="B20" s="108" t="s">
        <v>40</v>
      </c>
      <c r="C20" s="109">
        <v>10491686.689257013</v>
      </c>
      <c r="D20" s="109">
        <v>10579302.39819717</v>
      </c>
      <c r="E20" s="109">
        <v>10532606.468919907</v>
      </c>
      <c r="F20" s="109">
        <v>10627713.556864865</v>
      </c>
      <c r="G20" s="109">
        <v>10657163.670454238</v>
      </c>
      <c r="H20" s="109">
        <v>10664434.100237848</v>
      </c>
      <c r="I20" s="109">
        <v>10767872.793938849</v>
      </c>
      <c r="J20" s="109">
        <v>10774135.687682843</v>
      </c>
      <c r="K20" s="109">
        <v>10831633.627882229</v>
      </c>
      <c r="L20" s="109">
        <v>10868566.297253702</v>
      </c>
      <c r="M20" s="109">
        <v>10908337.848278346</v>
      </c>
      <c r="N20" s="109">
        <v>10975005.058900872</v>
      </c>
      <c r="O20" s="109">
        <v>10944191.312755397</v>
      </c>
      <c r="P20" s="109">
        <v>10961465.15042837</v>
      </c>
      <c r="Q20" s="109">
        <v>11163829.382147294</v>
      </c>
      <c r="R20" s="109">
        <v>11089498.24884956</v>
      </c>
      <c r="S20" s="109">
        <v>11103459.666943846</v>
      </c>
      <c r="T20" s="109">
        <v>11286704.154421486</v>
      </c>
      <c r="U20" s="109">
        <v>11264756.059700105</v>
      </c>
      <c r="V20" s="109">
        <v>11383769.1760241</v>
      </c>
      <c r="W20" s="109">
        <v>11437493.941884372</v>
      </c>
      <c r="X20" s="109">
        <v>11487167.891397392</v>
      </c>
      <c r="Y20" s="109">
        <v>11574598.200540669</v>
      </c>
      <c r="Z20" s="109">
        <v>11538797.466093229</v>
      </c>
      <c r="AA20" s="109">
        <v>11695449.882415755</v>
      </c>
      <c r="AB20" s="109">
        <v>11797543.251787174</v>
      </c>
      <c r="AC20" s="109">
        <v>11732598.770305116</v>
      </c>
      <c r="AD20" s="109">
        <v>11945977.124777071</v>
      </c>
      <c r="AE20" s="109">
        <v>12028140.339015553</v>
      </c>
      <c r="AF20" s="109">
        <v>11974808.029379683</v>
      </c>
      <c r="AG20" s="109">
        <v>11954552.117930567</v>
      </c>
      <c r="AH20" s="109">
        <v>11978308.229815204</v>
      </c>
      <c r="AI20" s="109">
        <v>12011073.306460176</v>
      </c>
      <c r="AJ20" s="109">
        <v>12025507.597450005</v>
      </c>
      <c r="AK20" s="109">
        <v>12073342.090775149</v>
      </c>
      <c r="AL20" s="109">
        <v>12194468.184994167</v>
      </c>
      <c r="AM20" s="109">
        <v>12321506.861212758</v>
      </c>
      <c r="AN20" s="109">
        <v>12191672.417773098</v>
      </c>
      <c r="AO20" s="109">
        <v>12325644.942679917</v>
      </c>
      <c r="AP20" s="109">
        <v>12229892.727621039</v>
      </c>
      <c r="AQ20" s="109">
        <v>12417710.450260077</v>
      </c>
      <c r="AR20" s="109">
        <v>12329022.577220773</v>
      </c>
      <c r="AS20" s="109">
        <v>12482382.734610941</v>
      </c>
      <c r="AT20" s="109">
        <v>12581171.402545735</v>
      </c>
      <c r="AU20" s="109">
        <v>12596683.011706105</v>
      </c>
      <c r="AV20" s="109">
        <v>12720352.95128331</v>
      </c>
      <c r="AW20" s="109">
        <v>12714292.179500768</v>
      </c>
      <c r="AX20" s="109">
        <v>12797253.061152712</v>
      </c>
      <c r="AY20" s="109">
        <v>12654632.229918191</v>
      </c>
      <c r="AZ20" s="109">
        <v>12850854.245360317</v>
      </c>
      <c r="BA20" s="109">
        <v>12798190.069833696</v>
      </c>
      <c r="BB20" s="109">
        <v>12961385.18014174</v>
      </c>
      <c r="BC20" s="109">
        <v>12768655.668613693</v>
      </c>
      <c r="BD20" s="109">
        <v>13100682.14125748</v>
      </c>
      <c r="BE20" s="109">
        <v>12996756.389953163</v>
      </c>
      <c r="BF20" s="109">
        <v>12984453.33492532</v>
      </c>
      <c r="BG20" s="109">
        <v>13056702.626135416</v>
      </c>
      <c r="BH20" s="109">
        <v>13088424.950781394</v>
      </c>
      <c r="BI20" s="109">
        <v>13172491.329954879</v>
      </c>
      <c r="BJ20" s="109">
        <v>13108446.974808749</v>
      </c>
      <c r="BK20" s="109">
        <v>13272671.602801118</v>
      </c>
      <c r="BL20" s="109">
        <v>13204544.373041207</v>
      </c>
      <c r="BM20" s="109">
        <v>13377670.063846784</v>
      </c>
      <c r="BN20" s="109">
        <v>13370432.454193916</v>
      </c>
      <c r="BO20" s="109">
        <v>13501539.063568229</v>
      </c>
      <c r="BP20" s="109">
        <v>13415216.991629424</v>
      </c>
      <c r="BQ20" s="109">
        <v>13623353.381489953</v>
      </c>
      <c r="BR20" s="109">
        <v>13553355.711053262</v>
      </c>
      <c r="BS20" s="109">
        <v>13685653.432774294</v>
      </c>
      <c r="BT20" s="109">
        <v>13732994.718365077</v>
      </c>
      <c r="BU20" s="109">
        <v>13730663.209211525</v>
      </c>
      <c r="BV20" s="109">
        <v>13891891.399468653</v>
      </c>
      <c r="BW20" s="109">
        <v>13851945.136018185</v>
      </c>
      <c r="BX20" s="109">
        <v>14032778.384318242</v>
      </c>
      <c r="BY20" s="109">
        <v>8999247.9735152554</v>
      </c>
      <c r="BZ20" s="109">
        <v>6182631.4702010872</v>
      </c>
      <c r="CA20" s="109">
        <v>11019014.16205366</v>
      </c>
      <c r="CB20" s="109">
        <v>13937275.247487564</v>
      </c>
      <c r="CC20" s="109">
        <v>14069548.919128599</v>
      </c>
      <c r="CD20" s="109">
        <v>14188150.063828945</v>
      </c>
      <c r="CE20" s="109">
        <v>14065564.15267849</v>
      </c>
      <c r="CF20" s="109">
        <v>14014536.133983469</v>
      </c>
      <c r="CG20" s="109">
        <v>14155830.015046988</v>
      </c>
      <c r="CH20" s="109">
        <v>14068371.075331327</v>
      </c>
      <c r="CI20" s="109">
        <v>14099909.95352716</v>
      </c>
      <c r="CJ20" s="109">
        <v>14092371.712294586</v>
      </c>
      <c r="CK20" s="109">
        <v>14166911.162024394</v>
      </c>
      <c r="CL20" s="109">
        <v>14181787.972826265</v>
      </c>
      <c r="CM20" s="109">
        <v>14247459.983085528</v>
      </c>
      <c r="CN20" s="109">
        <v>14362303.97381179</v>
      </c>
      <c r="CO20" s="109">
        <v>14167103.12095372</v>
      </c>
      <c r="CP20" s="109">
        <v>14184006.198130807</v>
      </c>
      <c r="CQ20" s="109">
        <v>14241992.322507229</v>
      </c>
      <c r="CR20" s="109">
        <v>14303327.793570677</v>
      </c>
      <c r="CS20" s="109">
        <v>14136558.809910489</v>
      </c>
      <c r="CT20" s="109">
        <v>14221236.924968906</v>
      </c>
      <c r="CU20" s="109">
        <v>14206249.330776446</v>
      </c>
      <c r="CV20" s="109">
        <v>14214389.564824786</v>
      </c>
      <c r="CW20" s="109">
        <v>14247729.623069812</v>
      </c>
      <c r="CX20" s="109">
        <v>14229061.436301291</v>
      </c>
      <c r="CY20" s="109">
        <v>15818439.215824835</v>
      </c>
      <c r="CZ20" s="109">
        <v>14182520.390287505</v>
      </c>
      <c r="DA20" s="109">
        <v>14305018.757539915</v>
      </c>
      <c r="DB20" s="109">
        <v>14465707.426671717</v>
      </c>
      <c r="DC20" s="109">
        <v>14524760.090480452</v>
      </c>
      <c r="DD20" s="109">
        <v>14535307.365328239</v>
      </c>
      <c r="DE20" s="109">
        <v>14666259.6657937</v>
      </c>
      <c r="DF20" s="109">
        <v>14711154.632314138</v>
      </c>
      <c r="DG20" s="109">
        <v>14989934.808185289</v>
      </c>
      <c r="DH20" s="109">
        <v>14820999.244683038</v>
      </c>
      <c r="DI20" s="109">
        <v>15024801.193377582</v>
      </c>
      <c r="DJ20" s="109">
        <v>15047699.654301066</v>
      </c>
      <c r="DK20" s="109">
        <v>15128213.40726915</v>
      </c>
      <c r="DL20" s="109">
        <v>15350455.517178491</v>
      </c>
      <c r="DM20" s="109">
        <v>15278426.089758869</v>
      </c>
      <c r="DN20" s="109">
        <v>15332617.749146776</v>
      </c>
      <c r="DO20" s="109">
        <v>15351202.373011714</v>
      </c>
      <c r="DP20" s="109">
        <v>15535460.931226972</v>
      </c>
      <c r="DQ20" s="109">
        <v>15604492.595773041</v>
      </c>
      <c r="DR20" s="109">
        <v>15618010.162599042</v>
      </c>
      <c r="DS20" s="109">
        <v>15498122.281146169</v>
      </c>
      <c r="DT20" s="109">
        <v>15856658.205405612</v>
      </c>
      <c r="DU20" s="109">
        <v>15622098.168976024</v>
      </c>
      <c r="DV20" s="109">
        <v>15828766.605774842</v>
      </c>
      <c r="DW20" s="109">
        <v>15815382.470135091</v>
      </c>
      <c r="DX20" s="109">
        <v>15919479.683899501</v>
      </c>
      <c r="DY20" s="109">
        <v>16130511.550490728</v>
      </c>
      <c r="DZ20" s="109">
        <v>16124258.364455486</v>
      </c>
      <c r="EA20" s="109">
        <v>16269431.702115217</v>
      </c>
      <c r="EB20" s="109">
        <v>16287931.950343145</v>
      </c>
      <c r="EC20" s="109">
        <v>16394393.692552913</v>
      </c>
      <c r="ED20" s="109">
        <v>16548241.034903102</v>
      </c>
      <c r="EE20" s="109">
        <v>16675470.36827638</v>
      </c>
      <c r="EF20" s="109">
        <v>16689749.642807227</v>
      </c>
      <c r="EG20" s="109">
        <v>16966369.293991975</v>
      </c>
      <c r="EH20" s="109">
        <v>17015668.455412053</v>
      </c>
      <c r="EI20" s="109">
        <v>17125852.969656691</v>
      </c>
    </row>
    <row r="21" spans="2:139" s="107" customFormat="1" ht="12.75" x14ac:dyDescent="0.2">
      <c r="B21" s="108" t="s">
        <v>41</v>
      </c>
      <c r="C21" s="109">
        <v>3225052.6475973795</v>
      </c>
      <c r="D21" s="109">
        <v>3298823.8405961213</v>
      </c>
      <c r="E21" s="109">
        <v>3120149.0276217707</v>
      </c>
      <c r="F21" s="109">
        <v>3219365.7943096864</v>
      </c>
      <c r="G21" s="109">
        <v>3197049.4797338555</v>
      </c>
      <c r="H21" s="109">
        <v>3251791.0000566123</v>
      </c>
      <c r="I21" s="109">
        <v>3229108.9656898761</v>
      </c>
      <c r="J21" s="109">
        <v>3157064.6855265941</v>
      </c>
      <c r="K21" s="109">
        <v>3264407.6207735301</v>
      </c>
      <c r="L21" s="109">
        <v>3240521.8482776121</v>
      </c>
      <c r="M21" s="109">
        <v>3259337.2968438054</v>
      </c>
      <c r="N21" s="109">
        <v>3233863.5234727324</v>
      </c>
      <c r="O21" s="109">
        <v>3225955.9953611214</v>
      </c>
      <c r="P21" s="109">
        <v>3275306.1630379087</v>
      </c>
      <c r="Q21" s="109">
        <v>3280975.4975785334</v>
      </c>
      <c r="R21" s="109">
        <v>3308810.622995805</v>
      </c>
      <c r="S21" s="109">
        <v>3254494.0567941526</v>
      </c>
      <c r="T21" s="109">
        <v>3301333.037278628</v>
      </c>
      <c r="U21" s="109">
        <v>3252369.8374185683</v>
      </c>
      <c r="V21" s="109">
        <v>3254293.835087846</v>
      </c>
      <c r="W21" s="109">
        <v>3270477.7436568239</v>
      </c>
      <c r="X21" s="109">
        <v>3286020.9316825406</v>
      </c>
      <c r="Y21" s="109">
        <v>3306984.4483120386</v>
      </c>
      <c r="Z21" s="109">
        <v>3243866.7646291261</v>
      </c>
      <c r="AA21" s="109">
        <v>3425928.2774038357</v>
      </c>
      <c r="AB21" s="109">
        <v>3330021.0135298138</v>
      </c>
      <c r="AC21" s="109">
        <v>3324355.5630005407</v>
      </c>
      <c r="AD21" s="109">
        <v>3320195.488468322</v>
      </c>
      <c r="AE21" s="109">
        <v>3361583.7980847028</v>
      </c>
      <c r="AF21" s="109">
        <v>3343775.5357661084</v>
      </c>
      <c r="AG21" s="109">
        <v>3355763.3311772705</v>
      </c>
      <c r="AH21" s="109">
        <v>3361568.4036480496</v>
      </c>
      <c r="AI21" s="109">
        <v>3367629.3657857487</v>
      </c>
      <c r="AJ21" s="109">
        <v>3334449.6827711519</v>
      </c>
      <c r="AK21" s="109">
        <v>3391934.9212110825</v>
      </c>
      <c r="AL21" s="109">
        <v>3394960.1775511876</v>
      </c>
      <c r="AM21" s="109">
        <v>3407771.9673153758</v>
      </c>
      <c r="AN21" s="109">
        <v>3366278.3333703056</v>
      </c>
      <c r="AO21" s="109">
        <v>3409379.6293811011</v>
      </c>
      <c r="AP21" s="109">
        <v>3359381.1569730565</v>
      </c>
      <c r="AQ21" s="109">
        <v>3395199.9468783396</v>
      </c>
      <c r="AR21" s="109">
        <v>3369978.4901436153</v>
      </c>
      <c r="AS21" s="109">
        <v>3392723.8031986249</v>
      </c>
      <c r="AT21" s="109">
        <v>3390298.6866958775</v>
      </c>
      <c r="AU21" s="109">
        <v>3383674.4967269371</v>
      </c>
      <c r="AV21" s="109">
        <v>3447385.0279801344</v>
      </c>
      <c r="AW21" s="109">
        <v>3353389.5639398862</v>
      </c>
      <c r="AX21" s="109">
        <v>3544285.2664015647</v>
      </c>
      <c r="AY21" s="109">
        <v>3375906.449826289</v>
      </c>
      <c r="AZ21" s="109">
        <v>3437519.3365451163</v>
      </c>
      <c r="BA21" s="109">
        <v>3400750.8410452507</v>
      </c>
      <c r="BB21" s="109">
        <v>3450492.6312329187</v>
      </c>
      <c r="BC21" s="109">
        <v>3401776.6534640407</v>
      </c>
      <c r="BD21" s="109">
        <v>3424247.6404075497</v>
      </c>
      <c r="BE21" s="109">
        <v>3417153.2864174489</v>
      </c>
      <c r="BF21" s="109">
        <v>3463606.6332246689</v>
      </c>
      <c r="BG21" s="109">
        <v>3424508.2638814426</v>
      </c>
      <c r="BH21" s="109">
        <v>3444302.526021481</v>
      </c>
      <c r="BI21" s="109">
        <v>3398396.4800417498</v>
      </c>
      <c r="BJ21" s="109">
        <v>3483551.2075790083</v>
      </c>
      <c r="BK21" s="109">
        <v>3488110.2755310643</v>
      </c>
      <c r="BL21" s="109">
        <v>3468053.8493299736</v>
      </c>
      <c r="BM21" s="109">
        <v>3486408.6532385973</v>
      </c>
      <c r="BN21" s="109">
        <v>3507282.6350879562</v>
      </c>
      <c r="BO21" s="109">
        <v>3537276.4332078034</v>
      </c>
      <c r="BP21" s="109">
        <v>3481933.7917261585</v>
      </c>
      <c r="BQ21" s="109">
        <v>3488638.8062676499</v>
      </c>
      <c r="BR21" s="109">
        <v>3486875.7773816502</v>
      </c>
      <c r="BS21" s="109">
        <v>3548801.3710955461</v>
      </c>
      <c r="BT21" s="109">
        <v>3560344.3657595827</v>
      </c>
      <c r="BU21" s="109">
        <v>3559186.4188299929</v>
      </c>
      <c r="BV21" s="109">
        <v>3543743.9525109413</v>
      </c>
      <c r="BW21" s="109">
        <v>3538261.189808364</v>
      </c>
      <c r="BX21" s="109">
        <v>3573687.6424922096</v>
      </c>
      <c r="BY21" s="109">
        <v>2147969.3908648356</v>
      </c>
      <c r="BZ21" s="109">
        <v>1232475.2071920054</v>
      </c>
      <c r="CA21" s="109">
        <v>2693273.8458669866</v>
      </c>
      <c r="CB21" s="109">
        <v>3550537.2924502715</v>
      </c>
      <c r="CC21" s="109">
        <v>3704243.3573794747</v>
      </c>
      <c r="CD21" s="109">
        <v>3687270.8734834692</v>
      </c>
      <c r="CE21" s="109">
        <v>3542691.2640478024</v>
      </c>
      <c r="CF21" s="109">
        <v>3457777.7934077587</v>
      </c>
      <c r="CG21" s="109">
        <v>3467833.0997825847</v>
      </c>
      <c r="CH21" s="109">
        <v>3478761.7759844935</v>
      </c>
      <c r="CI21" s="109">
        <v>3493299.3756281794</v>
      </c>
      <c r="CJ21" s="109">
        <v>3539855.036340822</v>
      </c>
      <c r="CK21" s="109">
        <v>3498541.2663549781</v>
      </c>
      <c r="CL21" s="109">
        <v>3527842.9207001212</v>
      </c>
      <c r="CM21" s="109">
        <v>3520497.4864104693</v>
      </c>
      <c r="CN21" s="109">
        <v>3636073.4785425351</v>
      </c>
      <c r="CO21" s="109">
        <v>3556812.1015814263</v>
      </c>
      <c r="CP21" s="109">
        <v>3519175.4336150773</v>
      </c>
      <c r="CQ21" s="109">
        <v>3545667.6455133809</v>
      </c>
      <c r="CR21" s="109">
        <v>3648634.3937910376</v>
      </c>
      <c r="CS21" s="109">
        <v>3575629.9286406371</v>
      </c>
      <c r="CT21" s="109">
        <v>3530371.4739422332</v>
      </c>
      <c r="CU21" s="109">
        <v>3562145.9299023533</v>
      </c>
      <c r="CV21" s="109">
        <v>3546547.3697440336</v>
      </c>
      <c r="CW21" s="109">
        <v>3626476.9128239718</v>
      </c>
      <c r="CX21" s="109">
        <v>3614889.1015115795</v>
      </c>
      <c r="CY21" s="109">
        <v>3662393.7930800025</v>
      </c>
      <c r="CZ21" s="109">
        <v>3629811.802216975</v>
      </c>
      <c r="DA21" s="109">
        <v>3585272.9915455175</v>
      </c>
      <c r="DB21" s="109">
        <v>3701270.6786290873</v>
      </c>
      <c r="DC21" s="109">
        <v>3725525.9249313064</v>
      </c>
      <c r="DD21" s="109">
        <v>3826889.1461331388</v>
      </c>
      <c r="DE21" s="109">
        <v>3667911.5151084266</v>
      </c>
      <c r="DF21" s="109">
        <v>3722330.6556579769</v>
      </c>
      <c r="DG21" s="109">
        <v>3801094.7637065211</v>
      </c>
      <c r="DH21" s="109">
        <v>3768312.3566819732</v>
      </c>
      <c r="DI21" s="109">
        <v>3772781.272551286</v>
      </c>
      <c r="DJ21" s="109">
        <v>3771706.403329432</v>
      </c>
      <c r="DK21" s="109">
        <v>3830001.7133675246</v>
      </c>
      <c r="DL21" s="109">
        <v>3912745.027123238</v>
      </c>
      <c r="DM21" s="109">
        <v>3891735.8767959024</v>
      </c>
      <c r="DN21" s="109">
        <v>3949179.7960281419</v>
      </c>
      <c r="DO21" s="109">
        <v>3895508.1954082493</v>
      </c>
      <c r="DP21" s="109">
        <v>3932933.2434344608</v>
      </c>
      <c r="DQ21" s="109">
        <v>3935400.7914662841</v>
      </c>
      <c r="DR21" s="109">
        <v>4059054.413281119</v>
      </c>
      <c r="DS21" s="109">
        <v>3912742.224305803</v>
      </c>
      <c r="DT21" s="109">
        <v>3971610.1649796907</v>
      </c>
      <c r="DU21" s="109">
        <v>3965346.3332711384</v>
      </c>
      <c r="DV21" s="109">
        <v>3959281.2828628556</v>
      </c>
      <c r="DW21" s="109">
        <v>3942041.9831538671</v>
      </c>
      <c r="DX21" s="109">
        <v>3943665.2048725141</v>
      </c>
      <c r="DY21" s="109">
        <v>4019380.250316754</v>
      </c>
      <c r="DZ21" s="109">
        <v>3986908.0675421287</v>
      </c>
      <c r="EA21" s="109">
        <v>4030178.2988674655</v>
      </c>
      <c r="EB21" s="109">
        <v>4060391.2852865509</v>
      </c>
      <c r="EC21" s="109">
        <v>4117947.1684934404</v>
      </c>
      <c r="ED21" s="109">
        <v>4185122.524788273</v>
      </c>
      <c r="EE21" s="109">
        <v>4206249.5654272111</v>
      </c>
      <c r="EF21" s="109">
        <v>4214263.7677234421</v>
      </c>
      <c r="EG21" s="109">
        <v>4239841.1582620842</v>
      </c>
      <c r="EH21" s="109">
        <v>4270859.8628122378</v>
      </c>
      <c r="EI21" s="109">
        <v>4254458.6886567622</v>
      </c>
    </row>
    <row r="22" spans="2:139" s="107" customFormat="1" ht="12.75" x14ac:dyDescent="0.2">
      <c r="B22" s="108" t="s">
        <v>96</v>
      </c>
      <c r="C22" s="109">
        <v>1401886.3638432599</v>
      </c>
      <c r="D22" s="109">
        <v>1401654.2672802683</v>
      </c>
      <c r="E22" s="109">
        <v>1413256.27998168</v>
      </c>
      <c r="F22" s="109">
        <v>1398858.5553801798</v>
      </c>
      <c r="G22" s="109">
        <v>1379237.2810198064</v>
      </c>
      <c r="H22" s="109">
        <v>1431182.1798071442</v>
      </c>
      <c r="I22" s="109">
        <v>1380330.2763316238</v>
      </c>
      <c r="J22" s="109">
        <v>1374665.9729150208</v>
      </c>
      <c r="K22" s="109">
        <v>1389698.6452053664</v>
      </c>
      <c r="L22" s="109">
        <v>1395007.7039869889</v>
      </c>
      <c r="M22" s="109">
        <v>1408982.2274857196</v>
      </c>
      <c r="N22" s="109">
        <v>1404692.484119223</v>
      </c>
      <c r="O22" s="109">
        <v>1434380.6954054432</v>
      </c>
      <c r="P22" s="109">
        <v>1460386.4441536081</v>
      </c>
      <c r="Q22" s="109">
        <v>1450120.5853900327</v>
      </c>
      <c r="R22" s="109">
        <v>1524643.3249889379</v>
      </c>
      <c r="S22" s="109">
        <v>1485340.6191773373</v>
      </c>
      <c r="T22" s="109">
        <v>1484274.0521224306</v>
      </c>
      <c r="U22" s="109">
        <v>1515179.106578687</v>
      </c>
      <c r="V22" s="109">
        <v>1478431.5997546462</v>
      </c>
      <c r="W22" s="109">
        <v>1488907.769021224</v>
      </c>
      <c r="X22" s="109">
        <v>1507833.5435604525</v>
      </c>
      <c r="Y22" s="109">
        <v>1491207.7938881258</v>
      </c>
      <c r="Z22" s="109">
        <v>1490011.1388411934</v>
      </c>
      <c r="AA22" s="109">
        <v>1681294.2546759495</v>
      </c>
      <c r="AB22" s="109">
        <v>1668942.4082073679</v>
      </c>
      <c r="AC22" s="109">
        <v>1669080.4736979029</v>
      </c>
      <c r="AD22" s="109">
        <v>1683828.6365733314</v>
      </c>
      <c r="AE22" s="109">
        <v>1680257.2122153959</v>
      </c>
      <c r="AF22" s="109">
        <v>1658043.7776505728</v>
      </c>
      <c r="AG22" s="109">
        <v>1644498.4385169137</v>
      </c>
      <c r="AH22" s="109">
        <v>1664785.4107924944</v>
      </c>
      <c r="AI22" s="109">
        <v>1684989.1801746744</v>
      </c>
      <c r="AJ22" s="109">
        <v>1666619.9353955295</v>
      </c>
      <c r="AK22" s="109">
        <v>1687121.9159159884</v>
      </c>
      <c r="AL22" s="109">
        <v>1706463.3248133867</v>
      </c>
      <c r="AM22" s="109">
        <v>1774174.3559454069</v>
      </c>
      <c r="AN22" s="109">
        <v>1754347.6149146054</v>
      </c>
      <c r="AO22" s="109">
        <v>1772558.6070030602</v>
      </c>
      <c r="AP22" s="109">
        <v>1745446.8833289861</v>
      </c>
      <c r="AQ22" s="109">
        <v>1777387.0691378459</v>
      </c>
      <c r="AR22" s="109">
        <v>1817379.7715392315</v>
      </c>
      <c r="AS22" s="109">
        <v>1871822.6755656481</v>
      </c>
      <c r="AT22" s="109">
        <v>1863781.06782614</v>
      </c>
      <c r="AU22" s="109">
        <v>1819742.7439548371</v>
      </c>
      <c r="AV22" s="109">
        <v>1819967.5715218401</v>
      </c>
      <c r="AW22" s="109">
        <v>1819283.8105800739</v>
      </c>
      <c r="AX22" s="109">
        <v>1892053.3439380787</v>
      </c>
      <c r="AY22" s="109">
        <v>1833836.2431475518</v>
      </c>
      <c r="AZ22" s="109">
        <v>1853232.4309081838</v>
      </c>
      <c r="BA22" s="109">
        <v>1880264.4744631993</v>
      </c>
      <c r="BB22" s="109">
        <v>1889097.1920550349</v>
      </c>
      <c r="BC22" s="109">
        <v>1890535.9165296494</v>
      </c>
      <c r="BD22" s="109">
        <v>1906956.3770509479</v>
      </c>
      <c r="BE22" s="109">
        <v>1880861.1035545627</v>
      </c>
      <c r="BF22" s="109">
        <v>1925582.7092967692</v>
      </c>
      <c r="BG22" s="109">
        <v>1926486.5760057275</v>
      </c>
      <c r="BH22" s="109">
        <v>1958446.4370371178</v>
      </c>
      <c r="BI22" s="109">
        <v>1953197.7986263605</v>
      </c>
      <c r="BJ22" s="109">
        <v>1940358.85317579</v>
      </c>
      <c r="BK22" s="109">
        <v>1967693.8745964069</v>
      </c>
      <c r="BL22" s="109">
        <v>1982736.6258518565</v>
      </c>
      <c r="BM22" s="109">
        <v>1980797.1783212631</v>
      </c>
      <c r="BN22" s="109">
        <v>1985160.1105692305</v>
      </c>
      <c r="BO22" s="109">
        <v>2017554.9324669004</v>
      </c>
      <c r="BP22" s="109">
        <v>2012034.9023018316</v>
      </c>
      <c r="BQ22" s="109">
        <v>2075804.7914803501</v>
      </c>
      <c r="BR22" s="109">
        <v>2095969.758089032</v>
      </c>
      <c r="BS22" s="109">
        <v>2130937.0546350935</v>
      </c>
      <c r="BT22" s="109">
        <v>2196255.1698793541</v>
      </c>
      <c r="BU22" s="109">
        <v>2211335.7323388765</v>
      </c>
      <c r="BV22" s="109">
        <v>2251455.610382292</v>
      </c>
      <c r="BW22" s="109">
        <v>2117540.1361780483</v>
      </c>
      <c r="BX22" s="109">
        <v>2216690.8108789171</v>
      </c>
      <c r="BY22" s="109">
        <v>1546740.3545697555</v>
      </c>
      <c r="BZ22" s="109">
        <v>1367505.6715542634</v>
      </c>
      <c r="CA22" s="109">
        <v>2003083.39967641</v>
      </c>
      <c r="CB22" s="109">
        <v>2457577.2017244706</v>
      </c>
      <c r="CC22" s="109">
        <v>2645008.6335893557</v>
      </c>
      <c r="CD22" s="109">
        <v>2686165.7920832578</v>
      </c>
      <c r="CE22" s="109">
        <v>2556424.0368316942</v>
      </c>
      <c r="CF22" s="109">
        <v>2417228.9864245798</v>
      </c>
      <c r="CG22" s="109">
        <v>2526735.1705800625</v>
      </c>
      <c r="CH22" s="109">
        <v>2478809.1651951997</v>
      </c>
      <c r="CI22" s="109">
        <v>2321903.7943862919</v>
      </c>
      <c r="CJ22" s="109">
        <v>2414609.6909768241</v>
      </c>
      <c r="CK22" s="109">
        <v>2372244.3816063483</v>
      </c>
      <c r="CL22" s="109">
        <v>2394933.6014344445</v>
      </c>
      <c r="CM22" s="109">
        <v>2366758.6453076103</v>
      </c>
      <c r="CN22" s="109">
        <v>2411704.5777488858</v>
      </c>
      <c r="CO22" s="109">
        <v>2434269.0043435912</v>
      </c>
      <c r="CP22" s="109">
        <v>2383932.8091320773</v>
      </c>
      <c r="CQ22" s="109">
        <v>2483150.5430458942</v>
      </c>
      <c r="CR22" s="109">
        <v>2498470.1935475436</v>
      </c>
      <c r="CS22" s="109">
        <v>2529319.1213401691</v>
      </c>
      <c r="CT22" s="109">
        <v>2528060.5782699166</v>
      </c>
      <c r="CU22" s="109">
        <v>2551398.285428321</v>
      </c>
      <c r="CV22" s="109">
        <v>2516508.6245188168</v>
      </c>
      <c r="CW22" s="109">
        <v>2543333.799400249</v>
      </c>
      <c r="CX22" s="109">
        <v>2580244.7730224375</v>
      </c>
      <c r="CY22" s="109">
        <v>2589234.0689603589</v>
      </c>
      <c r="CZ22" s="109">
        <v>2550064.7006674665</v>
      </c>
      <c r="DA22" s="109">
        <v>2619611.9750642907</v>
      </c>
      <c r="DB22" s="109">
        <v>2650111.0783357923</v>
      </c>
      <c r="DC22" s="109">
        <v>2623708.5797214396</v>
      </c>
      <c r="DD22" s="109">
        <v>2681217.2802588991</v>
      </c>
      <c r="DE22" s="109">
        <v>2763133.667092103</v>
      </c>
      <c r="DF22" s="109">
        <v>2674301.0129648931</v>
      </c>
      <c r="DG22" s="109">
        <v>2769750.4051083978</v>
      </c>
      <c r="DH22" s="109">
        <v>2781704.3406971022</v>
      </c>
      <c r="DI22" s="109">
        <v>2811862.5870995368</v>
      </c>
      <c r="DJ22" s="109">
        <v>2782018.6219385187</v>
      </c>
      <c r="DK22" s="109">
        <v>2812324.612949043</v>
      </c>
      <c r="DL22" s="109">
        <v>2870005.4227926983</v>
      </c>
      <c r="DM22" s="109">
        <v>2852306.7453698027</v>
      </c>
      <c r="DN22" s="109">
        <v>2908708.9630812309</v>
      </c>
      <c r="DO22" s="109">
        <v>2993842.0043761767</v>
      </c>
      <c r="DP22" s="109">
        <v>2970582.9937269157</v>
      </c>
      <c r="DQ22" s="109">
        <v>3003013.3860171312</v>
      </c>
      <c r="DR22" s="109">
        <v>3216398.0677417829</v>
      </c>
      <c r="DS22" s="109">
        <v>3076422.5416868147</v>
      </c>
      <c r="DT22" s="109">
        <v>3190042.4177906546</v>
      </c>
      <c r="DU22" s="109">
        <v>3255151.2535626004</v>
      </c>
      <c r="DV22" s="109">
        <v>3166097.0372205283</v>
      </c>
      <c r="DW22" s="109">
        <v>2907712.4812218463</v>
      </c>
      <c r="DX22" s="109">
        <v>2349465.7080880008</v>
      </c>
      <c r="DY22" s="109">
        <v>2973429.0741627882</v>
      </c>
      <c r="DZ22" s="109">
        <v>3003064.8137231288</v>
      </c>
      <c r="EA22" s="109">
        <v>2984882.8470610091</v>
      </c>
      <c r="EB22" s="109">
        <v>3122722.8986099437</v>
      </c>
      <c r="EC22" s="109">
        <v>3098406.3278580657</v>
      </c>
      <c r="ED22" s="109">
        <v>3167781.4320986639</v>
      </c>
      <c r="EE22" s="109">
        <v>3286040.2896804702</v>
      </c>
      <c r="EF22" s="109">
        <v>3285166.7089795228</v>
      </c>
      <c r="EG22" s="109">
        <v>3294329.8759245668</v>
      </c>
      <c r="EH22" s="109">
        <v>3347741.3022673395</v>
      </c>
      <c r="EI22" s="109">
        <v>3349237.847302963</v>
      </c>
    </row>
    <row r="23" spans="2:139" s="107" customFormat="1" ht="12.75" x14ac:dyDescent="0.2">
      <c r="B23" s="110" t="s">
        <v>93</v>
      </c>
      <c r="C23" s="111">
        <v>19043726.260862023</v>
      </c>
      <c r="D23" s="111">
        <v>19349222.207350202</v>
      </c>
      <c r="E23" s="111">
        <v>18883429.825386327</v>
      </c>
      <c r="F23" s="111">
        <v>19255625.253092211</v>
      </c>
      <c r="G23" s="111">
        <v>19141262.889248289</v>
      </c>
      <c r="H23" s="111">
        <v>19327772.242842529</v>
      </c>
      <c r="I23" s="111">
        <v>19358162.367368218</v>
      </c>
      <c r="J23" s="111">
        <v>19261183.537634056</v>
      </c>
      <c r="K23" s="111">
        <v>19491378.982413508</v>
      </c>
      <c r="L23" s="111">
        <v>19467730.367858153</v>
      </c>
      <c r="M23" s="111">
        <v>19538625.406202439</v>
      </c>
      <c r="N23" s="111">
        <v>19601203.165543098</v>
      </c>
      <c r="O23" s="111">
        <v>19519679.845121805</v>
      </c>
      <c r="P23" s="111">
        <v>19608372.334513064</v>
      </c>
      <c r="Q23" s="111">
        <v>19895723.050551075</v>
      </c>
      <c r="R23" s="111">
        <v>19944669.327988777</v>
      </c>
      <c r="S23" s="111">
        <v>19779371.866630755</v>
      </c>
      <c r="T23" s="111">
        <v>20097459.268685728</v>
      </c>
      <c r="U23" s="111">
        <v>19975758.766916443</v>
      </c>
      <c r="V23" s="111">
        <v>20038385.138828088</v>
      </c>
      <c r="W23" s="111">
        <v>20200303.708725736</v>
      </c>
      <c r="X23" s="111">
        <v>20240416.409548078</v>
      </c>
      <c r="Y23" s="111">
        <v>20389119.813150465</v>
      </c>
      <c r="Z23" s="111">
        <v>20212698.559418697</v>
      </c>
      <c r="AA23" s="111">
        <v>20893118.577099945</v>
      </c>
      <c r="AB23" s="111">
        <v>20770182.33682052</v>
      </c>
      <c r="AC23" s="111">
        <v>20789204.934796754</v>
      </c>
      <c r="AD23" s="111">
        <v>20970505.194959495</v>
      </c>
      <c r="AE23" s="111">
        <v>21173907.583870616</v>
      </c>
      <c r="AF23" s="111">
        <v>21062278.170339778</v>
      </c>
      <c r="AG23" s="111">
        <v>20938280.376496825</v>
      </c>
      <c r="AH23" s="111">
        <v>20994130.920174744</v>
      </c>
      <c r="AI23" s="111">
        <v>21100250.869047381</v>
      </c>
      <c r="AJ23" s="111">
        <v>20981672.444636893</v>
      </c>
      <c r="AK23" s="111">
        <v>21224247.138119411</v>
      </c>
      <c r="AL23" s="111">
        <v>21199989.162748758</v>
      </c>
      <c r="AM23" s="111">
        <v>21539914.408403069</v>
      </c>
      <c r="AN23" s="111">
        <v>21265616.409129821</v>
      </c>
      <c r="AO23" s="111">
        <v>21590261.53499008</v>
      </c>
      <c r="AP23" s="111">
        <v>21261877.259003952</v>
      </c>
      <c r="AQ23" s="111">
        <v>21698583.07171968</v>
      </c>
      <c r="AR23" s="111">
        <v>21565307.778359242</v>
      </c>
      <c r="AS23" s="111">
        <v>21913831.924459811</v>
      </c>
      <c r="AT23" s="111">
        <v>22005903.452593137</v>
      </c>
      <c r="AU23" s="111">
        <v>21994849.916129414</v>
      </c>
      <c r="AV23" s="111">
        <v>22278822.485938456</v>
      </c>
      <c r="AW23" s="111">
        <v>22099170.357991088</v>
      </c>
      <c r="AX23" s="111">
        <v>22653635.849475354</v>
      </c>
      <c r="AY23" s="111">
        <v>22081056.746359255</v>
      </c>
      <c r="AZ23" s="111">
        <v>22443266.881284606</v>
      </c>
      <c r="BA23" s="111">
        <v>22301265.474786717</v>
      </c>
      <c r="BB23" s="111">
        <v>22630639.714819826</v>
      </c>
      <c r="BC23" s="111">
        <v>22306050.425348435</v>
      </c>
      <c r="BD23" s="111">
        <v>22802302.264078788</v>
      </c>
      <c r="BE23" s="111">
        <v>22600284.953409392</v>
      </c>
      <c r="BF23" s="111">
        <v>22688263.500713553</v>
      </c>
      <c r="BG23" s="111">
        <v>22758196.522096425</v>
      </c>
      <c r="BH23" s="111">
        <v>22900281.649550352</v>
      </c>
      <c r="BI23" s="111">
        <v>22828462.618481711</v>
      </c>
      <c r="BJ23" s="111">
        <v>22939474.890542764</v>
      </c>
      <c r="BK23" s="111">
        <v>23069233.997418839</v>
      </c>
      <c r="BL23" s="111">
        <v>22994873.420392059</v>
      </c>
      <c r="BM23" s="111">
        <v>23217926.473277096</v>
      </c>
      <c r="BN23" s="111">
        <v>23216447.338718154</v>
      </c>
      <c r="BO23" s="111">
        <v>23521525.136286538</v>
      </c>
      <c r="BP23" s="111">
        <v>23255597.00546094</v>
      </c>
      <c r="BQ23" s="111">
        <v>23554552.511255663</v>
      </c>
      <c r="BR23" s="111">
        <v>23518907.956310201</v>
      </c>
      <c r="BS23" s="111">
        <v>23796575.525359388</v>
      </c>
      <c r="BT23" s="111">
        <v>23840012.625979051</v>
      </c>
      <c r="BU23" s="111">
        <v>23915920.063264593</v>
      </c>
      <c r="BV23" s="111">
        <v>24045445.824905712</v>
      </c>
      <c r="BW23" s="111">
        <v>23913539.127669752</v>
      </c>
      <c r="BX23" s="111">
        <v>24160670.624713194</v>
      </c>
      <c r="BY23" s="111">
        <v>15239028.187468041</v>
      </c>
      <c r="BZ23" s="111">
        <v>10492264.289437637</v>
      </c>
      <c r="CA23" s="111">
        <v>19306290.786149774</v>
      </c>
      <c r="CB23" s="111">
        <v>24216391.970804475</v>
      </c>
      <c r="CC23" s="111">
        <v>24883022.739947338</v>
      </c>
      <c r="CD23" s="111">
        <v>24958725.430604991</v>
      </c>
      <c r="CE23" s="111">
        <v>24489854.949254148</v>
      </c>
      <c r="CF23" s="111">
        <v>24024651.778043233</v>
      </c>
      <c r="CG23" s="111">
        <v>24364741.861007776</v>
      </c>
      <c r="CH23" s="111">
        <v>24138895.662058484</v>
      </c>
      <c r="CI23" s="111">
        <v>24150322.591204308</v>
      </c>
      <c r="CJ23" s="111">
        <v>24239243.731071793</v>
      </c>
      <c r="CK23" s="111">
        <v>24269452.9865041</v>
      </c>
      <c r="CL23" s="111">
        <v>24324611.91178282</v>
      </c>
      <c r="CM23" s="111">
        <v>24363526.551354375</v>
      </c>
      <c r="CN23" s="111">
        <v>24708441.208826229</v>
      </c>
      <c r="CO23" s="111">
        <v>24436340.626040243</v>
      </c>
      <c r="CP23" s="111">
        <v>24308891.779095765</v>
      </c>
      <c r="CQ23" s="111">
        <v>24567214.084684756</v>
      </c>
      <c r="CR23" s="111">
        <v>24779425.828847166</v>
      </c>
      <c r="CS23" s="111">
        <v>24391885.450846829</v>
      </c>
      <c r="CT23" s="111">
        <v>24326698.280094713</v>
      </c>
      <c r="CU23" s="111">
        <v>24519105.629550718</v>
      </c>
      <c r="CV23" s="111">
        <v>24393207.373467885</v>
      </c>
      <c r="CW23" s="111">
        <v>24620118.980296981</v>
      </c>
      <c r="CX23" s="111">
        <v>24753365.369871698</v>
      </c>
      <c r="CY23" s="111">
        <v>26556034.388623197</v>
      </c>
      <c r="CZ23" s="111">
        <v>24805743.0347047</v>
      </c>
      <c r="DA23" s="111">
        <v>24923977.700306475</v>
      </c>
      <c r="DB23" s="111">
        <v>25332660.627164021</v>
      </c>
      <c r="DC23" s="111">
        <v>25399646.520374101</v>
      </c>
      <c r="DD23" s="111">
        <v>25551341.823751763</v>
      </c>
      <c r="DE23" s="111">
        <v>25618769.910509475</v>
      </c>
      <c r="DF23" s="111">
        <v>25464934.913002044</v>
      </c>
      <c r="DG23" s="111">
        <v>26119497.176677708</v>
      </c>
      <c r="DH23" s="111">
        <v>25837623.959834944</v>
      </c>
      <c r="DI23" s="111">
        <v>26210111.808637071</v>
      </c>
      <c r="DJ23" s="111">
        <v>26054405.231606971</v>
      </c>
      <c r="DK23" s="111">
        <v>26337586.444803372</v>
      </c>
      <c r="DL23" s="111">
        <v>26764332.48283498</v>
      </c>
      <c r="DM23" s="111">
        <v>26640576.653857235</v>
      </c>
      <c r="DN23" s="111">
        <v>26853189.422118645</v>
      </c>
      <c r="DO23" s="111">
        <v>26806105.63283775</v>
      </c>
      <c r="DP23" s="111">
        <v>27012747.442953788</v>
      </c>
      <c r="DQ23" s="111">
        <v>27199224.358524788</v>
      </c>
      <c r="DR23" s="111">
        <v>27771832.063580263</v>
      </c>
      <c r="DS23" s="111">
        <v>27051118.463647887</v>
      </c>
      <c r="DT23" s="111">
        <v>27751930.217897665</v>
      </c>
      <c r="DU23" s="111">
        <v>27450182.661722489</v>
      </c>
      <c r="DV23" s="111">
        <v>27717219.539811444</v>
      </c>
      <c r="DW23" s="111">
        <v>27451794.051415775</v>
      </c>
      <c r="DX23" s="111">
        <v>26938784.258522369</v>
      </c>
      <c r="DY23" s="111">
        <v>27877903.691728197</v>
      </c>
      <c r="DZ23" s="111">
        <v>27914314.138336979</v>
      </c>
      <c r="EA23" s="111">
        <v>28085473.209210083</v>
      </c>
      <c r="EB23" s="111">
        <v>28126049.480740637</v>
      </c>
      <c r="EC23" s="111">
        <v>28452873.711370669</v>
      </c>
      <c r="ED23" s="111">
        <v>28740880.424264114</v>
      </c>
      <c r="EE23" s="111">
        <v>29273536.230636086</v>
      </c>
      <c r="EF23" s="111">
        <v>29252501.877115328</v>
      </c>
      <c r="EG23" s="111">
        <v>29653678.80994603</v>
      </c>
      <c r="EH23" s="111">
        <v>29728111.084638719</v>
      </c>
      <c r="EI23" s="111">
        <v>29824426.260651037</v>
      </c>
    </row>
    <row r="24" spans="2:139" s="107" customFormat="1" ht="12.75" x14ac:dyDescent="0.2">
      <c r="B24" s="112" t="s">
        <v>72</v>
      </c>
      <c r="C24" s="113">
        <v>363059.49632448854</v>
      </c>
      <c r="D24" s="113">
        <v>397614.79210925492</v>
      </c>
      <c r="E24" s="113">
        <v>354684.00923664239</v>
      </c>
      <c r="F24" s="113">
        <v>403511.50927583617</v>
      </c>
      <c r="G24" s="113">
        <v>371425.72829782823</v>
      </c>
      <c r="H24" s="113">
        <v>388987.28196608421</v>
      </c>
      <c r="I24" s="113">
        <v>384581.674321645</v>
      </c>
      <c r="J24" s="113">
        <v>397412.74470730842</v>
      </c>
      <c r="K24" s="113">
        <v>399963.63168240938</v>
      </c>
      <c r="L24" s="113">
        <v>401702.89351969119</v>
      </c>
      <c r="M24" s="113">
        <v>416532.93873252784</v>
      </c>
      <c r="N24" s="113">
        <v>426251.37234807643</v>
      </c>
      <c r="O24" s="113">
        <v>424450.80850427342</v>
      </c>
      <c r="P24" s="113">
        <v>419988.68893106095</v>
      </c>
      <c r="Q24" s="113">
        <v>417318.50759386842</v>
      </c>
      <c r="R24" s="113">
        <v>435043.24252116645</v>
      </c>
      <c r="S24" s="113">
        <v>432070.71417252725</v>
      </c>
      <c r="T24" s="113">
        <v>428899.80098079232</v>
      </c>
      <c r="U24" s="113">
        <v>435638.8316116177</v>
      </c>
      <c r="V24" s="113">
        <v>441912.07754979189</v>
      </c>
      <c r="W24" s="113">
        <v>431780.41180895217</v>
      </c>
      <c r="X24" s="113">
        <v>437635.52368796838</v>
      </c>
      <c r="Y24" s="113">
        <v>454138.68859357637</v>
      </c>
      <c r="Z24" s="113">
        <v>456178.0454621914</v>
      </c>
      <c r="AA24" s="113">
        <v>458898.76307798206</v>
      </c>
      <c r="AB24" s="113">
        <v>455807.58960405772</v>
      </c>
      <c r="AC24" s="113">
        <v>477125.86826992274</v>
      </c>
      <c r="AD24" s="113">
        <v>464936.40746530297</v>
      </c>
      <c r="AE24" s="113">
        <v>477369.92269139597</v>
      </c>
      <c r="AF24" s="113">
        <v>477424.89669906901</v>
      </c>
      <c r="AG24" s="113">
        <v>499479.34629064368</v>
      </c>
      <c r="AH24" s="113">
        <v>500937.57844233239</v>
      </c>
      <c r="AI24" s="113">
        <v>502068.88982123457</v>
      </c>
      <c r="AJ24" s="113">
        <v>496401.36051494698</v>
      </c>
      <c r="AK24" s="113">
        <v>489202.29327730543</v>
      </c>
      <c r="AL24" s="113">
        <v>494384.59311332228</v>
      </c>
      <c r="AM24" s="113">
        <v>501528.40888555651</v>
      </c>
      <c r="AN24" s="113">
        <v>517559.75481783616</v>
      </c>
      <c r="AO24" s="113">
        <v>505690.12823657854</v>
      </c>
      <c r="AP24" s="113">
        <v>515620.61302159523</v>
      </c>
      <c r="AQ24" s="113">
        <v>526114.23699088022</v>
      </c>
      <c r="AR24" s="113">
        <v>517174.19631010364</v>
      </c>
      <c r="AS24" s="113">
        <v>519641.57541663619</v>
      </c>
      <c r="AT24" s="113">
        <v>517818.87436645402</v>
      </c>
      <c r="AU24" s="113">
        <v>526091.70047046011</v>
      </c>
      <c r="AV24" s="113">
        <v>537344.85393362748</v>
      </c>
      <c r="AW24" s="113">
        <v>540104.90001360339</v>
      </c>
      <c r="AX24" s="113">
        <v>570381.88410099642</v>
      </c>
      <c r="AY24" s="113">
        <v>520296.46609881823</v>
      </c>
      <c r="AZ24" s="113">
        <v>548980.64987361501</v>
      </c>
      <c r="BA24" s="113">
        <v>535441.39703578909</v>
      </c>
      <c r="BB24" s="113">
        <v>553198.50549313438</v>
      </c>
      <c r="BC24" s="113">
        <v>562560.770981826</v>
      </c>
      <c r="BD24" s="113">
        <v>555675.47366555384</v>
      </c>
      <c r="BE24" s="113">
        <v>546015.26564143901</v>
      </c>
      <c r="BF24" s="113">
        <v>568290.4218352196</v>
      </c>
      <c r="BG24" s="113">
        <v>567297.45818282128</v>
      </c>
      <c r="BH24" s="113">
        <v>566628.31271988805</v>
      </c>
      <c r="BI24" s="113">
        <v>551888.20528091572</v>
      </c>
      <c r="BJ24" s="113">
        <v>593267.66647418903</v>
      </c>
      <c r="BK24" s="113">
        <v>563426.89258432481</v>
      </c>
      <c r="BL24" s="113">
        <v>582724.08584281837</v>
      </c>
      <c r="BM24" s="113">
        <v>587898.44252650172</v>
      </c>
      <c r="BN24" s="113">
        <v>624857.70971087355</v>
      </c>
      <c r="BO24" s="113">
        <v>630504.48380129866</v>
      </c>
      <c r="BP24" s="113">
        <v>638198.74528594257</v>
      </c>
      <c r="BQ24" s="113">
        <v>651305.41587316094</v>
      </c>
      <c r="BR24" s="113">
        <v>653847.58513979928</v>
      </c>
      <c r="BS24" s="113">
        <v>654684.87283724151</v>
      </c>
      <c r="BT24" s="113">
        <v>664577.14062717673</v>
      </c>
      <c r="BU24" s="113">
        <v>667901.67829203047</v>
      </c>
      <c r="BV24" s="113">
        <v>673531.83337188244</v>
      </c>
      <c r="BW24" s="113">
        <v>674628.92353736109</v>
      </c>
      <c r="BX24" s="113">
        <v>659804.76413089992</v>
      </c>
      <c r="BY24" s="113">
        <v>502377.17527587438</v>
      </c>
      <c r="BZ24" s="113">
        <v>506332.05174444208</v>
      </c>
      <c r="CA24" s="113">
        <v>636923.64752577431</v>
      </c>
      <c r="CB24" s="113">
        <v>701110.22721123986</v>
      </c>
      <c r="CC24" s="113">
        <v>711358.66613021423</v>
      </c>
      <c r="CD24" s="113">
        <v>689005.44690437964</v>
      </c>
      <c r="CE24" s="113">
        <v>682740.43193304539</v>
      </c>
      <c r="CF24" s="113">
        <v>689522.93633740221</v>
      </c>
      <c r="CG24" s="113">
        <v>747716.88900220487</v>
      </c>
      <c r="CH24" s="113">
        <v>730507.55573189294</v>
      </c>
      <c r="CI24" s="113">
        <v>732629.45664568897</v>
      </c>
      <c r="CJ24" s="113">
        <v>731613.60961616004</v>
      </c>
      <c r="CK24" s="113">
        <v>716739.38452781108</v>
      </c>
      <c r="CL24" s="113">
        <v>756454.17593863816</v>
      </c>
      <c r="CM24" s="113">
        <v>736118.81997032335</v>
      </c>
      <c r="CN24" s="113">
        <v>747420.93830567575</v>
      </c>
      <c r="CO24" s="113">
        <v>758827.31321459461</v>
      </c>
      <c r="CP24" s="113">
        <v>770674.76468832861</v>
      </c>
      <c r="CQ24" s="113">
        <v>787697.51704436133</v>
      </c>
      <c r="CR24" s="113">
        <v>779816.57366572414</v>
      </c>
      <c r="CS24" s="113">
        <v>775075.34491215821</v>
      </c>
      <c r="CT24" s="113">
        <v>764709.99863222579</v>
      </c>
      <c r="CU24" s="113">
        <v>793909.79621125432</v>
      </c>
      <c r="CV24" s="113">
        <v>781255.70266169263</v>
      </c>
      <c r="CW24" s="113">
        <v>801780.91741117334</v>
      </c>
      <c r="CX24" s="113">
        <v>781803.20677543653</v>
      </c>
      <c r="CY24" s="113">
        <v>819946.22978421592</v>
      </c>
      <c r="CZ24" s="113">
        <v>800232.23718793027</v>
      </c>
      <c r="DA24" s="113">
        <v>786853.00746530003</v>
      </c>
      <c r="DB24" s="113">
        <v>794040.50757979963</v>
      </c>
      <c r="DC24" s="113">
        <v>804363.80202970235</v>
      </c>
      <c r="DD24" s="113">
        <v>815079.17244803556</v>
      </c>
      <c r="DE24" s="113">
        <v>827006.90626674367</v>
      </c>
      <c r="DF24" s="113">
        <v>813824.2137892571</v>
      </c>
      <c r="DG24" s="113">
        <v>853877.24164313241</v>
      </c>
      <c r="DH24" s="113">
        <v>805556.90602153342</v>
      </c>
      <c r="DI24" s="113">
        <v>817562.94452394289</v>
      </c>
      <c r="DJ24" s="113">
        <v>770097.75409634621</v>
      </c>
      <c r="DK24" s="113">
        <v>823536.06888093101</v>
      </c>
      <c r="DL24" s="113">
        <v>852880.60354526748</v>
      </c>
      <c r="DM24" s="113">
        <v>826649.12612628657</v>
      </c>
      <c r="DN24" s="113">
        <v>836242.8774909511</v>
      </c>
      <c r="DO24" s="113">
        <v>837297.29630885331</v>
      </c>
      <c r="DP24" s="113">
        <v>847469.1153381922</v>
      </c>
      <c r="DQ24" s="113">
        <v>838510.74231634021</v>
      </c>
      <c r="DR24" s="113">
        <v>864737.24726452504</v>
      </c>
      <c r="DS24" s="113">
        <v>853825.80939070694</v>
      </c>
      <c r="DT24" s="113">
        <v>887367.2151029231</v>
      </c>
      <c r="DU24" s="113">
        <v>883039.834841548</v>
      </c>
      <c r="DV24" s="113">
        <v>935197.01464536437</v>
      </c>
      <c r="DW24" s="113">
        <v>920309.01316072396</v>
      </c>
      <c r="DX24" s="113">
        <v>898741.72816463315</v>
      </c>
      <c r="DY24" s="113">
        <v>958786.14614147949</v>
      </c>
      <c r="DZ24" s="113">
        <v>937491.78583000449</v>
      </c>
      <c r="EA24" s="113">
        <v>957263.10700064211</v>
      </c>
      <c r="EB24" s="113">
        <v>956474.51618936006</v>
      </c>
      <c r="EC24" s="113">
        <v>967562.04569153301</v>
      </c>
      <c r="ED24" s="113">
        <v>966634.3700712081</v>
      </c>
      <c r="EE24" s="113">
        <v>1061252.0008894312</v>
      </c>
      <c r="EF24" s="113">
        <v>983733.02758964978</v>
      </c>
      <c r="EG24" s="113">
        <v>980834.94671324547</v>
      </c>
      <c r="EH24" s="113">
        <v>981999.00168073992</v>
      </c>
      <c r="EI24" s="113">
        <v>999308.97586360027</v>
      </c>
    </row>
    <row r="25" spans="2:139" s="107" customFormat="1" ht="12.75" x14ac:dyDescent="0.2">
      <c r="B25" s="112" t="s">
        <v>73</v>
      </c>
      <c r="C25" s="113">
        <v>5808345.74039465</v>
      </c>
      <c r="D25" s="113">
        <v>6012891.490426206</v>
      </c>
      <c r="E25" s="113">
        <v>5647027.651175282</v>
      </c>
      <c r="F25" s="113">
        <v>6089474.3613636186</v>
      </c>
      <c r="G25" s="113">
        <v>5841843.8007638222</v>
      </c>
      <c r="H25" s="113">
        <v>5704874.5663281055</v>
      </c>
      <c r="I25" s="113">
        <v>5724750.425180587</v>
      </c>
      <c r="J25" s="113">
        <v>5630017.6215932788</v>
      </c>
      <c r="K25" s="113">
        <v>5670693.8237451222</v>
      </c>
      <c r="L25" s="113">
        <v>5974737.9911918622</v>
      </c>
      <c r="M25" s="113">
        <v>5857025.282210649</v>
      </c>
      <c r="N25" s="113">
        <v>6082692.6793091893</v>
      </c>
      <c r="O25" s="113">
        <v>6011845.2189544011</v>
      </c>
      <c r="P25" s="113">
        <v>6036954.5726983259</v>
      </c>
      <c r="Q25" s="113">
        <v>6236298.0914954413</v>
      </c>
      <c r="R25" s="113">
        <v>6283180.4757770048</v>
      </c>
      <c r="S25" s="113">
        <v>6051116.2338422863</v>
      </c>
      <c r="T25" s="113">
        <v>6374801.064159967</v>
      </c>
      <c r="U25" s="113">
        <v>6112752.9021828929</v>
      </c>
      <c r="V25" s="113">
        <v>6070515.3745159898</v>
      </c>
      <c r="W25" s="113">
        <v>6286343.1202745521</v>
      </c>
      <c r="X25" s="113">
        <v>6159437.1906951927</v>
      </c>
      <c r="Y25" s="113">
        <v>6338887.4162053755</v>
      </c>
      <c r="Z25" s="113">
        <v>6359664.3565755067</v>
      </c>
      <c r="AA25" s="113">
        <v>6492378.6507167146</v>
      </c>
      <c r="AB25" s="113">
        <v>6345205.7601057664</v>
      </c>
      <c r="AC25" s="113">
        <v>6384270.4364780551</v>
      </c>
      <c r="AD25" s="113">
        <v>6415329.7562693534</v>
      </c>
      <c r="AE25" s="113">
        <v>6503918.8361895755</v>
      </c>
      <c r="AF25" s="113">
        <v>6443632.3900752291</v>
      </c>
      <c r="AG25" s="113">
        <v>6483233.2648402154</v>
      </c>
      <c r="AH25" s="113">
        <v>6670421.4686618168</v>
      </c>
      <c r="AI25" s="113">
        <v>6507769.66513512</v>
      </c>
      <c r="AJ25" s="113">
        <v>6390560.7734842608</v>
      </c>
      <c r="AK25" s="113">
        <v>6612210.0114963269</v>
      </c>
      <c r="AL25" s="113">
        <v>6303300.6138814948</v>
      </c>
      <c r="AM25" s="113">
        <v>6610326.7236979734</v>
      </c>
      <c r="AN25" s="113">
        <v>6554711.8736765254</v>
      </c>
      <c r="AO25" s="113">
        <v>6579734.8906153059</v>
      </c>
      <c r="AP25" s="113">
        <v>6485053.0165509777</v>
      </c>
      <c r="AQ25" s="113">
        <v>6743532.0772231473</v>
      </c>
      <c r="AR25" s="113">
        <v>6459165.4005485103</v>
      </c>
      <c r="AS25" s="113">
        <v>6774349.0483912481</v>
      </c>
      <c r="AT25" s="113">
        <v>6779040.4420418655</v>
      </c>
      <c r="AU25" s="113">
        <v>6799563.2080759509</v>
      </c>
      <c r="AV25" s="113">
        <v>6875642.4707902605</v>
      </c>
      <c r="AW25" s="113">
        <v>6671863.0964651033</v>
      </c>
      <c r="AX25" s="113">
        <v>6879126.2586582592</v>
      </c>
      <c r="AY25" s="113">
        <v>6657471.7165965671</v>
      </c>
      <c r="AZ25" s="113">
        <v>6773559.8686427101</v>
      </c>
      <c r="BA25" s="113">
        <v>6650221.0180171337</v>
      </c>
      <c r="BB25" s="113">
        <v>6892575.9081357326</v>
      </c>
      <c r="BC25" s="113">
        <v>6382194.9134188993</v>
      </c>
      <c r="BD25" s="113">
        <v>6785992.4828884806</v>
      </c>
      <c r="BE25" s="113">
        <v>6730987.5061936406</v>
      </c>
      <c r="BF25" s="113">
        <v>6771889.9741591085</v>
      </c>
      <c r="BG25" s="113">
        <v>6862832.0873071263</v>
      </c>
      <c r="BH25" s="113">
        <v>6917454.7295570085</v>
      </c>
      <c r="BI25" s="113">
        <v>6741846.7090923404</v>
      </c>
      <c r="BJ25" s="113">
        <v>6914140.2065632371</v>
      </c>
      <c r="BK25" s="113">
        <v>6733826.5076939315</v>
      </c>
      <c r="BL25" s="113">
        <v>6787423.8374947459</v>
      </c>
      <c r="BM25" s="113">
        <v>7189122.7022306472</v>
      </c>
      <c r="BN25" s="113">
        <v>6975570.4159159539</v>
      </c>
      <c r="BO25" s="113">
        <v>7049723.439258717</v>
      </c>
      <c r="BP25" s="113">
        <v>7036519.3643213185</v>
      </c>
      <c r="BQ25" s="113">
        <v>7155637.3407313703</v>
      </c>
      <c r="BR25" s="113">
        <v>7264006.0063718576</v>
      </c>
      <c r="BS25" s="113">
        <v>7184761.0909316065</v>
      </c>
      <c r="BT25" s="113">
        <v>7087676.8229454719</v>
      </c>
      <c r="BU25" s="113">
        <v>7288854.4019318856</v>
      </c>
      <c r="BV25" s="113">
        <v>7177678.2798028653</v>
      </c>
      <c r="BW25" s="113">
        <v>7219386.2528491784</v>
      </c>
      <c r="BX25" s="113">
        <v>7425712.1590736564</v>
      </c>
      <c r="BY25" s="113">
        <v>3851016.4338972024</v>
      </c>
      <c r="BZ25" s="113">
        <v>596551.99663730676</v>
      </c>
      <c r="CA25" s="113">
        <v>5189837.8942229226</v>
      </c>
      <c r="CB25" s="113">
        <v>7596981.5882991804</v>
      </c>
      <c r="CC25" s="113">
        <v>7591536.7830170691</v>
      </c>
      <c r="CD25" s="113">
        <v>8284373.2497109845</v>
      </c>
      <c r="CE25" s="113">
        <v>7412779.9554579025</v>
      </c>
      <c r="CF25" s="113">
        <v>6962243.5661539817</v>
      </c>
      <c r="CG25" s="113">
        <v>7917008.1386137763</v>
      </c>
      <c r="CH25" s="113">
        <v>7625814.9145600516</v>
      </c>
      <c r="CI25" s="113">
        <v>7861520.1689172015</v>
      </c>
      <c r="CJ25" s="113">
        <v>7782482.5071312934</v>
      </c>
      <c r="CK25" s="113">
        <v>7629316.7660091361</v>
      </c>
      <c r="CL25" s="113">
        <v>7596493.1497694142</v>
      </c>
      <c r="CM25" s="113">
        <v>7595089.7255899869</v>
      </c>
      <c r="CN25" s="113">
        <v>7857460.5460515553</v>
      </c>
      <c r="CO25" s="113">
        <v>7614117.5508835055</v>
      </c>
      <c r="CP25" s="113">
        <v>7487656.7520259013</v>
      </c>
      <c r="CQ25" s="113">
        <v>7573367.2972557265</v>
      </c>
      <c r="CR25" s="113">
        <v>7693525.4467853755</v>
      </c>
      <c r="CS25" s="113">
        <v>7696041.8594307583</v>
      </c>
      <c r="CT25" s="113">
        <v>7141937.7521404512</v>
      </c>
      <c r="CU25" s="113">
        <v>7687724.0070039518</v>
      </c>
      <c r="CV25" s="113">
        <v>7648403.6257811133</v>
      </c>
      <c r="CW25" s="113">
        <v>7787263.342864085</v>
      </c>
      <c r="CX25" s="113">
        <v>7647260.1473816317</v>
      </c>
      <c r="CY25" s="113">
        <v>7900961.3274715552</v>
      </c>
      <c r="CZ25" s="113">
        <v>7697728.3966309959</v>
      </c>
      <c r="DA25" s="113">
        <v>7602904.3130519874</v>
      </c>
      <c r="DB25" s="113">
        <v>7853145.0663530091</v>
      </c>
      <c r="DC25" s="113">
        <v>7912268.1438090382</v>
      </c>
      <c r="DD25" s="113">
        <v>8012580.8798988387</v>
      </c>
      <c r="DE25" s="113">
        <v>7918037.651029435</v>
      </c>
      <c r="DF25" s="113">
        <v>7622810.1498573953</v>
      </c>
      <c r="DG25" s="113">
        <v>8116125.4097796148</v>
      </c>
      <c r="DH25" s="113">
        <v>8005695.6075860653</v>
      </c>
      <c r="DI25" s="113">
        <v>8111699.1436139662</v>
      </c>
      <c r="DJ25" s="113">
        <v>8011924.4361529881</v>
      </c>
      <c r="DK25" s="113">
        <v>8102507.9739615815</v>
      </c>
      <c r="DL25" s="113">
        <v>8177911.6609682161</v>
      </c>
      <c r="DM25" s="113">
        <v>8212995.8824954322</v>
      </c>
      <c r="DN25" s="113">
        <v>8143647.4039927917</v>
      </c>
      <c r="DO25" s="113">
        <v>8196325.7838688837</v>
      </c>
      <c r="DP25" s="113">
        <v>7806486.5843530782</v>
      </c>
      <c r="DQ25" s="113">
        <v>7283581.9481095867</v>
      </c>
      <c r="DR25" s="113">
        <v>7550252.7613283936</v>
      </c>
      <c r="DS25" s="113">
        <v>7119432.0552325901</v>
      </c>
      <c r="DT25" s="113">
        <v>7485777.6929393616</v>
      </c>
      <c r="DU25" s="113">
        <v>7320535.2577772057</v>
      </c>
      <c r="DV25" s="113">
        <v>7714093.8804667294</v>
      </c>
      <c r="DW25" s="113">
        <v>7351535.0974974586</v>
      </c>
      <c r="DX25" s="113">
        <v>7395483.4982295213</v>
      </c>
      <c r="DY25" s="113">
        <v>7540917.2343768356</v>
      </c>
      <c r="DZ25" s="113">
        <v>7473444.3704876415</v>
      </c>
      <c r="EA25" s="113">
        <v>7555110.1703741457</v>
      </c>
      <c r="EB25" s="113">
        <v>7588404.1750805276</v>
      </c>
      <c r="EC25" s="113">
        <v>7860722.0829824544</v>
      </c>
      <c r="ED25" s="113">
        <v>7985576.8296490144</v>
      </c>
      <c r="EE25" s="113">
        <v>7932799.668786916</v>
      </c>
      <c r="EF25" s="113">
        <v>8016282.7726378124</v>
      </c>
      <c r="EG25" s="113">
        <v>8150685.1156277582</v>
      </c>
      <c r="EH25" s="113">
        <v>8264631.9998068959</v>
      </c>
      <c r="EI25" s="113">
        <v>8078711.670122901</v>
      </c>
    </row>
    <row r="26" spans="2:139" s="107" customFormat="1" ht="12.75" x14ac:dyDescent="0.2">
      <c r="B26" s="110" t="s">
        <v>75</v>
      </c>
      <c r="C26" s="111">
        <v>14233559.880985485</v>
      </c>
      <c r="D26" s="111">
        <v>14342067.066232007</v>
      </c>
      <c r="E26" s="111">
        <v>14263256.280322874</v>
      </c>
      <c r="F26" s="111">
        <v>14333485.475977922</v>
      </c>
      <c r="G26" s="111">
        <v>14333997.888810128</v>
      </c>
      <c r="H26" s="111">
        <v>14379466.893696681</v>
      </c>
      <c r="I26" s="111">
        <v>14474080.776716907</v>
      </c>
      <c r="J26" s="111">
        <v>14531458.302074729</v>
      </c>
      <c r="K26" s="111">
        <v>14653579.030718513</v>
      </c>
      <c r="L26" s="111">
        <v>14773361.992252212</v>
      </c>
      <c r="M26" s="111">
        <v>14796890.430685163</v>
      </c>
      <c r="N26" s="111">
        <v>14874645.171228362</v>
      </c>
      <c r="O26" s="111">
        <v>14846856.849537708</v>
      </c>
      <c r="P26" s="111">
        <v>14921025.462414155</v>
      </c>
      <c r="Q26" s="111">
        <v>14949016.345585901</v>
      </c>
      <c r="R26" s="111">
        <v>14965979.824579373</v>
      </c>
      <c r="S26" s="111">
        <v>15031010.277713034</v>
      </c>
      <c r="T26" s="111">
        <v>15099244.807592262</v>
      </c>
      <c r="U26" s="111">
        <v>15176622.510267198</v>
      </c>
      <c r="V26" s="111">
        <v>15142515.203365063</v>
      </c>
      <c r="W26" s="111">
        <v>15171288.370660741</v>
      </c>
      <c r="X26" s="111">
        <v>15140650.550628027</v>
      </c>
      <c r="Y26" s="111">
        <v>15170452.825081799</v>
      </c>
      <c r="Z26" s="111">
        <v>15202917.569235297</v>
      </c>
      <c r="AA26" s="111">
        <v>15177006.015634943</v>
      </c>
      <c r="AB26" s="111">
        <v>15297939.335976338</v>
      </c>
      <c r="AC26" s="111">
        <v>15417404.680288915</v>
      </c>
      <c r="AD26" s="111">
        <v>15444738.59709176</v>
      </c>
      <c r="AE26" s="111">
        <v>15475189.881037129</v>
      </c>
      <c r="AF26" s="111">
        <v>15488020.547936004</v>
      </c>
      <c r="AG26" s="111">
        <v>15473566.807002287</v>
      </c>
      <c r="AH26" s="111">
        <v>15591060.174198439</v>
      </c>
      <c r="AI26" s="111">
        <v>15594890.454211084</v>
      </c>
      <c r="AJ26" s="111">
        <v>15622335.849631602</v>
      </c>
      <c r="AK26" s="111">
        <v>15663030.062370209</v>
      </c>
      <c r="AL26" s="111">
        <v>15627169.168007936</v>
      </c>
      <c r="AM26" s="111">
        <v>15739094.595279338</v>
      </c>
      <c r="AN26" s="111">
        <v>15701414.507072568</v>
      </c>
      <c r="AO26" s="111">
        <v>15700500.904034941</v>
      </c>
      <c r="AP26" s="111">
        <v>15761445.103820033</v>
      </c>
      <c r="AQ26" s="111">
        <v>15849880.254292542</v>
      </c>
      <c r="AR26" s="111">
        <v>15880620.809211461</v>
      </c>
      <c r="AS26" s="111">
        <v>15935270.949992592</v>
      </c>
      <c r="AT26" s="111">
        <v>15893867.978744557</v>
      </c>
      <c r="AU26" s="111">
        <v>15922330.557042059</v>
      </c>
      <c r="AV26" s="111">
        <v>15918345.589669151</v>
      </c>
      <c r="AW26" s="111">
        <v>15936012.040726801</v>
      </c>
      <c r="AX26" s="111">
        <v>15921332.327438192</v>
      </c>
      <c r="AY26" s="111">
        <v>16067968.74787589</v>
      </c>
      <c r="AZ26" s="111">
        <v>16095206.534127329</v>
      </c>
      <c r="BA26" s="111">
        <v>16093825.853318615</v>
      </c>
      <c r="BB26" s="111">
        <v>16093607.115737645</v>
      </c>
      <c r="BC26" s="111">
        <v>16073690.220678</v>
      </c>
      <c r="BD26" s="111">
        <v>16212330.453884218</v>
      </c>
      <c r="BE26" s="111">
        <v>16192632.911362128</v>
      </c>
      <c r="BF26" s="111">
        <v>16266619.989939235</v>
      </c>
      <c r="BG26" s="111">
        <v>16302088.372955404</v>
      </c>
      <c r="BH26" s="111">
        <v>16454209.801106274</v>
      </c>
      <c r="BI26" s="111">
        <v>16465476.070078341</v>
      </c>
      <c r="BJ26" s="111">
        <v>16574018.133316444</v>
      </c>
      <c r="BK26" s="111">
        <v>16565740.485697901</v>
      </c>
      <c r="BL26" s="111">
        <v>16595144.245294305</v>
      </c>
      <c r="BM26" s="111">
        <v>16793546.746478766</v>
      </c>
      <c r="BN26" s="111">
        <v>16746067.829542652</v>
      </c>
      <c r="BO26" s="111">
        <v>16796985.306128658</v>
      </c>
      <c r="BP26" s="111">
        <v>16775741.251997173</v>
      </c>
      <c r="BQ26" s="111">
        <v>16850154.779323347</v>
      </c>
      <c r="BR26" s="111">
        <v>16851991.965616632</v>
      </c>
      <c r="BS26" s="111">
        <v>16919029.799069971</v>
      </c>
      <c r="BT26" s="111">
        <v>16822388.50350412</v>
      </c>
      <c r="BU26" s="111">
        <v>16943475.307868224</v>
      </c>
      <c r="BV26" s="111">
        <v>17026923.146771349</v>
      </c>
      <c r="BW26" s="111">
        <v>17109847.626703963</v>
      </c>
      <c r="BX26" s="111">
        <v>17202691.182659127</v>
      </c>
      <c r="BY26" s="111">
        <v>17277570.572410502</v>
      </c>
      <c r="BZ26" s="111">
        <v>17155195.815502785</v>
      </c>
      <c r="CA26" s="111">
        <v>17725083.944428883</v>
      </c>
      <c r="CB26" s="111">
        <v>17855152.57566271</v>
      </c>
      <c r="CC26" s="111">
        <v>18085909.501794256</v>
      </c>
      <c r="CD26" s="111">
        <v>18424986.462539881</v>
      </c>
      <c r="CE26" s="111">
        <v>18526845.530682553</v>
      </c>
      <c r="CF26" s="111">
        <v>18755905.796856035</v>
      </c>
      <c r="CG26" s="111">
        <v>18932821.901847001</v>
      </c>
      <c r="CH26" s="111">
        <v>18881197.65493644</v>
      </c>
      <c r="CI26" s="111">
        <v>18915030.364934012</v>
      </c>
      <c r="CJ26" s="111">
        <v>19028757.652573045</v>
      </c>
      <c r="CK26" s="111">
        <v>19474014.637754668</v>
      </c>
      <c r="CL26" s="111">
        <v>19445229.041827325</v>
      </c>
      <c r="CM26" s="111">
        <v>19207866.565082796</v>
      </c>
      <c r="CN26" s="111">
        <v>19035363.37499243</v>
      </c>
      <c r="CO26" s="111">
        <v>19178307.259540021</v>
      </c>
      <c r="CP26" s="111">
        <v>19719219.232985649</v>
      </c>
      <c r="CQ26" s="111">
        <v>19145007.042804904</v>
      </c>
      <c r="CR26" s="111">
        <v>18613614.408072975</v>
      </c>
      <c r="CS26" s="111">
        <v>18795761.513867311</v>
      </c>
      <c r="CT26" s="111">
        <v>20184471.874438405</v>
      </c>
      <c r="CU26" s="111">
        <v>22191368.820365462</v>
      </c>
      <c r="CV26" s="111">
        <v>19541934.924729314</v>
      </c>
      <c r="CW26" s="111">
        <v>19293158.029321034</v>
      </c>
      <c r="CX26" s="111">
        <v>19205971.660384275</v>
      </c>
      <c r="CY26" s="111">
        <v>18923630.868162926</v>
      </c>
      <c r="CZ26" s="111">
        <v>19097463.862174924</v>
      </c>
      <c r="DA26" s="111">
        <v>19314856.018809259</v>
      </c>
      <c r="DB26" s="111">
        <v>18912375.882493697</v>
      </c>
      <c r="DC26" s="111">
        <v>18946743.992474336</v>
      </c>
      <c r="DD26" s="111">
        <v>18893171.442048404</v>
      </c>
      <c r="DE26" s="111">
        <v>18801720.913048305</v>
      </c>
      <c r="DF26" s="111">
        <v>18874426.663936399</v>
      </c>
      <c r="DG26" s="111">
        <v>18821661.49999658</v>
      </c>
      <c r="DH26" s="111">
        <v>18693309.221772913</v>
      </c>
      <c r="DI26" s="111">
        <v>18841797.163733192</v>
      </c>
      <c r="DJ26" s="111">
        <v>18847592.479430269</v>
      </c>
      <c r="DK26" s="111">
        <v>19012723.347871874</v>
      </c>
      <c r="DL26" s="111">
        <v>18966489.895240061</v>
      </c>
      <c r="DM26" s="111">
        <v>19073989.280747399</v>
      </c>
      <c r="DN26" s="111">
        <v>19122752.207124554</v>
      </c>
      <c r="DO26" s="111">
        <v>19149041.363762219</v>
      </c>
      <c r="DP26" s="111">
        <v>19404496.478957772</v>
      </c>
      <c r="DQ26" s="111">
        <v>19497221.493577812</v>
      </c>
      <c r="DR26" s="111">
        <v>19572525.930505216</v>
      </c>
      <c r="DS26" s="111">
        <v>19716583.084416028</v>
      </c>
      <c r="DT26" s="111">
        <v>19849737.224470168</v>
      </c>
      <c r="DU26" s="111">
        <v>20024390.782038774</v>
      </c>
      <c r="DV26" s="111">
        <v>19984335.157603551</v>
      </c>
      <c r="DW26" s="111">
        <v>19947735.5864195</v>
      </c>
      <c r="DX26" s="111">
        <v>20081835.538348041</v>
      </c>
      <c r="DY26" s="111">
        <v>20140292.765825637</v>
      </c>
      <c r="DZ26" s="111">
        <v>20175377.606316328</v>
      </c>
      <c r="EA26" s="111">
        <v>20213444.528375465</v>
      </c>
      <c r="EB26" s="111">
        <v>20177957.222862374</v>
      </c>
      <c r="EC26" s="111">
        <v>20262660.528049015</v>
      </c>
      <c r="ED26" s="111">
        <v>20238370.027838323</v>
      </c>
      <c r="EE26" s="111">
        <v>20307612.899536338</v>
      </c>
      <c r="EF26" s="111">
        <v>20385863.116376199</v>
      </c>
      <c r="EG26" s="111">
        <v>20430316.46394895</v>
      </c>
      <c r="EH26" s="111">
        <v>20440547.014440015</v>
      </c>
      <c r="EI26" s="111">
        <v>20548852.697260827</v>
      </c>
    </row>
    <row r="27" spans="2:139" s="107" customFormat="1" ht="12.75" x14ac:dyDescent="0.2">
      <c r="B27" s="112" t="s">
        <v>94</v>
      </c>
      <c r="C27" s="114">
        <v>6643485.6850808514</v>
      </c>
      <c r="D27" s="114">
        <v>6892701.9011013899</v>
      </c>
      <c r="E27" s="114">
        <v>6492385.312230302</v>
      </c>
      <c r="F27" s="114">
        <v>6718957.2282552468</v>
      </c>
      <c r="G27" s="114">
        <v>6582466.0641087061</v>
      </c>
      <c r="H27" s="114">
        <v>6686510.42731582</v>
      </c>
      <c r="I27" s="114">
        <v>6796564.7594873775</v>
      </c>
      <c r="J27" s="114">
        <v>6722311.6605554977</v>
      </c>
      <c r="K27" s="114">
        <v>6735955.0258136382</v>
      </c>
      <c r="L27" s="114">
        <v>6789084.9260200514</v>
      </c>
      <c r="M27" s="114">
        <v>6684331.2012696536</v>
      </c>
      <c r="N27" s="114">
        <v>6992103.5797201768</v>
      </c>
      <c r="O27" s="114">
        <v>6822315.8988961475</v>
      </c>
      <c r="P27" s="114">
        <v>6827446.0754314782</v>
      </c>
      <c r="Q27" s="114">
        <v>6849362.7324185167</v>
      </c>
      <c r="R27" s="114">
        <v>6894949.9564814875</v>
      </c>
      <c r="S27" s="114">
        <v>6797112.3842165107</v>
      </c>
      <c r="T27" s="114">
        <v>6940796.4221878173</v>
      </c>
      <c r="U27" s="114">
        <v>6911963.7284138557</v>
      </c>
      <c r="V27" s="114">
        <v>6872786.4347198773</v>
      </c>
      <c r="W27" s="114">
        <v>6910605.6387082096</v>
      </c>
      <c r="X27" s="114">
        <v>6988786.0561946519</v>
      </c>
      <c r="Y27" s="114">
        <v>7034043.5685490519</v>
      </c>
      <c r="Z27" s="114">
        <v>6988203.8809570456</v>
      </c>
      <c r="AA27" s="114">
        <v>7222872.9996160176</v>
      </c>
      <c r="AB27" s="114">
        <v>7096565.7367984457</v>
      </c>
      <c r="AC27" s="114">
        <v>7073606.7480754796</v>
      </c>
      <c r="AD27" s="114">
        <v>7092467.2034374606</v>
      </c>
      <c r="AE27" s="114">
        <v>7236705.5386937503</v>
      </c>
      <c r="AF27" s="114">
        <v>7123005.568479036</v>
      </c>
      <c r="AG27" s="114">
        <v>7111915.4757263018</v>
      </c>
      <c r="AH27" s="114">
        <v>7321279.0392029425</v>
      </c>
      <c r="AI27" s="114">
        <v>7261461.26862936</v>
      </c>
      <c r="AJ27" s="114">
        <v>7167630.5502018156</v>
      </c>
      <c r="AK27" s="114">
        <v>7285521.2692852598</v>
      </c>
      <c r="AL27" s="114">
        <v>7255630.9691159511</v>
      </c>
      <c r="AM27" s="114">
        <v>7258582.6056610309</v>
      </c>
      <c r="AN27" s="114">
        <v>7272228.3957437966</v>
      </c>
      <c r="AO27" s="114">
        <v>7354172.4196317401</v>
      </c>
      <c r="AP27" s="114">
        <v>7076439.0827034749</v>
      </c>
      <c r="AQ27" s="114">
        <v>7444286.5232656077</v>
      </c>
      <c r="AR27" s="114">
        <v>7351246.669226245</v>
      </c>
      <c r="AS27" s="114">
        <v>7404553.8942654477</v>
      </c>
      <c r="AT27" s="114">
        <v>7419183.107943166</v>
      </c>
      <c r="AU27" s="114">
        <v>7435379.0601191577</v>
      </c>
      <c r="AV27" s="114">
        <v>7466635.758589142</v>
      </c>
      <c r="AW27" s="114">
        <v>7296954.1238928642</v>
      </c>
      <c r="AX27" s="114">
        <v>7793189.5783994207</v>
      </c>
      <c r="AY27" s="114">
        <v>7338969.0661289897</v>
      </c>
      <c r="AZ27" s="114">
        <v>7561126.3627391802</v>
      </c>
      <c r="BA27" s="114">
        <v>7441580.0274720872</v>
      </c>
      <c r="BB27" s="114">
        <v>7524843.4700776292</v>
      </c>
      <c r="BC27" s="114">
        <v>7423436.7679041028</v>
      </c>
      <c r="BD27" s="114">
        <v>7633234.6215544995</v>
      </c>
      <c r="BE27" s="114">
        <v>7529492.2214903207</v>
      </c>
      <c r="BF27" s="114">
        <v>7532328.5239794021</v>
      </c>
      <c r="BG27" s="114">
        <v>7644603.6249449411</v>
      </c>
      <c r="BH27" s="114">
        <v>7719465.645783579</v>
      </c>
      <c r="BI27" s="114">
        <v>7625561.4805328995</v>
      </c>
      <c r="BJ27" s="114">
        <v>7774417.9571872922</v>
      </c>
      <c r="BK27" s="114">
        <v>7677107.5499022016</v>
      </c>
      <c r="BL27" s="114">
        <v>7681039.5787119418</v>
      </c>
      <c r="BM27" s="114">
        <v>7820606.9763466427</v>
      </c>
      <c r="BN27" s="114">
        <v>7760816.6112079592</v>
      </c>
      <c r="BO27" s="114">
        <v>7880175.9316143952</v>
      </c>
      <c r="BP27" s="114">
        <v>7755970.9246646222</v>
      </c>
      <c r="BQ27" s="114">
        <v>7862032.1121154986</v>
      </c>
      <c r="BR27" s="114">
        <v>7787987.213853945</v>
      </c>
      <c r="BS27" s="114">
        <v>7892599.2858812623</v>
      </c>
      <c r="BT27" s="114">
        <v>7889439.1710630516</v>
      </c>
      <c r="BU27" s="114">
        <v>7938878.7988233315</v>
      </c>
      <c r="BV27" s="114">
        <v>7923472.6383775864</v>
      </c>
      <c r="BW27" s="114">
        <v>7910634.2115739081</v>
      </c>
      <c r="BX27" s="114">
        <v>7936236.7013881616</v>
      </c>
      <c r="BY27" s="114">
        <v>4026419.3681313028</v>
      </c>
      <c r="BZ27" s="114">
        <v>1351623.5203668785</v>
      </c>
      <c r="CA27" s="114">
        <v>5359721.9509508638</v>
      </c>
      <c r="CB27" s="114">
        <v>7382788.8962728484</v>
      </c>
      <c r="CC27" s="114">
        <v>8013251.477953977</v>
      </c>
      <c r="CD27" s="114">
        <v>8094229.954165943</v>
      </c>
      <c r="CE27" s="114">
        <v>7902132.4979115846</v>
      </c>
      <c r="CF27" s="114">
        <v>7845523.9825351462</v>
      </c>
      <c r="CG27" s="114">
        <v>8053375.4480486317</v>
      </c>
      <c r="CH27" s="114">
        <v>7958093.2855196688</v>
      </c>
      <c r="CI27" s="114">
        <v>8085454.4952021362</v>
      </c>
      <c r="CJ27" s="114">
        <v>8075106.6169417119</v>
      </c>
      <c r="CK27" s="114">
        <v>8020271.7324453229</v>
      </c>
      <c r="CL27" s="114">
        <v>8249455.834923638</v>
      </c>
      <c r="CM27" s="114">
        <v>8021034.3860984528</v>
      </c>
      <c r="CN27" s="114">
        <v>8136466.4698064188</v>
      </c>
      <c r="CO27" s="114">
        <v>8067082.8042539498</v>
      </c>
      <c r="CP27" s="114">
        <v>7999384.2900047107</v>
      </c>
      <c r="CQ27" s="114">
        <v>8080040.6756587531</v>
      </c>
      <c r="CR27" s="114">
        <v>8233174.9798554359</v>
      </c>
      <c r="CS27" s="114">
        <v>7898420.0993873021</v>
      </c>
      <c r="CT27" s="114">
        <v>7624069.306713921</v>
      </c>
      <c r="CU27" s="114">
        <v>7981576.462536375</v>
      </c>
      <c r="CV27" s="114">
        <v>7938800.1305816136</v>
      </c>
      <c r="CW27" s="114">
        <v>8019629.9278802285</v>
      </c>
      <c r="CX27" s="114">
        <v>7994704.8249311978</v>
      </c>
      <c r="CY27" s="114">
        <v>8188910.0354468022</v>
      </c>
      <c r="CZ27" s="114">
        <v>8200381.6747460822</v>
      </c>
      <c r="DA27" s="114">
        <v>8055273.1581384502</v>
      </c>
      <c r="DB27" s="114">
        <v>8369433.8741211975</v>
      </c>
      <c r="DC27" s="114">
        <v>8399041.7915736008</v>
      </c>
      <c r="DD27" s="114">
        <v>8405903.0849439781</v>
      </c>
      <c r="DE27" s="114">
        <v>8401990.3905373011</v>
      </c>
      <c r="DF27" s="114">
        <v>8240537.8646414177</v>
      </c>
      <c r="DG27" s="114">
        <v>8561185.1844537351</v>
      </c>
      <c r="DH27" s="114">
        <v>8450555.6222706772</v>
      </c>
      <c r="DI27" s="114">
        <v>8599490.9219987467</v>
      </c>
      <c r="DJ27" s="114">
        <v>8419721.3066446763</v>
      </c>
      <c r="DK27" s="114">
        <v>8692930.4649437293</v>
      </c>
      <c r="DL27" s="114">
        <v>8695068.3496986628</v>
      </c>
      <c r="DM27" s="114">
        <v>8707124.861373974</v>
      </c>
      <c r="DN27" s="114">
        <v>8763911.7483570725</v>
      </c>
      <c r="DO27" s="114">
        <v>8774083.9130880609</v>
      </c>
      <c r="DP27" s="114">
        <v>8797548.3302582558</v>
      </c>
      <c r="DQ27" s="114">
        <v>8685236.7140781507</v>
      </c>
      <c r="DR27" s="114">
        <v>9153845.9789242372</v>
      </c>
      <c r="DS27" s="114">
        <v>8656528.0591420773</v>
      </c>
      <c r="DT27" s="114">
        <v>9028390.2671361417</v>
      </c>
      <c r="DU27" s="114">
        <v>8978533.7968559675</v>
      </c>
      <c r="DV27" s="114">
        <v>9097726.5549866557</v>
      </c>
      <c r="DW27" s="114">
        <v>9002830.7932877876</v>
      </c>
      <c r="DX27" s="114">
        <v>9055552.9980634321</v>
      </c>
      <c r="DY27" s="114">
        <v>9225875.0148990285</v>
      </c>
      <c r="DZ27" s="114">
        <v>9102716.1708625164</v>
      </c>
      <c r="EA27" s="114">
        <v>9256397.3602664396</v>
      </c>
      <c r="EB27" s="114">
        <v>9247454.0549112223</v>
      </c>
      <c r="EC27" s="114">
        <v>9507641.0456721578</v>
      </c>
      <c r="ED27" s="114">
        <v>9379812.9277225677</v>
      </c>
      <c r="EE27" s="114">
        <v>9309706.2586583477</v>
      </c>
      <c r="EF27" s="114">
        <v>9414071.3001647852</v>
      </c>
      <c r="EG27" s="114">
        <v>9495385.0986935087</v>
      </c>
      <c r="EH27" s="114">
        <v>9534747.5632709228</v>
      </c>
      <c r="EI27" s="114">
        <v>9517964.8788091745</v>
      </c>
    </row>
    <row r="28" spans="2:139" s="107" customFormat="1" ht="12.75" x14ac:dyDescent="0.2">
      <c r="B28" s="112" t="s">
        <v>95</v>
      </c>
      <c r="C28" s="114">
        <v>1183834.7860859879</v>
      </c>
      <c r="D28" s="114">
        <v>1293005.2438995552</v>
      </c>
      <c r="E28" s="114">
        <v>1134801.8469356659</v>
      </c>
      <c r="F28" s="114">
        <v>1274525.8148601039</v>
      </c>
      <c r="G28" s="114">
        <v>1212101.1858925214</v>
      </c>
      <c r="H28" s="114">
        <v>1187570.0130054336</v>
      </c>
      <c r="I28" s="114">
        <v>1249093.6787777415</v>
      </c>
      <c r="J28" s="114">
        <v>1178393.9673258525</v>
      </c>
      <c r="K28" s="114">
        <v>1221137.3016609626</v>
      </c>
      <c r="L28" s="114">
        <v>1231119.655841104</v>
      </c>
      <c r="M28" s="114">
        <v>1256084.440547134</v>
      </c>
      <c r="N28" s="114">
        <v>1242642.2407675532</v>
      </c>
      <c r="O28" s="114">
        <v>1284012.9402727294</v>
      </c>
      <c r="P28" s="114">
        <v>1203563.7668410474</v>
      </c>
      <c r="Q28" s="114">
        <v>1292889.1312828716</v>
      </c>
      <c r="R28" s="114">
        <v>1277303.3424721339</v>
      </c>
      <c r="S28" s="114">
        <v>1230202.897227494</v>
      </c>
      <c r="T28" s="114">
        <v>1305808.8495112639</v>
      </c>
      <c r="U28" s="114">
        <v>1247284.0528272614</v>
      </c>
      <c r="V28" s="114">
        <v>1283292.8630446261</v>
      </c>
      <c r="W28" s="114">
        <v>1317641.5358565948</v>
      </c>
      <c r="X28" s="114">
        <v>1298908.0567275416</v>
      </c>
      <c r="Y28" s="114">
        <v>1320995.7857448175</v>
      </c>
      <c r="Z28" s="114">
        <v>1305610.1606685601</v>
      </c>
      <c r="AA28" s="114">
        <v>1376326.0896720176</v>
      </c>
      <c r="AB28" s="114">
        <v>1319139.0465974559</v>
      </c>
      <c r="AC28" s="114">
        <v>1336747.94868521</v>
      </c>
      <c r="AD28" s="114">
        <v>1323239.2935615403</v>
      </c>
      <c r="AE28" s="114">
        <v>1403393.2714010386</v>
      </c>
      <c r="AF28" s="114">
        <v>1385958.5587380719</v>
      </c>
      <c r="AG28" s="114">
        <v>1302014.3808345643</v>
      </c>
      <c r="AH28" s="114">
        <v>1342955.1711749081</v>
      </c>
      <c r="AI28" s="114">
        <v>1389969.2006787439</v>
      </c>
      <c r="AJ28" s="114">
        <v>1357210.0227890376</v>
      </c>
      <c r="AK28" s="114">
        <v>1366334.8405766694</v>
      </c>
      <c r="AL28" s="114">
        <v>1336159.0556246054</v>
      </c>
      <c r="AM28" s="114">
        <v>1397648.2414072528</v>
      </c>
      <c r="AN28" s="114">
        <v>1331691.4269080921</v>
      </c>
      <c r="AO28" s="114">
        <v>1467472.1402210745</v>
      </c>
      <c r="AP28" s="114">
        <v>1319000.0304547169</v>
      </c>
      <c r="AQ28" s="114">
        <v>1447610.4382177943</v>
      </c>
      <c r="AR28" s="114">
        <v>1396846.4151825146</v>
      </c>
      <c r="AS28" s="114">
        <v>1398961.7620722246</v>
      </c>
      <c r="AT28" s="114">
        <v>1406643.6418327847</v>
      </c>
      <c r="AU28" s="114">
        <v>1414626.8190778245</v>
      </c>
      <c r="AV28" s="114">
        <v>1443015.8354411526</v>
      </c>
      <c r="AW28" s="114">
        <v>1434795.0849495856</v>
      </c>
      <c r="AX28" s="114">
        <v>1528336.2063910821</v>
      </c>
      <c r="AY28" s="114">
        <v>1368815.4712575404</v>
      </c>
      <c r="AZ28" s="114">
        <v>1502732.2256442944</v>
      </c>
      <c r="BA28" s="114">
        <v>1452540.2747586649</v>
      </c>
      <c r="BB28" s="114">
        <v>1539610.7377505917</v>
      </c>
      <c r="BC28" s="114">
        <v>1435487.0977942019</v>
      </c>
      <c r="BD28" s="114">
        <v>1590503.8383162797</v>
      </c>
      <c r="BE28" s="114">
        <v>1556219.5136464131</v>
      </c>
      <c r="BF28" s="114">
        <v>1513441.9950719848</v>
      </c>
      <c r="BG28" s="114">
        <v>1556208.5094768116</v>
      </c>
      <c r="BH28" s="114">
        <v>1585746.4096402677</v>
      </c>
      <c r="BI28" s="114">
        <v>1571145.557615184</v>
      </c>
      <c r="BJ28" s="114">
        <v>1588892.4753251171</v>
      </c>
      <c r="BK28" s="114">
        <v>1561757.2494149362</v>
      </c>
      <c r="BL28" s="114">
        <v>1567686.4366997769</v>
      </c>
      <c r="BM28" s="114">
        <v>1639335.2927691813</v>
      </c>
      <c r="BN28" s="114">
        <v>1618561.5534595856</v>
      </c>
      <c r="BO28" s="114">
        <v>1658336.0551718145</v>
      </c>
      <c r="BP28" s="114">
        <v>1607176.3111889828</v>
      </c>
      <c r="BQ28" s="114">
        <v>1692626.2293221666</v>
      </c>
      <c r="BR28" s="114">
        <v>1618426.1394195687</v>
      </c>
      <c r="BS28" s="114">
        <v>1655336.1235492569</v>
      </c>
      <c r="BT28" s="114">
        <v>1700386.5461416307</v>
      </c>
      <c r="BU28" s="114">
        <v>1685314.1801120455</v>
      </c>
      <c r="BV28" s="114">
        <v>1632267.7202092092</v>
      </c>
      <c r="BW28" s="114">
        <v>1666589.9810557596</v>
      </c>
      <c r="BX28" s="114">
        <v>1730916.2071704972</v>
      </c>
      <c r="BY28" s="114">
        <v>751406.45105723047</v>
      </c>
      <c r="BZ28" s="114">
        <v>260844.4037690266</v>
      </c>
      <c r="CA28" s="114">
        <v>1128650.4542387244</v>
      </c>
      <c r="CB28" s="114">
        <v>1574740.3853275361</v>
      </c>
      <c r="CC28" s="114">
        <v>1725152.9448498059</v>
      </c>
      <c r="CD28" s="114">
        <v>1841935.4309479606</v>
      </c>
      <c r="CE28" s="114">
        <v>1681780.1529814575</v>
      </c>
      <c r="CF28" s="114">
        <v>1641106.7725129605</v>
      </c>
      <c r="CG28" s="114">
        <v>1694208.5215747952</v>
      </c>
      <c r="CH28" s="114">
        <v>1701071.2607131135</v>
      </c>
      <c r="CI28" s="114">
        <v>1747158.7407513275</v>
      </c>
      <c r="CJ28" s="114">
        <v>1722750.4653833196</v>
      </c>
      <c r="CK28" s="114">
        <v>1699327.7917091446</v>
      </c>
      <c r="CL28" s="114">
        <v>1736976.4118659759</v>
      </c>
      <c r="CM28" s="114">
        <v>1749165.0410809484</v>
      </c>
      <c r="CN28" s="114">
        <v>1782341.5442474014</v>
      </c>
      <c r="CO28" s="114">
        <v>1713845.0051704133</v>
      </c>
      <c r="CP28" s="114">
        <v>1668574.7133683341</v>
      </c>
      <c r="CQ28" s="114">
        <v>1712144.2734753068</v>
      </c>
      <c r="CR28" s="114">
        <v>1749843.525126593</v>
      </c>
      <c r="CS28" s="114">
        <v>1508296.1676516095</v>
      </c>
      <c r="CT28" s="114">
        <v>1578446.699121529</v>
      </c>
      <c r="CU28" s="114">
        <v>1662966.1698531769</v>
      </c>
      <c r="CV28" s="114">
        <v>1647069.1778277624</v>
      </c>
      <c r="CW28" s="114">
        <v>1747847.5229561785</v>
      </c>
      <c r="CX28" s="114">
        <v>1719056.0806722343</v>
      </c>
      <c r="CY28" s="114">
        <v>1839927.3255253655</v>
      </c>
      <c r="CZ28" s="114">
        <v>1736213.1149465227</v>
      </c>
      <c r="DA28" s="114">
        <v>1725740.6611774391</v>
      </c>
      <c r="DB28" s="114">
        <v>1844339.8713872631</v>
      </c>
      <c r="DC28" s="114">
        <v>1841295.0269010321</v>
      </c>
      <c r="DD28" s="114">
        <v>1856013.8872991288</v>
      </c>
      <c r="DE28" s="114">
        <v>1764416.7548331344</v>
      </c>
      <c r="DF28" s="114">
        <v>1771768.0621177861</v>
      </c>
      <c r="DG28" s="114">
        <v>1923756.1886907492</v>
      </c>
      <c r="DH28" s="114">
        <v>1846045.2899663369</v>
      </c>
      <c r="DI28" s="114">
        <v>1966006.598055698</v>
      </c>
      <c r="DJ28" s="114">
        <v>1892643.2563127165</v>
      </c>
      <c r="DK28" s="114">
        <v>1880621.1309382676</v>
      </c>
      <c r="DL28" s="114">
        <v>2010597.6788200471</v>
      </c>
      <c r="DM28" s="114">
        <v>1978486.727402</v>
      </c>
      <c r="DN28" s="114">
        <v>2057125.9580729397</v>
      </c>
      <c r="DO28" s="114">
        <v>2003427.8737224455</v>
      </c>
      <c r="DP28" s="114">
        <v>1981238.0033747992</v>
      </c>
      <c r="DQ28" s="114">
        <v>1990568.7198974786</v>
      </c>
      <c r="DR28" s="114">
        <v>2089272.4569062078</v>
      </c>
      <c r="DS28" s="114">
        <v>1883576.2354756286</v>
      </c>
      <c r="DT28" s="114">
        <v>2257142.159971714</v>
      </c>
      <c r="DU28" s="114">
        <v>2076194.4869368153</v>
      </c>
      <c r="DV28" s="114">
        <v>2189610.5658426629</v>
      </c>
      <c r="DW28" s="114">
        <v>2063864.5824818981</v>
      </c>
      <c r="DX28" s="114">
        <v>2239532.1550709689</v>
      </c>
      <c r="DY28" s="114">
        <v>2345265.6388314376</v>
      </c>
      <c r="DZ28" s="114">
        <v>2308210.5663778088</v>
      </c>
      <c r="EA28" s="114">
        <v>2287012.8771156985</v>
      </c>
      <c r="EB28" s="114">
        <v>2332627.38585142</v>
      </c>
      <c r="EC28" s="114">
        <v>2368323.1250240617</v>
      </c>
      <c r="ED28" s="114">
        <v>2343966.9093668121</v>
      </c>
      <c r="EE28" s="114">
        <v>2401351.4690243485</v>
      </c>
      <c r="EF28" s="114">
        <v>2412308.3821963696</v>
      </c>
      <c r="EG28" s="114">
        <v>2479681.6028003073</v>
      </c>
      <c r="EH28" s="114">
        <v>2516862.7715723407</v>
      </c>
      <c r="EI28" s="114">
        <v>2559846.8747304329</v>
      </c>
    </row>
    <row r="29" spans="2:139" s="107" customFormat="1" ht="12.75" x14ac:dyDescent="0.2">
      <c r="B29" s="112" t="s">
        <v>82</v>
      </c>
      <c r="C29" s="114">
        <v>6272256.0518542845</v>
      </c>
      <c r="D29" s="114">
        <v>6294720.8230155585</v>
      </c>
      <c r="E29" s="114">
        <v>6079512.273304685</v>
      </c>
      <c r="F29" s="114">
        <v>6297956.8870435087</v>
      </c>
      <c r="G29" s="114">
        <v>6157007.7139127888</v>
      </c>
      <c r="H29" s="114">
        <v>6362247.9553415384</v>
      </c>
      <c r="I29" s="114">
        <v>6162580.1242323751</v>
      </c>
      <c r="J29" s="114">
        <v>6099988.6635048743</v>
      </c>
      <c r="K29" s="114">
        <v>6101810.083257433</v>
      </c>
      <c r="L29" s="114">
        <v>6175628.3553239666</v>
      </c>
      <c r="M29" s="114">
        <v>6164056.2369512646</v>
      </c>
      <c r="N29" s="114">
        <v>6190029.1457420979</v>
      </c>
      <c r="O29" s="114">
        <v>6045291.1870790571</v>
      </c>
      <c r="P29" s="114">
        <v>6130484.3289786847</v>
      </c>
      <c r="Q29" s="114">
        <v>6193319.1277935775</v>
      </c>
      <c r="R29" s="114">
        <v>6395226.3181857644</v>
      </c>
      <c r="S29" s="114">
        <v>6406682.5875263102</v>
      </c>
      <c r="T29" s="114">
        <v>6522533.4109963775</v>
      </c>
      <c r="U29" s="114">
        <v>6239065.1394111244</v>
      </c>
      <c r="V29" s="114">
        <v>6248753.7904158449</v>
      </c>
      <c r="W29" s="114">
        <v>6387714.1836766619</v>
      </c>
      <c r="X29" s="114">
        <v>6268838.7999673728</v>
      </c>
      <c r="Y29" s="114">
        <v>6245268.3414724302</v>
      </c>
      <c r="Z29" s="114">
        <v>6651054.2765973648</v>
      </c>
      <c r="AA29" s="114">
        <v>6450659.8874516385</v>
      </c>
      <c r="AB29" s="114">
        <v>6389903.3855957277</v>
      </c>
      <c r="AC29" s="114">
        <v>6449784.7359757219</v>
      </c>
      <c r="AD29" s="114">
        <v>6622594.3942844691</v>
      </c>
      <c r="AE29" s="114">
        <v>6582146.7697624397</v>
      </c>
      <c r="AF29" s="114">
        <v>6678883.9895848101</v>
      </c>
      <c r="AG29" s="114">
        <v>6296943.9478383157</v>
      </c>
      <c r="AH29" s="114">
        <v>6452856.7936646463</v>
      </c>
      <c r="AI29" s="114">
        <v>6547798.8647920629</v>
      </c>
      <c r="AJ29" s="114">
        <v>6440323.7234829739</v>
      </c>
      <c r="AK29" s="114">
        <v>6357656.7700599078</v>
      </c>
      <c r="AL29" s="114">
        <v>6072875.3415287016</v>
      </c>
      <c r="AM29" s="114">
        <v>6409936.3815001389</v>
      </c>
      <c r="AN29" s="114">
        <v>6672704.5376094775</v>
      </c>
      <c r="AO29" s="114">
        <v>6662775.3610503804</v>
      </c>
      <c r="AP29" s="114">
        <v>6372188.7683271831</v>
      </c>
      <c r="AQ29" s="114">
        <v>6722941.759809209</v>
      </c>
      <c r="AR29" s="114">
        <v>6610193.9212874044</v>
      </c>
      <c r="AS29" s="114">
        <v>6718594.0143945925</v>
      </c>
      <c r="AT29" s="114">
        <v>6636423.7653696733</v>
      </c>
      <c r="AU29" s="114">
        <v>6697611.5255534491</v>
      </c>
      <c r="AV29" s="114">
        <v>6576902.1367731038</v>
      </c>
      <c r="AW29" s="114">
        <v>6521039.221509167</v>
      </c>
      <c r="AX29" s="114">
        <v>6666526.7107807947</v>
      </c>
      <c r="AY29" s="114">
        <v>6691574.9882567441</v>
      </c>
      <c r="AZ29" s="114">
        <v>6535336.3194813309</v>
      </c>
      <c r="BA29" s="114">
        <v>6643882.5108615058</v>
      </c>
      <c r="BB29" s="114">
        <v>6608926.6293600108</v>
      </c>
      <c r="BC29" s="114">
        <v>6706885.0472568171</v>
      </c>
      <c r="BD29" s="114">
        <v>6730196.1519686338</v>
      </c>
      <c r="BE29" s="114">
        <v>6413798.3984616995</v>
      </c>
      <c r="BF29" s="114">
        <v>6368334.3250462208</v>
      </c>
      <c r="BG29" s="114">
        <v>6587483.431040043</v>
      </c>
      <c r="BH29" s="114">
        <v>6598259.758794548</v>
      </c>
      <c r="BI29" s="114">
        <v>6192413.8433438092</v>
      </c>
      <c r="BJ29" s="114">
        <v>6181357.3630684018</v>
      </c>
      <c r="BK29" s="114">
        <v>6674448.2222982543</v>
      </c>
      <c r="BL29" s="114">
        <v>6693172.675571084</v>
      </c>
      <c r="BM29" s="114">
        <v>6678577.366410072</v>
      </c>
      <c r="BN29" s="114">
        <v>6607271.2207181891</v>
      </c>
      <c r="BO29" s="114">
        <v>6833026.5249474766</v>
      </c>
      <c r="BP29" s="114">
        <v>6787738.6841580942</v>
      </c>
      <c r="BQ29" s="114">
        <v>6685421.2521306789</v>
      </c>
      <c r="BR29" s="114">
        <v>6673856.0984127428</v>
      </c>
      <c r="BS29" s="114">
        <v>6780444.669391674</v>
      </c>
      <c r="BT29" s="114">
        <v>6740986.9142562775</v>
      </c>
      <c r="BU29" s="114">
        <v>6799827.1775646564</v>
      </c>
      <c r="BV29" s="114">
        <v>6766133.4064592244</v>
      </c>
      <c r="BW29" s="114">
        <v>6829265.7727377778</v>
      </c>
      <c r="BX29" s="114">
        <v>6817700.4931306504</v>
      </c>
      <c r="BY29" s="114">
        <v>4935230.378574051</v>
      </c>
      <c r="BZ29" s="114">
        <v>4732762.695152469</v>
      </c>
      <c r="CA29" s="114">
        <v>7270145.301718358</v>
      </c>
      <c r="CB29" s="114">
        <v>8371806.4295628536</v>
      </c>
      <c r="CC29" s="114">
        <v>9157939.3970280085</v>
      </c>
      <c r="CD29" s="114">
        <v>10660880.578337789</v>
      </c>
      <c r="CE29" s="114">
        <v>11871054.095162204</v>
      </c>
      <c r="CF29" s="114">
        <v>13954238.461430592</v>
      </c>
      <c r="CG29" s="114">
        <v>13735499.148149621</v>
      </c>
      <c r="CH29" s="114">
        <v>13018746.865685809</v>
      </c>
      <c r="CI29" s="114">
        <v>12576898.142313225</v>
      </c>
      <c r="CJ29" s="114">
        <v>12990898.571096271</v>
      </c>
      <c r="CK29" s="114">
        <v>13722382.970295083</v>
      </c>
      <c r="CL29" s="114">
        <v>12934250.089126911</v>
      </c>
      <c r="CM29" s="114">
        <v>12657431.568131957</v>
      </c>
      <c r="CN29" s="114">
        <v>10507523.312967259</v>
      </c>
      <c r="CO29" s="114">
        <v>11395479.928957852</v>
      </c>
      <c r="CP29" s="114">
        <v>11892943.226990189</v>
      </c>
      <c r="CQ29" s="114">
        <v>9964553.7617096771</v>
      </c>
      <c r="CR29" s="114">
        <v>9111744.4120348319</v>
      </c>
      <c r="CS29" s="114">
        <v>10309741.732028395</v>
      </c>
      <c r="CT29" s="114">
        <v>14766881.692320533</v>
      </c>
      <c r="CU29" s="114">
        <v>15665151.144940851</v>
      </c>
      <c r="CV29" s="114">
        <v>10633757.517530968</v>
      </c>
      <c r="CW29" s="114">
        <v>10124247.932574514</v>
      </c>
      <c r="CX29" s="114">
        <v>10101111.666972226</v>
      </c>
      <c r="CY29" s="114">
        <v>8651159.831309611</v>
      </c>
      <c r="CZ29" s="114">
        <v>9210803.5887920745</v>
      </c>
      <c r="DA29" s="114">
        <v>9596281.8833838981</v>
      </c>
      <c r="DB29" s="114">
        <v>8115088.301705813</v>
      </c>
      <c r="DC29" s="114">
        <v>8249113.9947093073</v>
      </c>
      <c r="DD29" s="114">
        <v>8402246.7255271189</v>
      </c>
      <c r="DE29" s="114">
        <v>8040926.6573207872</v>
      </c>
      <c r="DF29" s="114">
        <v>8163251.349935825</v>
      </c>
      <c r="DG29" s="114">
        <v>7517608.736047959</v>
      </c>
      <c r="DH29" s="114">
        <v>7193807.1661976669</v>
      </c>
      <c r="DI29" s="114">
        <v>7133243.387937407</v>
      </c>
      <c r="DJ29" s="114">
        <v>6751018.0665205894</v>
      </c>
      <c r="DK29" s="114">
        <v>6993049.9053595802</v>
      </c>
      <c r="DL29" s="114">
        <v>7073794.0965347411</v>
      </c>
      <c r="DM29" s="114">
        <v>6886794.9801403172</v>
      </c>
      <c r="DN29" s="114">
        <v>6886550.8713678652</v>
      </c>
      <c r="DO29" s="114">
        <v>6987312.067898036</v>
      </c>
      <c r="DP29" s="114">
        <v>6730385.5895609725</v>
      </c>
      <c r="DQ29" s="114">
        <v>6876695.6121792533</v>
      </c>
      <c r="DR29" s="114">
        <v>7148229.8947207918</v>
      </c>
      <c r="DS29" s="114">
        <v>6881959.4180776114</v>
      </c>
      <c r="DT29" s="114">
        <v>6770932.3781876331</v>
      </c>
      <c r="DU29" s="114">
        <v>6577364.0175448721</v>
      </c>
      <c r="DV29" s="114">
        <v>6595092.2817440256</v>
      </c>
      <c r="DW29" s="114">
        <v>6480935.7956660083</v>
      </c>
      <c r="DX29" s="114">
        <v>6599165.4837791296</v>
      </c>
      <c r="DY29" s="114">
        <v>6583355.2405739687</v>
      </c>
      <c r="DZ29" s="114">
        <v>6434636.1241342817</v>
      </c>
      <c r="EA29" s="114">
        <v>6113269.3379078917</v>
      </c>
      <c r="EB29" s="114">
        <v>6077360.0101960832</v>
      </c>
      <c r="EC29" s="114">
        <v>6076467.0320198853</v>
      </c>
      <c r="ED29" s="114">
        <v>6067957.1068367288</v>
      </c>
      <c r="EE29" s="114">
        <v>6067274.754564858</v>
      </c>
      <c r="EF29" s="114">
        <v>6135542.843243802</v>
      </c>
      <c r="EG29" s="114">
        <v>6131293.2115107737</v>
      </c>
      <c r="EH29" s="114">
        <v>6320649.3629023051</v>
      </c>
      <c r="EI29" s="114">
        <v>6503934.9205232011</v>
      </c>
    </row>
    <row r="30" spans="2:139" s="107" customFormat="1" ht="12.75" x14ac:dyDescent="0.2">
      <c r="B30" s="108" t="s">
        <v>42</v>
      </c>
      <c r="C30" s="109">
        <v>4780092.9811164029</v>
      </c>
      <c r="D30" s="109">
        <v>4758343.9679145152</v>
      </c>
      <c r="E30" s="109">
        <v>4664454.5680602025</v>
      </c>
      <c r="F30" s="109">
        <v>4763380.9514775462</v>
      </c>
      <c r="G30" s="109">
        <v>4646702.0156456437</v>
      </c>
      <c r="H30" s="109">
        <v>4770533.1368966205</v>
      </c>
      <c r="I30" s="109">
        <v>4653207.455097639</v>
      </c>
      <c r="J30" s="109">
        <v>4843527.5424941117</v>
      </c>
      <c r="K30" s="109">
        <v>4824318.5605883207</v>
      </c>
      <c r="L30" s="109">
        <v>4749553.9645521352</v>
      </c>
      <c r="M30" s="109">
        <v>4757767.3206998128</v>
      </c>
      <c r="N30" s="109">
        <v>4819213.1446347581</v>
      </c>
      <c r="O30" s="109">
        <v>4856521.5953200441</v>
      </c>
      <c r="P30" s="109">
        <v>4864569.3475773102</v>
      </c>
      <c r="Q30" s="109">
        <v>4913707.3154971199</v>
      </c>
      <c r="R30" s="109">
        <v>4895154.5663740225</v>
      </c>
      <c r="S30" s="109">
        <v>4942767.8268292034</v>
      </c>
      <c r="T30" s="109">
        <v>4907116.4949351512</v>
      </c>
      <c r="U30" s="109">
        <v>4883665.8823218886</v>
      </c>
      <c r="V30" s="109">
        <v>4846517.3980447864</v>
      </c>
      <c r="W30" s="109">
        <v>4868427.6756793847</v>
      </c>
      <c r="X30" s="109">
        <v>4898209.9786449568</v>
      </c>
      <c r="Y30" s="109">
        <v>4928984.7835247256</v>
      </c>
      <c r="Z30" s="109">
        <v>4936465.011452442</v>
      </c>
      <c r="AA30" s="109">
        <v>4989141.7719417186</v>
      </c>
      <c r="AB30" s="109">
        <v>4947582.4944164101</v>
      </c>
      <c r="AC30" s="109">
        <v>4968577.5720936377</v>
      </c>
      <c r="AD30" s="109">
        <v>4970387.9792674463</v>
      </c>
      <c r="AE30" s="109">
        <v>5019940.7183813276</v>
      </c>
      <c r="AF30" s="109">
        <v>4951647.6831167564</v>
      </c>
      <c r="AG30" s="109">
        <v>4939744.1961297821</v>
      </c>
      <c r="AH30" s="109">
        <v>4956466.5563494004</v>
      </c>
      <c r="AI30" s="109">
        <v>4959912.0245907139</v>
      </c>
      <c r="AJ30" s="109">
        <v>5027817.826085439</v>
      </c>
      <c r="AK30" s="109">
        <v>5105202.0839679083</v>
      </c>
      <c r="AL30" s="109">
        <v>5090949.395967735</v>
      </c>
      <c r="AM30" s="109">
        <v>5266575.8909120541</v>
      </c>
      <c r="AN30" s="109">
        <v>5168352.2657187274</v>
      </c>
      <c r="AO30" s="109">
        <v>5212802.7587291226</v>
      </c>
      <c r="AP30" s="109">
        <v>5074784.8357710345</v>
      </c>
      <c r="AQ30" s="109">
        <v>5131348.2422709921</v>
      </c>
      <c r="AR30" s="109">
        <v>5181383.0178370662</v>
      </c>
      <c r="AS30" s="109">
        <v>5213973.3620709144</v>
      </c>
      <c r="AT30" s="109">
        <v>5059510.6398516977</v>
      </c>
      <c r="AU30" s="109">
        <v>5205418.68121331</v>
      </c>
      <c r="AV30" s="109">
        <v>5273801.9458912117</v>
      </c>
      <c r="AW30" s="109">
        <v>5230203.15167973</v>
      </c>
      <c r="AX30" s="109">
        <v>5510225.2198275095</v>
      </c>
      <c r="AY30" s="109">
        <v>5292739.7622740008</v>
      </c>
      <c r="AZ30" s="109">
        <v>5302466.4909446724</v>
      </c>
      <c r="BA30" s="109">
        <v>5258659.9116635174</v>
      </c>
      <c r="BB30" s="109">
        <v>5269647.3306764727</v>
      </c>
      <c r="BC30" s="109">
        <v>5208950.8462193776</v>
      </c>
      <c r="BD30" s="109">
        <v>5178209.7587034469</v>
      </c>
      <c r="BE30" s="109">
        <v>5157294.8792228056</v>
      </c>
      <c r="BF30" s="109">
        <v>5056237.8406088911</v>
      </c>
      <c r="BG30" s="109">
        <v>5081808.5431945836</v>
      </c>
      <c r="BH30" s="109">
        <v>4970555.7673721146</v>
      </c>
      <c r="BI30" s="109">
        <v>4776713.8512269324</v>
      </c>
      <c r="BJ30" s="109">
        <v>4958873.862383022</v>
      </c>
      <c r="BK30" s="109">
        <v>4612361.7032848336</v>
      </c>
      <c r="BL30" s="109">
        <v>4787524.9097757488</v>
      </c>
      <c r="BM30" s="109">
        <v>4699133.9469776396</v>
      </c>
      <c r="BN30" s="109">
        <v>4836714.6577960337</v>
      </c>
      <c r="BO30" s="109">
        <v>4742448.2742778175</v>
      </c>
      <c r="BP30" s="109">
        <v>4726110.351189808</v>
      </c>
      <c r="BQ30" s="109">
        <v>4623316.5756636346</v>
      </c>
      <c r="BR30" s="109">
        <v>4696046.5873336876</v>
      </c>
      <c r="BS30" s="109">
        <v>4879376.3874276653</v>
      </c>
      <c r="BT30" s="109">
        <v>4821421.3381618941</v>
      </c>
      <c r="BU30" s="109">
        <v>4903655.5117647527</v>
      </c>
      <c r="BV30" s="109">
        <v>4859983.5133153172</v>
      </c>
      <c r="BW30" s="109">
        <v>4778164.675889831</v>
      </c>
      <c r="BX30" s="109">
        <v>4809168.5400904594</v>
      </c>
      <c r="BY30" s="109">
        <v>3384007.6182857631</v>
      </c>
      <c r="BZ30" s="109">
        <v>2871090.7098309472</v>
      </c>
      <c r="CA30" s="109">
        <v>3855362.3745751544</v>
      </c>
      <c r="CB30" s="109">
        <v>4369832.0189158143</v>
      </c>
      <c r="CC30" s="109">
        <v>4629092.3744718181</v>
      </c>
      <c r="CD30" s="109">
        <v>4764456.5771769704</v>
      </c>
      <c r="CE30" s="109">
        <v>4729559.0464282976</v>
      </c>
      <c r="CF30" s="109">
        <v>4784849.7158178277</v>
      </c>
      <c r="CG30" s="109">
        <v>4827528.7268624622</v>
      </c>
      <c r="CH30" s="109">
        <v>4894492.295325092</v>
      </c>
      <c r="CI30" s="109">
        <v>4912564.8304887284</v>
      </c>
      <c r="CJ30" s="109">
        <v>4807363.4849811941</v>
      </c>
      <c r="CK30" s="109">
        <v>5370389.8828675067</v>
      </c>
      <c r="CL30" s="109">
        <v>5255428.782969377</v>
      </c>
      <c r="CM30" s="109">
        <v>5329550.4477717672</v>
      </c>
      <c r="CN30" s="109">
        <v>5435089.6751708789</v>
      </c>
      <c r="CO30" s="109">
        <v>5348280.8924165023</v>
      </c>
      <c r="CP30" s="109">
        <v>5246934.3040049039</v>
      </c>
      <c r="CQ30" s="109">
        <v>5309517.8296885462</v>
      </c>
      <c r="CR30" s="109">
        <v>5316624.3423828324</v>
      </c>
      <c r="CS30" s="109">
        <v>5326129.9857291905</v>
      </c>
      <c r="CT30" s="109">
        <v>5268242.0625305083</v>
      </c>
      <c r="CU30" s="109">
        <v>5265377.4940681774</v>
      </c>
      <c r="CV30" s="109">
        <v>5304117.1097579841</v>
      </c>
      <c r="CW30" s="109">
        <v>5288985.2800966371</v>
      </c>
      <c r="CX30" s="109">
        <v>5384459.5730728507</v>
      </c>
      <c r="CY30" s="109">
        <v>5357553.01161383</v>
      </c>
      <c r="CZ30" s="109">
        <v>5293731.6520308452</v>
      </c>
      <c r="DA30" s="109">
        <v>5381885.2840000261</v>
      </c>
      <c r="DB30" s="109">
        <v>5505743.3105241377</v>
      </c>
      <c r="DC30" s="109">
        <v>5572775.7159083588</v>
      </c>
      <c r="DD30" s="109">
        <v>5668999.6140629286</v>
      </c>
      <c r="DE30" s="109">
        <v>5616836.2933104364</v>
      </c>
      <c r="DF30" s="109">
        <v>5578331.682299125</v>
      </c>
      <c r="DG30" s="109">
        <v>5619997.3460636055</v>
      </c>
      <c r="DH30" s="109">
        <v>5657953.0223379796</v>
      </c>
      <c r="DI30" s="109">
        <v>5700164.1366278892</v>
      </c>
      <c r="DJ30" s="109">
        <v>5561181.2909516674</v>
      </c>
      <c r="DK30" s="109">
        <v>5680292.427895356</v>
      </c>
      <c r="DL30" s="109">
        <v>5739645.1866965536</v>
      </c>
      <c r="DM30" s="109">
        <v>5607067.7527641319</v>
      </c>
      <c r="DN30" s="109">
        <v>5863248.3726936551</v>
      </c>
      <c r="DO30" s="109">
        <v>5687293.1211120291</v>
      </c>
      <c r="DP30" s="109">
        <v>5653416.0873963889</v>
      </c>
      <c r="DQ30" s="109">
        <v>6143196.3107555425</v>
      </c>
      <c r="DR30" s="109">
        <v>6108850.6938679107</v>
      </c>
      <c r="DS30" s="109">
        <v>5603515.427858551</v>
      </c>
      <c r="DT30" s="109">
        <v>5747520.1619678717</v>
      </c>
      <c r="DU30" s="109">
        <v>5788101.2926036743</v>
      </c>
      <c r="DV30" s="109">
        <v>5891096.7422228465</v>
      </c>
      <c r="DW30" s="109">
        <v>6145661.2072959151</v>
      </c>
      <c r="DX30" s="109">
        <v>6046029.0669150539</v>
      </c>
      <c r="DY30" s="109">
        <v>6170754.0621109018</v>
      </c>
      <c r="DZ30" s="109">
        <v>6140812.5004876275</v>
      </c>
      <c r="EA30" s="109">
        <v>6196068.208113974</v>
      </c>
      <c r="EB30" s="109">
        <v>6281089.0786810946</v>
      </c>
      <c r="EC30" s="109">
        <v>6286000.6741525112</v>
      </c>
      <c r="ED30" s="109">
        <v>6311784.7095466675</v>
      </c>
      <c r="EE30" s="109">
        <v>6340792.7944660336</v>
      </c>
      <c r="EF30" s="109">
        <v>6339428.9235705212</v>
      </c>
      <c r="EG30" s="109">
        <v>6384110.0879140226</v>
      </c>
      <c r="EH30" s="109">
        <v>6421939.5288803168</v>
      </c>
      <c r="EI30" s="109">
        <v>6371822.9612596361</v>
      </c>
    </row>
    <row r="31" spans="2:139" s="107" customFormat="1" ht="12.75" x14ac:dyDescent="0.2">
      <c r="B31" s="108" t="s">
        <v>45</v>
      </c>
      <c r="C31" s="109">
        <v>3954089.4187130337</v>
      </c>
      <c r="D31" s="109">
        <v>4013467.4611589215</v>
      </c>
      <c r="E31" s="109">
        <v>3811200.3962218342</v>
      </c>
      <c r="F31" s="109">
        <v>4052327.8902418129</v>
      </c>
      <c r="G31" s="109">
        <v>3762761.2727432186</v>
      </c>
      <c r="H31" s="109">
        <v>3946550.5506932959</v>
      </c>
      <c r="I31" s="109">
        <v>3836014.6840154016</v>
      </c>
      <c r="J31" s="109">
        <v>3904776.8648960795</v>
      </c>
      <c r="K31" s="109">
        <v>3916707.8404938476</v>
      </c>
      <c r="L31" s="109">
        <v>3952055.0763395778</v>
      </c>
      <c r="M31" s="109">
        <v>3929747.4075223547</v>
      </c>
      <c r="N31" s="109">
        <v>4038445.5360354395</v>
      </c>
      <c r="O31" s="109">
        <v>4090292.019337561</v>
      </c>
      <c r="P31" s="109">
        <v>3954737.6487372988</v>
      </c>
      <c r="Q31" s="109">
        <v>3977259.7859925376</v>
      </c>
      <c r="R31" s="109">
        <v>4067302.8617141526</v>
      </c>
      <c r="S31" s="109">
        <v>3962661.7107008761</v>
      </c>
      <c r="T31" s="109">
        <v>3979205.2320979186</v>
      </c>
      <c r="U31" s="109">
        <v>4055545.458762276</v>
      </c>
      <c r="V31" s="109">
        <v>3994417.6583657926</v>
      </c>
      <c r="W31" s="109">
        <v>4067047.04620595</v>
      </c>
      <c r="X31" s="109">
        <v>3993173.1547669237</v>
      </c>
      <c r="Y31" s="109">
        <v>4128875.7302688845</v>
      </c>
      <c r="Z31" s="109">
        <v>4103243.588019297</v>
      </c>
      <c r="AA31" s="109">
        <v>4131088.9087490542</v>
      </c>
      <c r="AB31" s="109">
        <v>4150118.5557195386</v>
      </c>
      <c r="AC31" s="109">
        <v>4200655.6988372616</v>
      </c>
      <c r="AD31" s="109">
        <v>4153184.291758833</v>
      </c>
      <c r="AE31" s="109">
        <v>4257601.8228743719</v>
      </c>
      <c r="AF31" s="109">
        <v>4238073.4940697365</v>
      </c>
      <c r="AG31" s="109">
        <v>4249213.185633094</v>
      </c>
      <c r="AH31" s="109">
        <v>4302366.1102154274</v>
      </c>
      <c r="AI31" s="109">
        <v>4286513.1725425776</v>
      </c>
      <c r="AJ31" s="109">
        <v>4346937.2849237593</v>
      </c>
      <c r="AK31" s="109">
        <v>4446242.5436123144</v>
      </c>
      <c r="AL31" s="109">
        <v>4330192.5564819705</v>
      </c>
      <c r="AM31" s="109">
        <v>4394364.3581760749</v>
      </c>
      <c r="AN31" s="109">
        <v>4414060.1356664207</v>
      </c>
      <c r="AO31" s="109">
        <v>4589456.086404819</v>
      </c>
      <c r="AP31" s="109">
        <v>4439641.0694108903</v>
      </c>
      <c r="AQ31" s="109">
        <v>4562500.7206463404</v>
      </c>
      <c r="AR31" s="109">
        <v>4504584.8638891056</v>
      </c>
      <c r="AS31" s="109">
        <v>4547757.0088686794</v>
      </c>
      <c r="AT31" s="109">
        <v>4566594.2095360542</v>
      </c>
      <c r="AU31" s="109">
        <v>4602366.7717692666</v>
      </c>
      <c r="AV31" s="109">
        <v>4656410.7633175235</v>
      </c>
      <c r="AW31" s="109">
        <v>4583965.2050804347</v>
      </c>
      <c r="AX31" s="109">
        <v>4926559.6713496065</v>
      </c>
      <c r="AY31" s="109">
        <v>4487668.6823513601</v>
      </c>
      <c r="AZ31" s="109">
        <v>4750485.0913135326</v>
      </c>
      <c r="BA31" s="109">
        <v>4736428.4613132793</v>
      </c>
      <c r="BB31" s="109">
        <v>4835832.1551153464</v>
      </c>
      <c r="BC31" s="109">
        <v>4775190.954274998</v>
      </c>
      <c r="BD31" s="109">
        <v>4870603.788032731</v>
      </c>
      <c r="BE31" s="109">
        <v>4892393.1936809598</v>
      </c>
      <c r="BF31" s="109">
        <v>4911728.6193582183</v>
      </c>
      <c r="BG31" s="109">
        <v>4952915.1883763662</v>
      </c>
      <c r="BH31" s="109">
        <v>4921293.820855475</v>
      </c>
      <c r="BI31" s="109">
        <v>4846925.7286336655</v>
      </c>
      <c r="BJ31" s="109">
        <v>5156430.8452674076</v>
      </c>
      <c r="BK31" s="109">
        <v>4771582.8386011384</v>
      </c>
      <c r="BL31" s="109">
        <v>5053458.5390628465</v>
      </c>
      <c r="BM31" s="109">
        <v>5014455.0975009687</v>
      </c>
      <c r="BN31" s="109">
        <v>5107839.3955332963</v>
      </c>
      <c r="BO31" s="109">
        <v>4948136.2167998347</v>
      </c>
      <c r="BP31" s="109">
        <v>4849271.8609779198</v>
      </c>
      <c r="BQ31" s="109">
        <v>5048786.4122004174</v>
      </c>
      <c r="BR31" s="109">
        <v>4919747.7312217839</v>
      </c>
      <c r="BS31" s="109">
        <v>5106693.9078646451</v>
      </c>
      <c r="BT31" s="109">
        <v>5138168.4879764523</v>
      </c>
      <c r="BU31" s="109">
        <v>5192027.9164778469</v>
      </c>
      <c r="BV31" s="109">
        <v>5194170.3048141124</v>
      </c>
      <c r="BW31" s="109">
        <v>5137307.4684629524</v>
      </c>
      <c r="BX31" s="109">
        <v>5090006.6211651433</v>
      </c>
      <c r="BY31" s="109">
        <v>3371497.3292883658</v>
      </c>
      <c r="BZ31" s="109">
        <v>2294167.9460262558</v>
      </c>
      <c r="CA31" s="109">
        <v>3380016.385127122</v>
      </c>
      <c r="CB31" s="109">
        <v>4351711.0718168886</v>
      </c>
      <c r="CC31" s="109">
        <v>4935143.2540767035</v>
      </c>
      <c r="CD31" s="109">
        <v>5022186.2593833627</v>
      </c>
      <c r="CE31" s="109">
        <v>4988573.3435381223</v>
      </c>
      <c r="CF31" s="109">
        <v>5046135.5286262492</v>
      </c>
      <c r="CG31" s="109">
        <v>5142461.5562269455</v>
      </c>
      <c r="CH31" s="109">
        <v>5164080.3202003147</v>
      </c>
      <c r="CI31" s="109">
        <v>5352078.429177477</v>
      </c>
      <c r="CJ31" s="109">
        <v>5353558.9851253824</v>
      </c>
      <c r="CK31" s="109">
        <v>5389810.5327683827</v>
      </c>
      <c r="CL31" s="109">
        <v>5396916.3130088067</v>
      </c>
      <c r="CM31" s="109">
        <v>5435359.8226356283</v>
      </c>
      <c r="CN31" s="109">
        <v>5584210.0776617788</v>
      </c>
      <c r="CO31" s="109">
        <v>5658921.3645400805</v>
      </c>
      <c r="CP31" s="109">
        <v>5672175.5996084828</v>
      </c>
      <c r="CQ31" s="109">
        <v>5751179.6404200615</v>
      </c>
      <c r="CR31" s="109">
        <v>5768070.6627432536</v>
      </c>
      <c r="CS31" s="109">
        <v>5680394.9005838418</v>
      </c>
      <c r="CT31" s="109">
        <v>5738484.1646120958</v>
      </c>
      <c r="CU31" s="109">
        <v>5768034.874271011</v>
      </c>
      <c r="CV31" s="109">
        <v>5774449.687327574</v>
      </c>
      <c r="CW31" s="109">
        <v>5865060.1497335359</v>
      </c>
      <c r="CX31" s="109">
        <v>5932474.2799962061</v>
      </c>
      <c r="CY31" s="109">
        <v>6171474.3194535468</v>
      </c>
      <c r="CZ31" s="109">
        <v>6132184.6234408794</v>
      </c>
      <c r="DA31" s="109">
        <v>6111768.8738392843</v>
      </c>
      <c r="DB31" s="109">
        <v>6462950.4807353579</v>
      </c>
      <c r="DC31" s="109">
        <v>6262915.4667620463</v>
      </c>
      <c r="DD31" s="109">
        <v>6390077.5853510909</v>
      </c>
      <c r="DE31" s="109">
        <v>6458062.010181034</v>
      </c>
      <c r="DF31" s="109">
        <v>6435045.5496923411</v>
      </c>
      <c r="DG31" s="109">
        <v>6550403.9899191726</v>
      </c>
      <c r="DH31" s="109">
        <v>6424436.6406982988</v>
      </c>
      <c r="DI31" s="109">
        <v>6824278.3891602308</v>
      </c>
      <c r="DJ31" s="109">
        <v>6715511.8710264694</v>
      </c>
      <c r="DK31" s="109">
        <v>6918134.558654367</v>
      </c>
      <c r="DL31" s="109">
        <v>6880659.3111650944</v>
      </c>
      <c r="DM31" s="109">
        <v>6939862.1354165794</v>
      </c>
      <c r="DN31" s="109">
        <v>6985761.9484315226</v>
      </c>
      <c r="DO31" s="109">
        <v>6899479.1385084465</v>
      </c>
      <c r="DP31" s="109">
        <v>6991531.5411236389</v>
      </c>
      <c r="DQ31" s="109">
        <v>7117727.7995928572</v>
      </c>
      <c r="DR31" s="109">
        <v>7311857.0226045288</v>
      </c>
      <c r="DS31" s="109">
        <v>6839460.0708403634</v>
      </c>
      <c r="DT31" s="109">
        <v>7079084.3523699781</v>
      </c>
      <c r="DU31" s="109">
        <v>7066134.12549478</v>
      </c>
      <c r="DV31" s="109">
        <v>7152663.4477909179</v>
      </c>
      <c r="DW31" s="109">
        <v>7078172.4314343845</v>
      </c>
      <c r="DX31" s="109">
        <v>6864015.7039847001</v>
      </c>
      <c r="DY31" s="109">
        <v>7227737.7051450359</v>
      </c>
      <c r="DZ31" s="109">
        <v>7091376.1549478136</v>
      </c>
      <c r="EA31" s="109">
        <v>7258467.6088778991</v>
      </c>
      <c r="EB31" s="109">
        <v>7154428.6044677719</v>
      </c>
      <c r="EC31" s="109">
        <v>7171704.5226676911</v>
      </c>
      <c r="ED31" s="109">
        <v>7291699.0062801419</v>
      </c>
      <c r="EE31" s="109">
        <v>7203340.3989195926</v>
      </c>
      <c r="EF31" s="109">
        <v>7329287.6977922088</v>
      </c>
      <c r="EG31" s="109">
        <v>7302681.6449910058</v>
      </c>
      <c r="EH31" s="109">
        <v>7360856.7827306213</v>
      </c>
      <c r="EI31" s="109">
        <v>7159505.23645359</v>
      </c>
    </row>
    <row r="32" spans="2:139" s="107" customFormat="1" ht="12.75" x14ac:dyDescent="0.2">
      <c r="B32" s="110" t="s">
        <v>85</v>
      </c>
      <c r="C32" s="111">
        <f t="shared" ref="C32:AL32" si="0">C30+C31</f>
        <v>8734182.3998294361</v>
      </c>
      <c r="D32" s="111">
        <f t="shared" si="0"/>
        <v>8771811.4290734362</v>
      </c>
      <c r="E32" s="111">
        <f t="shared" si="0"/>
        <v>8475654.9642820358</v>
      </c>
      <c r="F32" s="111">
        <f t="shared" si="0"/>
        <v>8815708.8417193592</v>
      </c>
      <c r="G32" s="111">
        <f t="shared" si="0"/>
        <v>8409463.2883888632</v>
      </c>
      <c r="H32" s="111">
        <f t="shared" si="0"/>
        <v>8717083.6875899173</v>
      </c>
      <c r="I32" s="111">
        <f t="shared" si="0"/>
        <v>8489222.1391130406</v>
      </c>
      <c r="J32" s="111">
        <f t="shared" si="0"/>
        <v>8748304.4073901922</v>
      </c>
      <c r="K32" s="111">
        <f t="shared" si="0"/>
        <v>8741026.4010821693</v>
      </c>
      <c r="L32" s="111">
        <f t="shared" si="0"/>
        <v>8701609.0408917125</v>
      </c>
      <c r="M32" s="111">
        <f t="shared" si="0"/>
        <v>8687514.7282221671</v>
      </c>
      <c r="N32" s="111">
        <f t="shared" si="0"/>
        <v>8857658.6806701981</v>
      </c>
      <c r="O32" s="111">
        <f t="shared" si="0"/>
        <v>8946813.6146576051</v>
      </c>
      <c r="P32" s="111">
        <f t="shared" si="0"/>
        <v>8819306.9963146094</v>
      </c>
      <c r="Q32" s="111">
        <f t="shared" si="0"/>
        <v>8890967.1014896575</v>
      </c>
      <c r="R32" s="111">
        <f t="shared" si="0"/>
        <v>8962457.4280881751</v>
      </c>
      <c r="S32" s="111">
        <f t="shared" si="0"/>
        <v>8905429.5375300795</v>
      </c>
      <c r="T32" s="111">
        <f t="shared" si="0"/>
        <v>8886321.7270330694</v>
      </c>
      <c r="U32" s="111">
        <f t="shared" si="0"/>
        <v>8939211.3410841636</v>
      </c>
      <c r="V32" s="111">
        <f t="shared" si="0"/>
        <v>8840935.056410579</v>
      </c>
      <c r="W32" s="111">
        <f t="shared" si="0"/>
        <v>8935474.7218853347</v>
      </c>
      <c r="X32" s="111">
        <f t="shared" si="0"/>
        <v>8891383.1334118806</v>
      </c>
      <c r="Y32" s="111">
        <f t="shared" si="0"/>
        <v>9057860.51379361</v>
      </c>
      <c r="Z32" s="111">
        <f t="shared" si="0"/>
        <v>9039708.5994717386</v>
      </c>
      <c r="AA32" s="111">
        <f t="shared" si="0"/>
        <v>9120230.6806907728</v>
      </c>
      <c r="AB32" s="111">
        <f t="shared" si="0"/>
        <v>9097701.0501359478</v>
      </c>
      <c r="AC32" s="111">
        <f t="shared" si="0"/>
        <v>9169233.2709308993</v>
      </c>
      <c r="AD32" s="111">
        <f t="shared" si="0"/>
        <v>9123572.2710262798</v>
      </c>
      <c r="AE32" s="111">
        <f t="shared" si="0"/>
        <v>9277542.5412556995</v>
      </c>
      <c r="AF32" s="111">
        <f t="shared" si="0"/>
        <v>9189721.1771864928</v>
      </c>
      <c r="AG32" s="111">
        <f t="shared" si="0"/>
        <v>9188957.3817628771</v>
      </c>
      <c r="AH32" s="111">
        <f t="shared" si="0"/>
        <v>9258832.6665648278</v>
      </c>
      <c r="AI32" s="111">
        <f t="shared" si="0"/>
        <v>9246425.1971332915</v>
      </c>
      <c r="AJ32" s="111">
        <f t="shared" si="0"/>
        <v>9374755.1110091992</v>
      </c>
      <c r="AK32" s="111">
        <f t="shared" si="0"/>
        <v>9551444.6275802217</v>
      </c>
      <c r="AL32" s="111">
        <f t="shared" si="0"/>
        <v>9421141.9524497055</v>
      </c>
      <c r="AM32" s="111">
        <f t="shared" ref="AM32:BI32" si="1">AM30+AM31</f>
        <v>9660940.249088129</v>
      </c>
      <c r="AN32" s="111">
        <f t="shared" si="1"/>
        <v>9582412.4013851471</v>
      </c>
      <c r="AO32" s="111">
        <f t="shared" si="1"/>
        <v>9802258.8451339416</v>
      </c>
      <c r="AP32" s="111">
        <f t="shared" si="1"/>
        <v>9514425.9051819257</v>
      </c>
      <c r="AQ32" s="111">
        <f t="shared" si="1"/>
        <v>9693848.9629173316</v>
      </c>
      <c r="AR32" s="111">
        <f t="shared" si="1"/>
        <v>9685967.8817261718</v>
      </c>
      <c r="AS32" s="111">
        <f t="shared" si="1"/>
        <v>9761730.3709395938</v>
      </c>
      <c r="AT32" s="111">
        <f t="shared" si="1"/>
        <v>9626104.8493877519</v>
      </c>
      <c r="AU32" s="111">
        <f t="shared" si="1"/>
        <v>9807785.4529825766</v>
      </c>
      <c r="AV32" s="111">
        <f t="shared" si="1"/>
        <v>9930212.7092087343</v>
      </c>
      <c r="AW32" s="111">
        <f t="shared" si="1"/>
        <v>9814168.3567601647</v>
      </c>
      <c r="AX32" s="111">
        <f t="shared" si="1"/>
        <v>10436784.891177116</v>
      </c>
      <c r="AY32" s="111">
        <f t="shared" si="1"/>
        <v>9780408.4446253609</v>
      </c>
      <c r="AZ32" s="111">
        <f t="shared" si="1"/>
        <v>10052951.582258206</v>
      </c>
      <c r="BA32" s="111">
        <f t="shared" si="1"/>
        <v>9995088.3729767967</v>
      </c>
      <c r="BB32" s="111">
        <f t="shared" si="1"/>
        <v>10105479.485791819</v>
      </c>
      <c r="BC32" s="111">
        <f t="shared" si="1"/>
        <v>9984141.8004943766</v>
      </c>
      <c r="BD32" s="111">
        <f t="shared" si="1"/>
        <v>10048813.546736177</v>
      </c>
      <c r="BE32" s="111">
        <f t="shared" si="1"/>
        <v>10049688.072903765</v>
      </c>
      <c r="BF32" s="111">
        <f t="shared" si="1"/>
        <v>9967966.4599671103</v>
      </c>
      <c r="BG32" s="111">
        <f t="shared" si="1"/>
        <v>10034723.73157095</v>
      </c>
      <c r="BH32" s="111">
        <f t="shared" si="1"/>
        <v>9891849.5882275887</v>
      </c>
      <c r="BI32" s="111">
        <f t="shared" si="1"/>
        <v>9623639.5798605978</v>
      </c>
      <c r="BJ32" s="111">
        <f t="shared" ref="BJ32:CL32" si="2">BJ30+BJ31</f>
        <v>10115304.707650431</v>
      </c>
      <c r="BK32" s="111">
        <f t="shared" si="2"/>
        <v>9383944.541885972</v>
      </c>
      <c r="BL32" s="111">
        <f t="shared" si="2"/>
        <v>9840983.4488385953</v>
      </c>
      <c r="BM32" s="111">
        <f t="shared" si="2"/>
        <v>9713589.0444786083</v>
      </c>
      <c r="BN32" s="111">
        <f t="shared" si="2"/>
        <v>9944554.0533293299</v>
      </c>
      <c r="BO32" s="111">
        <f t="shared" si="2"/>
        <v>9690584.4910776522</v>
      </c>
      <c r="BP32" s="111">
        <f t="shared" si="2"/>
        <v>9575382.2121677287</v>
      </c>
      <c r="BQ32" s="111">
        <f t="shared" si="2"/>
        <v>9672102.987864051</v>
      </c>
      <c r="BR32" s="111">
        <f t="shared" si="2"/>
        <v>9615794.3185554706</v>
      </c>
      <c r="BS32" s="111">
        <f t="shared" si="2"/>
        <v>9986070.2952923104</v>
      </c>
      <c r="BT32" s="111">
        <f t="shared" si="2"/>
        <v>9959589.8261383474</v>
      </c>
      <c r="BU32" s="111">
        <f t="shared" si="2"/>
        <v>10095683.4282426</v>
      </c>
      <c r="BV32" s="111">
        <f t="shared" si="2"/>
        <v>10054153.81812943</v>
      </c>
      <c r="BW32" s="111">
        <f t="shared" si="2"/>
        <v>9915472.1443527825</v>
      </c>
      <c r="BX32" s="111">
        <f t="shared" si="2"/>
        <v>9899175.1612556018</v>
      </c>
      <c r="BY32" s="111">
        <f t="shared" si="2"/>
        <v>6755504.9475741293</v>
      </c>
      <c r="BZ32" s="111">
        <f t="shared" si="2"/>
        <v>5165258.6558572035</v>
      </c>
      <c r="CA32" s="111">
        <f t="shared" si="2"/>
        <v>7235378.7597022764</v>
      </c>
      <c r="CB32" s="111">
        <f t="shared" si="2"/>
        <v>8721543.090732703</v>
      </c>
      <c r="CC32" s="111">
        <f t="shared" si="2"/>
        <v>9564235.6285485215</v>
      </c>
      <c r="CD32" s="111">
        <f t="shared" si="2"/>
        <v>9786642.8365603331</v>
      </c>
      <c r="CE32" s="111">
        <f t="shared" si="2"/>
        <v>9718132.3899664208</v>
      </c>
      <c r="CF32" s="111">
        <f t="shared" si="2"/>
        <v>9830985.244444076</v>
      </c>
      <c r="CG32" s="111">
        <f t="shared" si="2"/>
        <v>9969990.2830894068</v>
      </c>
      <c r="CH32" s="111">
        <f t="shared" si="2"/>
        <v>10058572.615525406</v>
      </c>
      <c r="CI32" s="111">
        <f t="shared" si="2"/>
        <v>10264643.259666204</v>
      </c>
      <c r="CJ32" s="111">
        <f t="shared" si="2"/>
        <v>10160922.470106576</v>
      </c>
      <c r="CK32" s="111">
        <f t="shared" si="2"/>
        <v>10760200.415635889</v>
      </c>
      <c r="CL32" s="111">
        <f t="shared" si="2"/>
        <v>10652345.095978184</v>
      </c>
      <c r="CM32" s="111">
        <f t="shared" ref="CM32:CN32" si="3">CM30+CM31</f>
        <v>10764910.270407395</v>
      </c>
      <c r="CN32" s="111">
        <f t="shared" si="3"/>
        <v>11019299.752832659</v>
      </c>
      <c r="CO32" s="111">
        <f t="shared" ref="CO32:CP32" si="4">CO30+CO31</f>
        <v>11007202.256956583</v>
      </c>
      <c r="CP32" s="111">
        <f t="shared" si="4"/>
        <v>10919109.903613387</v>
      </c>
      <c r="CQ32" s="111">
        <f t="shared" ref="CQ32:CR32" si="5">CQ30+CQ31</f>
        <v>11060697.470108608</v>
      </c>
      <c r="CR32" s="111">
        <f t="shared" si="5"/>
        <v>11084695.005126085</v>
      </c>
      <c r="CS32" s="111">
        <f t="shared" ref="CS32:CT32" si="6">CS30+CS31</f>
        <v>11006524.886313032</v>
      </c>
      <c r="CT32" s="111">
        <f t="shared" si="6"/>
        <v>11006726.227142604</v>
      </c>
      <c r="CU32" s="111">
        <f t="shared" ref="CU32:CV32" si="7">CU30+CU31</f>
        <v>11033412.368339188</v>
      </c>
      <c r="CV32" s="111">
        <f t="shared" si="7"/>
        <v>11078566.797085557</v>
      </c>
      <c r="CW32" s="111">
        <f t="shared" ref="CW32:CX32" si="8">CW30+CW31</f>
        <v>11154045.429830173</v>
      </c>
      <c r="CX32" s="111">
        <f t="shared" si="8"/>
        <v>11316933.853069056</v>
      </c>
      <c r="CY32" s="111">
        <f t="shared" ref="CY32:CZ32" si="9">CY30+CY31</f>
        <v>11529027.331067376</v>
      </c>
      <c r="CZ32" s="111">
        <f t="shared" si="9"/>
        <v>11425916.275471725</v>
      </c>
      <c r="DA32" s="111">
        <f t="shared" ref="DA32:DB32" si="10">DA30+DA31</f>
        <v>11493654.157839309</v>
      </c>
      <c r="DB32" s="111">
        <f t="shared" si="10"/>
        <v>11968693.791259496</v>
      </c>
      <c r="DC32" s="111">
        <f t="shared" ref="DC32:DD32" si="11">DC30+DC31</f>
        <v>11835691.182670405</v>
      </c>
      <c r="DD32" s="111">
        <f t="shared" si="11"/>
        <v>12059077.199414019</v>
      </c>
      <c r="DE32" s="111">
        <f t="shared" ref="DE32:DF32" si="12">DE30+DE31</f>
        <v>12074898.303491469</v>
      </c>
      <c r="DF32" s="111">
        <f t="shared" si="12"/>
        <v>12013377.231991466</v>
      </c>
      <c r="DG32" s="111">
        <f t="shared" ref="DG32:DH32" si="13">DG30+DG31</f>
        <v>12170401.335982777</v>
      </c>
      <c r="DH32" s="111">
        <f t="shared" si="13"/>
        <v>12082389.663036279</v>
      </c>
      <c r="DI32" s="111">
        <f t="shared" ref="DI32:DJ32" si="14">DI30+DI31</f>
        <v>12524442.525788121</v>
      </c>
      <c r="DJ32" s="111">
        <f t="shared" si="14"/>
        <v>12276693.161978137</v>
      </c>
      <c r="DK32" s="111">
        <f t="shared" ref="DK32:DL32" si="15">DK30+DK31</f>
        <v>12598426.986549724</v>
      </c>
      <c r="DL32" s="111">
        <f t="shared" si="15"/>
        <v>12620304.497861648</v>
      </c>
      <c r="DM32" s="111">
        <f t="shared" ref="DM32:DN32" si="16">DM30+DM31</f>
        <v>12546929.88818071</v>
      </c>
      <c r="DN32" s="111">
        <f t="shared" si="16"/>
        <v>12849010.321125178</v>
      </c>
      <c r="DO32" s="111">
        <f t="shared" ref="DO32:DP32" si="17">DO30+DO31</f>
        <v>12586772.259620477</v>
      </c>
      <c r="DP32" s="111">
        <f t="shared" si="17"/>
        <v>12644947.628520027</v>
      </c>
      <c r="DQ32" s="111">
        <f t="shared" ref="DQ32:DR32" si="18">DQ30+DQ31</f>
        <v>13260924.1103484</v>
      </c>
      <c r="DR32" s="111">
        <f t="shared" si="18"/>
        <v>13420707.716472439</v>
      </c>
      <c r="DS32" s="111">
        <f t="shared" ref="DS32:DT32" si="19">DS30+DS31</f>
        <v>12442975.498698914</v>
      </c>
      <c r="DT32" s="111">
        <f t="shared" si="19"/>
        <v>12826604.514337849</v>
      </c>
      <c r="DU32" s="111">
        <f t="shared" ref="DU32:DV32" si="20">DU30+DU31</f>
        <v>12854235.418098453</v>
      </c>
      <c r="DV32" s="111">
        <f t="shared" si="20"/>
        <v>13043760.190013764</v>
      </c>
      <c r="DW32" s="111">
        <f t="shared" ref="DW32:DX32" si="21">DW30+DW31</f>
        <v>13223833.638730299</v>
      </c>
      <c r="DX32" s="111">
        <f t="shared" si="21"/>
        <v>12910044.770899754</v>
      </c>
      <c r="DY32" s="111">
        <f t="shared" ref="DY32:DZ32" si="22">DY30+DY31</f>
        <v>13398491.767255938</v>
      </c>
      <c r="DZ32" s="111">
        <f t="shared" si="22"/>
        <v>13232188.655435441</v>
      </c>
      <c r="EA32" s="111">
        <f t="shared" ref="EA32:EB32" si="23">EA30+EA31</f>
        <v>13454535.816991873</v>
      </c>
      <c r="EB32" s="111">
        <f t="shared" si="23"/>
        <v>13435517.683148867</v>
      </c>
      <c r="EC32" s="111">
        <f t="shared" ref="EC32:ED32" si="24">EC30+EC31</f>
        <v>13457705.196820203</v>
      </c>
      <c r="ED32" s="111">
        <f t="shared" si="24"/>
        <v>13603483.715826809</v>
      </c>
      <c r="EE32" s="111">
        <f t="shared" ref="EE32:EF32" si="25">EE30+EE31</f>
        <v>13544133.193385627</v>
      </c>
      <c r="EF32" s="111">
        <f t="shared" si="25"/>
        <v>13668716.621362731</v>
      </c>
      <c r="EG32" s="111">
        <f t="shared" ref="EG32:EH32" si="26">EG30+EG31</f>
        <v>13686791.732905028</v>
      </c>
      <c r="EH32" s="111">
        <f t="shared" si="26"/>
        <v>13782796.311610937</v>
      </c>
      <c r="EI32" s="111">
        <f t="shared" ref="EI32" si="27">EI30+EI31</f>
        <v>13531328.197713226</v>
      </c>
    </row>
    <row r="33" spans="2:139" s="107" customFormat="1" ht="12.75" x14ac:dyDescent="0.2">
      <c r="B33" s="115" t="s">
        <v>52</v>
      </c>
      <c r="C33" s="109">
        <f t="shared" ref="C33:AL33" si="28">C35-C34</f>
        <v>20203532.445355326</v>
      </c>
      <c r="D33" s="109">
        <f t="shared" si="28"/>
        <v>20555540.386180192</v>
      </c>
      <c r="E33" s="109">
        <f t="shared" si="28"/>
        <v>20387021.378488392</v>
      </c>
      <c r="F33" s="109">
        <f t="shared" si="28"/>
        <v>20371927.678378504</v>
      </c>
      <c r="G33" s="109">
        <f t="shared" si="28"/>
        <v>20512193.886211015</v>
      </c>
      <c r="H33" s="109">
        <f t="shared" si="28"/>
        <v>20396867.473013911</v>
      </c>
      <c r="I33" s="109">
        <f t="shared" si="28"/>
        <v>20390177.802877218</v>
      </c>
      <c r="J33" s="109">
        <f t="shared" si="28"/>
        <v>20576754.725308456</v>
      </c>
      <c r="K33" s="109">
        <f t="shared" si="28"/>
        <v>20665108.657257643</v>
      </c>
      <c r="L33" s="109">
        <f t="shared" si="28"/>
        <v>20852974.747851141</v>
      </c>
      <c r="M33" s="109">
        <f t="shared" si="28"/>
        <v>20977860.948495284</v>
      </c>
      <c r="N33" s="109">
        <f t="shared" si="28"/>
        <v>20565227.158384778</v>
      </c>
      <c r="O33" s="109">
        <f t="shared" si="28"/>
        <v>20956786.356587131</v>
      </c>
      <c r="P33" s="109">
        <f t="shared" si="28"/>
        <v>21563585.076552708</v>
      </c>
      <c r="Q33" s="109">
        <f t="shared" si="28"/>
        <v>20957271.561634228</v>
      </c>
      <c r="R33" s="109">
        <f t="shared" si="28"/>
        <v>21113089.047601432</v>
      </c>
      <c r="S33" s="109">
        <f t="shared" si="28"/>
        <v>20998503.066338576</v>
      </c>
      <c r="T33" s="109">
        <f t="shared" si="28"/>
        <v>21004049.256544571</v>
      </c>
      <c r="U33" s="109">
        <f t="shared" si="28"/>
        <v>21405898.483606316</v>
      </c>
      <c r="V33" s="109">
        <f t="shared" si="28"/>
        <v>21464664.662725538</v>
      </c>
      <c r="W33" s="109">
        <f t="shared" si="28"/>
        <v>21323838.522981428</v>
      </c>
      <c r="X33" s="109">
        <f t="shared" si="28"/>
        <v>21659259.687316407</v>
      </c>
      <c r="Y33" s="109">
        <f t="shared" si="28"/>
        <v>21682426.871830106</v>
      </c>
      <c r="Z33" s="109">
        <f t="shared" si="28"/>
        <v>21589550.004416462</v>
      </c>
      <c r="AA33" s="109">
        <f t="shared" si="28"/>
        <v>21821559.867089152</v>
      </c>
      <c r="AB33" s="109">
        <f t="shared" si="28"/>
        <v>21448824.240579646</v>
      </c>
      <c r="AC33" s="109">
        <f t="shared" si="28"/>
        <v>22090263.407708339</v>
      </c>
      <c r="AD33" s="109">
        <f t="shared" si="28"/>
        <v>22033329.694001272</v>
      </c>
      <c r="AE33" s="109">
        <f t="shared" si="28"/>
        <v>22077843.32321303</v>
      </c>
      <c r="AF33" s="109">
        <f t="shared" si="28"/>
        <v>22275347.358990327</v>
      </c>
      <c r="AG33" s="109">
        <f t="shared" si="28"/>
        <v>21721283.653892569</v>
      </c>
      <c r="AH33" s="109">
        <f t="shared" si="28"/>
        <v>22028767.086782344</v>
      </c>
      <c r="AI33" s="109">
        <f t="shared" si="28"/>
        <v>22366729.776912078</v>
      </c>
      <c r="AJ33" s="109">
        <f t="shared" si="28"/>
        <v>22443666.606296472</v>
      </c>
      <c r="AK33" s="109">
        <f t="shared" si="28"/>
        <v>22228522.707025945</v>
      </c>
      <c r="AL33" s="109">
        <f t="shared" si="28"/>
        <v>22671971.455752973</v>
      </c>
      <c r="AM33" s="109">
        <f t="shared" ref="AM33:BI33" si="29">AM35-AM34</f>
        <v>22947123.876558915</v>
      </c>
      <c r="AN33" s="109">
        <f t="shared" si="29"/>
        <v>22623837.600639924</v>
      </c>
      <c r="AO33" s="109">
        <f t="shared" si="29"/>
        <v>22871246.688928083</v>
      </c>
      <c r="AP33" s="109">
        <f t="shared" si="29"/>
        <v>22994271.791677698</v>
      </c>
      <c r="AQ33" s="109">
        <f t="shared" si="29"/>
        <v>23102103.571857475</v>
      </c>
      <c r="AR33" s="109">
        <f t="shared" si="29"/>
        <v>23091794.324310727</v>
      </c>
      <c r="AS33" s="109">
        <f t="shared" si="29"/>
        <v>23366842.535260312</v>
      </c>
      <c r="AT33" s="109">
        <f t="shared" si="29"/>
        <v>22952594.274255633</v>
      </c>
      <c r="AU33" s="109">
        <f t="shared" si="29"/>
        <v>23040316.134541951</v>
      </c>
      <c r="AV33" s="109">
        <f t="shared" si="29"/>
        <v>23051357.884607881</v>
      </c>
      <c r="AW33" s="109">
        <f t="shared" si="29"/>
        <v>23344028.345433213</v>
      </c>
      <c r="AX33" s="109">
        <f t="shared" si="29"/>
        <v>23523440.38383992</v>
      </c>
      <c r="AY33" s="109">
        <f t="shared" si="29"/>
        <v>23412638.15289285</v>
      </c>
      <c r="AZ33" s="109">
        <f t="shared" si="29"/>
        <v>23680893.376093253</v>
      </c>
      <c r="BA33" s="109">
        <f t="shared" si="29"/>
        <v>23807922.686560839</v>
      </c>
      <c r="BB33" s="109">
        <f t="shared" si="29"/>
        <v>23585956.826958947</v>
      </c>
      <c r="BC33" s="109">
        <f t="shared" si="29"/>
        <v>23432921.530494846</v>
      </c>
      <c r="BD33" s="109">
        <f t="shared" si="29"/>
        <v>23788956.769061368</v>
      </c>
      <c r="BE33" s="109">
        <f t="shared" si="29"/>
        <v>23841996.467202857</v>
      </c>
      <c r="BF33" s="109">
        <f t="shared" si="29"/>
        <v>24069136.979187734</v>
      </c>
      <c r="BG33" s="109">
        <f t="shared" si="29"/>
        <v>24025700.378568783</v>
      </c>
      <c r="BH33" s="109">
        <f t="shared" si="29"/>
        <v>23805312.48416017</v>
      </c>
      <c r="BI33" s="109">
        <f t="shared" si="29"/>
        <v>23882820.257842634</v>
      </c>
      <c r="BJ33" s="109">
        <f t="shared" ref="BJ33:CL33" si="30">BJ35-BJ34</f>
        <v>24119769.837479152</v>
      </c>
      <c r="BK33" s="109">
        <f t="shared" si="30"/>
        <v>24064242.276796058</v>
      </c>
      <c r="BL33" s="109">
        <f t="shared" si="30"/>
        <v>24246506.391227871</v>
      </c>
      <c r="BM33" s="109">
        <f t="shared" si="30"/>
        <v>24174128.639432363</v>
      </c>
      <c r="BN33" s="109">
        <f t="shared" si="30"/>
        <v>24333873.034212545</v>
      </c>
      <c r="BO33" s="109">
        <f t="shared" si="30"/>
        <v>25105889.654497713</v>
      </c>
      <c r="BP33" s="109">
        <f t="shared" si="30"/>
        <v>24593008.041064374</v>
      </c>
      <c r="BQ33" s="109">
        <f t="shared" si="30"/>
        <v>24749591.301828586</v>
      </c>
      <c r="BR33" s="109">
        <f t="shared" si="30"/>
        <v>24928953.923590481</v>
      </c>
      <c r="BS33" s="109">
        <f t="shared" si="30"/>
        <v>24848625.455613464</v>
      </c>
      <c r="BT33" s="109">
        <f t="shared" si="30"/>
        <v>25140962.546686914</v>
      </c>
      <c r="BU33" s="109">
        <f t="shared" si="30"/>
        <v>24995506.207094289</v>
      </c>
      <c r="BV33" s="109">
        <f t="shared" si="30"/>
        <v>24911433.861584172</v>
      </c>
      <c r="BW33" s="109">
        <f t="shared" si="30"/>
        <v>25067038.467647091</v>
      </c>
      <c r="BX33" s="109">
        <f t="shared" si="30"/>
        <v>25264908.434621792</v>
      </c>
      <c r="BY33" s="109">
        <f t="shared" si="30"/>
        <v>53526342.730359003</v>
      </c>
      <c r="BZ33" s="109">
        <f t="shared" si="30"/>
        <v>56470636.022459351</v>
      </c>
      <c r="CA33" s="109">
        <f t="shared" si="30"/>
        <v>27962057.643663976</v>
      </c>
      <c r="CB33" s="109">
        <f t="shared" si="30"/>
        <v>26725254.70464462</v>
      </c>
      <c r="CC33" s="109">
        <f t="shared" si="30"/>
        <v>26760016.196140327</v>
      </c>
      <c r="CD33" s="109">
        <f t="shared" si="30"/>
        <v>27155449.725883469</v>
      </c>
      <c r="CE33" s="109">
        <f t="shared" si="30"/>
        <v>27911383.196724329</v>
      </c>
      <c r="CF33" s="109">
        <f t="shared" si="30"/>
        <v>29575174.55507135</v>
      </c>
      <c r="CG33" s="109">
        <f t="shared" si="30"/>
        <v>29339461.142259415</v>
      </c>
      <c r="CH33" s="109">
        <f t="shared" si="30"/>
        <v>27116787.880405199</v>
      </c>
      <c r="CI33" s="109">
        <f t="shared" si="30"/>
        <v>28383378.765627343</v>
      </c>
      <c r="CJ33" s="109">
        <f t="shared" si="30"/>
        <v>28769717.45941481</v>
      </c>
      <c r="CK33" s="109">
        <f t="shared" si="30"/>
        <v>29796679.179104768</v>
      </c>
      <c r="CL33" s="109">
        <f t="shared" si="30"/>
        <v>31429350.288297582</v>
      </c>
      <c r="CM33" s="109">
        <f t="shared" ref="CM33:CN33" si="31">CM35-CM34</f>
        <v>30207213.208337702</v>
      </c>
      <c r="CN33" s="109">
        <f t="shared" si="31"/>
        <v>28359896.565084051</v>
      </c>
      <c r="CO33" s="109">
        <f t="shared" ref="CO33:CP33" si="32">CO35-CO34</f>
        <v>29227396.805524755</v>
      </c>
      <c r="CP33" s="109">
        <f t="shared" si="32"/>
        <v>29517900.462470878</v>
      </c>
      <c r="CQ33" s="109">
        <f t="shared" ref="CQ33:CR33" si="33">CQ35-CQ34</f>
        <v>29165568.486649346</v>
      </c>
      <c r="CR33" s="109">
        <f t="shared" si="33"/>
        <v>29548151.637157135</v>
      </c>
      <c r="CS33" s="109">
        <f t="shared" ref="CS33:CT33" si="34">CS35-CS34</f>
        <v>29073712.663741708</v>
      </c>
      <c r="CT33" s="109">
        <f t="shared" si="34"/>
        <v>32521135.947587412</v>
      </c>
      <c r="CU33" s="109">
        <f t="shared" ref="CU33:CV33" si="35">CU35-CU34</f>
        <v>42151938.489902273</v>
      </c>
      <c r="CV33" s="109">
        <f t="shared" si="35"/>
        <v>35860456.331799589</v>
      </c>
      <c r="CW33" s="109">
        <f t="shared" ref="CW33:CX33" si="36">CW35-CW34</f>
        <v>33702416.344728366</v>
      </c>
      <c r="CX33" s="109">
        <f t="shared" si="36"/>
        <v>34470440.002354987</v>
      </c>
      <c r="CY33" s="109">
        <f t="shared" ref="CY33:CZ33" si="37">CY35-CY34</f>
        <v>31206811.791233297</v>
      </c>
      <c r="CZ33" s="109">
        <f t="shared" si="37"/>
        <v>31699553.334223781</v>
      </c>
      <c r="DA33" s="109">
        <f t="shared" ref="DA33:DB33" si="38">DA35-DA34</f>
        <v>34225424.202899456</v>
      </c>
      <c r="DB33" s="109">
        <f t="shared" si="38"/>
        <v>30397391.37511228</v>
      </c>
      <c r="DC33" s="109">
        <f t="shared" ref="DC33:DD33" si="39">DC35-DC34</f>
        <v>31073136.753343932</v>
      </c>
      <c r="DD33" s="109">
        <f t="shared" si="39"/>
        <v>32676038.060885873</v>
      </c>
      <c r="DE33" s="109">
        <f t="shared" ref="DE33:DF33" si="40">DE35-DE34</f>
        <v>31061232.56413018</v>
      </c>
      <c r="DF33" s="109">
        <f t="shared" si="40"/>
        <v>32999078.895143457</v>
      </c>
      <c r="DG33" s="109">
        <f t="shared" ref="DG33:DH33" si="41">DG35-DG34</f>
        <v>30487055.165082537</v>
      </c>
      <c r="DH33" s="109">
        <f t="shared" si="41"/>
        <v>29932634.51065943</v>
      </c>
      <c r="DI33" s="109">
        <f t="shared" ref="DI33:DJ33" si="42">DI35-DI34</f>
        <v>30686233.427161992</v>
      </c>
      <c r="DJ33" s="109">
        <f t="shared" si="42"/>
        <v>30695783.186331172</v>
      </c>
      <c r="DK33" s="109">
        <f t="shared" ref="DK33:DL33" si="43">DK35-DK34</f>
        <v>30860267.945436429</v>
      </c>
      <c r="DL33" s="109">
        <f t="shared" si="43"/>
        <v>30708312.111160699</v>
      </c>
      <c r="DM33" s="109">
        <f t="shared" ref="DM33:DN33" si="44">DM35-DM34</f>
        <v>30817344.106458768</v>
      </c>
      <c r="DN33" s="109">
        <f t="shared" si="44"/>
        <v>30794614.750727039</v>
      </c>
      <c r="DO33" s="109">
        <f t="shared" ref="DO33:DP33" si="45">DO35-DO34</f>
        <v>30845976.195604827</v>
      </c>
      <c r="DP33" s="109">
        <f t="shared" si="45"/>
        <v>30999653.524518505</v>
      </c>
      <c r="DQ33" s="109">
        <f t="shared" ref="DQ33:DR33" si="46">DQ35-DQ34</f>
        <v>30946787.426791534</v>
      </c>
      <c r="DR33" s="109">
        <f t="shared" si="46"/>
        <v>31625394.608367272</v>
      </c>
      <c r="DS33" s="109">
        <f t="shared" ref="DS33:DT33" si="47">DS35-DS34</f>
        <v>31597341.843101259</v>
      </c>
      <c r="DT33" s="109">
        <f t="shared" si="47"/>
        <v>31846365.108399555</v>
      </c>
      <c r="DU33" s="109">
        <f t="shared" ref="DU33:DV33" si="48">DU35-DU34</f>
        <v>31755542.786903322</v>
      </c>
      <c r="DV33" s="109">
        <f t="shared" si="48"/>
        <v>31617745.21603816</v>
      </c>
      <c r="DW33" s="109">
        <f t="shared" ref="DW33:DX33" si="49">DW35-DW34</f>
        <v>31637029.502973218</v>
      </c>
      <c r="DX33" s="109">
        <f t="shared" si="49"/>
        <v>32008624.243901644</v>
      </c>
      <c r="DY33" s="109">
        <f t="shared" ref="DY33:DZ33" si="50">DY35-DY34</f>
        <v>32359401.738958258</v>
      </c>
      <c r="DZ33" s="109">
        <f t="shared" si="50"/>
        <v>32311647.101958722</v>
      </c>
      <c r="EA33" s="109">
        <f t="shared" ref="EA33:EB33" si="51">EA35-EA34</f>
        <v>32235045.255660698</v>
      </c>
      <c r="EB33" s="109">
        <f t="shared" si="51"/>
        <v>32592203.806253299</v>
      </c>
      <c r="EC33" s="109">
        <f t="shared" ref="EC33:ED33" si="52">EC35-EC34</f>
        <v>32434981.867922954</v>
      </c>
      <c r="ED33" s="109">
        <f t="shared" si="52"/>
        <v>32431062.239118665</v>
      </c>
      <c r="EE33" s="109">
        <f t="shared" ref="EE33:EF33" si="53">EE35-EE34</f>
        <v>33967017.475808382</v>
      </c>
      <c r="EF33" s="109">
        <f t="shared" si="53"/>
        <v>34129566.025682166</v>
      </c>
      <c r="EG33" s="109">
        <f t="shared" ref="EG33:EH33" si="54">EG35-EG34</f>
        <v>33919273.047919691</v>
      </c>
      <c r="EH33" s="109">
        <f t="shared" si="54"/>
        <v>33455298.538869169</v>
      </c>
      <c r="EI33" s="109">
        <f t="shared" ref="EI33" si="55">EI35-EI34</f>
        <v>33501871.392134577</v>
      </c>
    </row>
    <row r="34" spans="2:139" s="117" customFormat="1" ht="12.75" x14ac:dyDescent="0.2">
      <c r="B34" s="115" t="s">
        <v>98</v>
      </c>
      <c r="C34" s="116">
        <v>12605441.902997293</v>
      </c>
      <c r="D34" s="116">
        <v>12483788.083190322</v>
      </c>
      <c r="E34" s="116">
        <v>12470920.880035462</v>
      </c>
      <c r="F34" s="116">
        <v>12412899.918854889</v>
      </c>
      <c r="G34" s="116">
        <v>12468109.83893363</v>
      </c>
      <c r="H34" s="116">
        <v>12556403.846361674</v>
      </c>
      <c r="I34" s="116">
        <v>12506298.629523331</v>
      </c>
      <c r="J34" s="116">
        <v>12604847.308294965</v>
      </c>
      <c r="K34" s="116">
        <v>12781527.930357855</v>
      </c>
      <c r="L34" s="116">
        <v>12783407.768091796</v>
      </c>
      <c r="M34" s="116">
        <v>12856901.793666944</v>
      </c>
      <c r="N34" s="116">
        <v>12838746.385017222</v>
      </c>
      <c r="O34" s="116">
        <v>13010531.346074101</v>
      </c>
      <c r="P34" s="116">
        <v>12943560.715486754</v>
      </c>
      <c r="Q34" s="116">
        <v>12422832.933161629</v>
      </c>
      <c r="R34" s="116">
        <v>13142807.060173208</v>
      </c>
      <c r="S34" s="116">
        <v>12717366.16732323</v>
      </c>
      <c r="T34" s="116">
        <v>12921180.118954625</v>
      </c>
      <c r="U34" s="116">
        <v>12845117.461212115</v>
      </c>
      <c r="V34" s="116">
        <v>12647245.217679791</v>
      </c>
      <c r="W34" s="116">
        <v>13080434.106595779</v>
      </c>
      <c r="X34" s="116">
        <v>13169317.326558683</v>
      </c>
      <c r="Y34" s="116">
        <v>13105791.934468685</v>
      </c>
      <c r="Z34" s="116">
        <v>13179557.08698744</v>
      </c>
      <c r="AA34" s="116">
        <v>12818408.083219573</v>
      </c>
      <c r="AB34" s="116">
        <v>13126157.154494431</v>
      </c>
      <c r="AC34" s="116">
        <v>13304894.403242266</v>
      </c>
      <c r="AD34" s="116">
        <v>13208188.593539739</v>
      </c>
      <c r="AE34" s="116">
        <v>13486427.55746093</v>
      </c>
      <c r="AF34" s="116">
        <v>13578716.409201942</v>
      </c>
      <c r="AG34" s="116">
        <v>13573390.881890764</v>
      </c>
      <c r="AH34" s="116">
        <v>13564502.621362025</v>
      </c>
      <c r="AI34" s="116">
        <v>13574222.93170578</v>
      </c>
      <c r="AJ34" s="116">
        <v>13639103.462814651</v>
      </c>
      <c r="AK34" s="116">
        <v>13724423.630040983</v>
      </c>
      <c r="AL34" s="116">
        <v>13696135.874467593</v>
      </c>
      <c r="AM34" s="116">
        <v>13714905.394233843</v>
      </c>
      <c r="AN34" s="116">
        <v>13974570.853159174</v>
      </c>
      <c r="AO34" s="116">
        <v>13939706.1328054</v>
      </c>
      <c r="AP34" s="116">
        <v>13862463.910649531</v>
      </c>
      <c r="AQ34" s="116">
        <v>13870907.251108564</v>
      </c>
      <c r="AR34" s="116">
        <v>13760445.998787694</v>
      </c>
      <c r="AS34" s="116">
        <v>14292332.375392087</v>
      </c>
      <c r="AT34" s="116">
        <v>14405143.68647334</v>
      </c>
      <c r="AU34" s="116">
        <v>14616689.954529352</v>
      </c>
      <c r="AV34" s="116">
        <v>14514789.132570883</v>
      </c>
      <c r="AW34" s="116">
        <v>14306276.880067712</v>
      </c>
      <c r="AX34" s="116">
        <v>14738599.84989126</v>
      </c>
      <c r="AY34" s="116">
        <v>14794750.17806682</v>
      </c>
      <c r="AZ34" s="116">
        <v>14550429.266169034</v>
      </c>
      <c r="BA34" s="116">
        <v>15388460.977984332</v>
      </c>
      <c r="BB34" s="116">
        <v>15119091.841155307</v>
      </c>
      <c r="BC34" s="116">
        <v>15048284.527239747</v>
      </c>
      <c r="BD34" s="116">
        <v>15334124.435983796</v>
      </c>
      <c r="BE34" s="116">
        <v>15280740.810415171</v>
      </c>
      <c r="BF34" s="116">
        <v>15216781.368332051</v>
      </c>
      <c r="BG34" s="116">
        <v>15056693.555629918</v>
      </c>
      <c r="BH34" s="116">
        <v>15096169.299447738</v>
      </c>
      <c r="BI34" s="116">
        <v>15070235.567549545</v>
      </c>
      <c r="BJ34" s="116">
        <v>15606566.080265431</v>
      </c>
      <c r="BK34" s="116">
        <v>15633686.927873857</v>
      </c>
      <c r="BL34" s="116">
        <v>15476442.952691421</v>
      </c>
      <c r="BM34" s="116">
        <v>15402257.746382656</v>
      </c>
      <c r="BN34" s="116">
        <v>15711905.376068495</v>
      </c>
      <c r="BO34" s="116">
        <v>15878709.739461912</v>
      </c>
      <c r="BP34" s="116">
        <v>15599768.261137629</v>
      </c>
      <c r="BQ34" s="116">
        <v>15603001.825485295</v>
      </c>
      <c r="BR34" s="116">
        <v>15712698.833426416</v>
      </c>
      <c r="BS34" s="116">
        <v>15580204.440504605</v>
      </c>
      <c r="BT34" s="116">
        <v>15847625.706174973</v>
      </c>
      <c r="BU34" s="116">
        <v>16263879.569923237</v>
      </c>
      <c r="BV34" s="116">
        <v>16147949.023765868</v>
      </c>
      <c r="BW34" s="116">
        <v>16137906.828055041</v>
      </c>
      <c r="BX34" s="116">
        <v>16429156.486691434</v>
      </c>
      <c r="BY34" s="116">
        <v>16716301.536888797</v>
      </c>
      <c r="BZ34" s="116">
        <v>15392504.262301782</v>
      </c>
      <c r="CA34" s="116">
        <v>16019589.613831434</v>
      </c>
      <c r="CB34" s="116">
        <v>16411182.210609516</v>
      </c>
      <c r="CC34" s="116">
        <v>16548754.017453255</v>
      </c>
      <c r="CD34" s="116">
        <v>17194788.607350893</v>
      </c>
      <c r="CE34" s="116">
        <v>17325409.362368565</v>
      </c>
      <c r="CF34" s="116">
        <v>17264101.770144921</v>
      </c>
      <c r="CG34" s="116">
        <v>17082214.753096413</v>
      </c>
      <c r="CH34" s="116">
        <v>17125018.720868263</v>
      </c>
      <c r="CI34" s="116">
        <v>17522031.97605205</v>
      </c>
      <c r="CJ34" s="116">
        <v>17508441.57029102</v>
      </c>
      <c r="CK34" s="116">
        <v>17221966.88222184</v>
      </c>
      <c r="CL34" s="116">
        <v>17252347.612155709</v>
      </c>
      <c r="CM34" s="116">
        <v>17562870.605640195</v>
      </c>
      <c r="CN34" s="116">
        <v>17452433.410508808</v>
      </c>
      <c r="CO34" s="116">
        <v>17455973.730337944</v>
      </c>
      <c r="CP34" s="116">
        <v>17336000.899566609</v>
      </c>
      <c r="CQ34" s="116">
        <v>17330753.66362172</v>
      </c>
      <c r="CR34" s="116">
        <v>17469555.805807434</v>
      </c>
      <c r="CS34" s="116">
        <v>17627865.821902469</v>
      </c>
      <c r="CT34" s="116">
        <v>17445786.445679542</v>
      </c>
      <c r="CU34" s="116">
        <v>17291408.511468686</v>
      </c>
      <c r="CV34" s="116">
        <v>17271549.318436317</v>
      </c>
      <c r="CW34" s="116">
        <v>17544501.575638495</v>
      </c>
      <c r="CX34" s="116">
        <v>17277942.415065512</v>
      </c>
      <c r="CY34" s="116">
        <v>17824640.989718389</v>
      </c>
      <c r="CZ34" s="116">
        <v>17717257.115720738</v>
      </c>
      <c r="DA34" s="116">
        <v>17673330.333216812</v>
      </c>
      <c r="DB34" s="116">
        <v>17574578.315576017</v>
      </c>
      <c r="DC34" s="116">
        <v>17661337.725356206</v>
      </c>
      <c r="DD34" s="116">
        <v>17718369.290125404</v>
      </c>
      <c r="DE34" s="116">
        <v>17496495.527644925</v>
      </c>
      <c r="DF34" s="116">
        <v>17095498.197600313</v>
      </c>
      <c r="DG34" s="116">
        <v>17479034.790919662</v>
      </c>
      <c r="DH34" s="116">
        <v>17572834.971676674</v>
      </c>
      <c r="DI34" s="116">
        <v>17828187.794625588</v>
      </c>
      <c r="DJ34" s="116">
        <v>17613794.568641011</v>
      </c>
      <c r="DK34" s="116">
        <v>17914484.012432043</v>
      </c>
      <c r="DL34" s="116">
        <v>18080213.172506604</v>
      </c>
      <c r="DM34" s="116">
        <v>18093183.576241732</v>
      </c>
      <c r="DN34" s="116">
        <v>17796033.167094465</v>
      </c>
      <c r="DO34" s="116">
        <v>18072170.885065082</v>
      </c>
      <c r="DP34" s="116">
        <v>17959063.104406074</v>
      </c>
      <c r="DQ34" s="116">
        <v>18083095.27228976</v>
      </c>
      <c r="DR34" s="116">
        <v>18064245.339895085</v>
      </c>
      <c r="DS34" s="116">
        <v>18202376.085451987</v>
      </c>
      <c r="DT34" s="116">
        <v>18073050.726813115</v>
      </c>
      <c r="DU34" s="116">
        <v>18070592.16470287</v>
      </c>
      <c r="DV34" s="116">
        <v>18528563.973648682</v>
      </c>
      <c r="DW34" s="116">
        <v>18084027.779043961</v>
      </c>
      <c r="DX34" s="116">
        <v>18237947.575480338</v>
      </c>
      <c r="DY34" s="116">
        <v>18243042.376185607</v>
      </c>
      <c r="DZ34" s="116">
        <v>18607125.490652807</v>
      </c>
      <c r="EA34" s="116">
        <v>17874484.662048101</v>
      </c>
      <c r="EB34" s="116">
        <v>17972782.309731275</v>
      </c>
      <c r="EC34" s="116">
        <v>18363995.479533181</v>
      </c>
      <c r="ED34" s="116">
        <v>18427007.501029842</v>
      </c>
      <c r="EE34" s="116">
        <v>18153911.474849388</v>
      </c>
      <c r="EF34" s="116">
        <v>18500114.447153307</v>
      </c>
      <c r="EG34" s="116">
        <v>18538799.177228488</v>
      </c>
      <c r="EH34" s="116">
        <v>18331542.518130261</v>
      </c>
      <c r="EI34" s="116">
        <v>18124902.362538531</v>
      </c>
    </row>
    <row r="35" spans="2:139" s="107" customFormat="1" ht="12.75" x14ac:dyDescent="0.2">
      <c r="B35" s="110" t="s">
        <v>86</v>
      </c>
      <c r="C35" s="111">
        <v>32808974.348352619</v>
      </c>
      <c r="D35" s="111">
        <v>33039328.469370514</v>
      </c>
      <c r="E35" s="111">
        <v>32857942.258523852</v>
      </c>
      <c r="F35" s="111">
        <v>32784827.597233392</v>
      </c>
      <c r="G35" s="111">
        <v>32980303.725144643</v>
      </c>
      <c r="H35" s="111">
        <v>32953271.319375586</v>
      </c>
      <c r="I35" s="111">
        <v>32896476.432400551</v>
      </c>
      <c r="J35" s="111">
        <v>33181602.033603419</v>
      </c>
      <c r="K35" s="111">
        <v>33446636.587615497</v>
      </c>
      <c r="L35" s="111">
        <v>33636382.515942939</v>
      </c>
      <c r="M35" s="111">
        <v>33834762.742162228</v>
      </c>
      <c r="N35" s="111">
        <v>33403973.543401998</v>
      </c>
      <c r="O35" s="111">
        <v>33967317.702661231</v>
      </c>
      <c r="P35" s="111">
        <v>34507145.792039461</v>
      </c>
      <c r="Q35" s="111">
        <v>33380104.494795859</v>
      </c>
      <c r="R35" s="111">
        <v>34255896.107774638</v>
      </c>
      <c r="S35" s="111">
        <v>33715869.233661808</v>
      </c>
      <c r="T35" s="111">
        <v>33925229.375499196</v>
      </c>
      <c r="U35" s="111">
        <v>34251015.94481843</v>
      </c>
      <c r="V35" s="111">
        <v>34111909.880405329</v>
      </c>
      <c r="W35" s="111">
        <v>34404272.629577205</v>
      </c>
      <c r="X35" s="111">
        <v>34828577.01387509</v>
      </c>
      <c r="Y35" s="111">
        <v>34788218.806298792</v>
      </c>
      <c r="Z35" s="111">
        <v>34769107.091403902</v>
      </c>
      <c r="AA35" s="111">
        <v>34639967.950308725</v>
      </c>
      <c r="AB35" s="111">
        <v>34574981.395074077</v>
      </c>
      <c r="AC35" s="111">
        <v>35395157.810950607</v>
      </c>
      <c r="AD35" s="111">
        <v>35241518.287541009</v>
      </c>
      <c r="AE35" s="111">
        <v>35564270.88067396</v>
      </c>
      <c r="AF35" s="111">
        <v>35854063.768192269</v>
      </c>
      <c r="AG35" s="111">
        <v>35294674.535783336</v>
      </c>
      <c r="AH35" s="111">
        <v>35593269.708144367</v>
      </c>
      <c r="AI35" s="111">
        <v>35940952.708617859</v>
      </c>
      <c r="AJ35" s="111">
        <v>36082770.069111124</v>
      </c>
      <c r="AK35" s="111">
        <v>35952946.337066926</v>
      </c>
      <c r="AL35" s="111">
        <v>36368107.330220565</v>
      </c>
      <c r="AM35" s="111">
        <v>36662029.27079276</v>
      </c>
      <c r="AN35" s="111">
        <v>36598408.453799099</v>
      </c>
      <c r="AO35" s="111">
        <v>36810952.821733482</v>
      </c>
      <c r="AP35" s="111">
        <v>36856735.702327229</v>
      </c>
      <c r="AQ35" s="111">
        <v>36973010.822966039</v>
      </c>
      <c r="AR35" s="111">
        <v>36852240.323098421</v>
      </c>
      <c r="AS35" s="111">
        <v>37659174.910652399</v>
      </c>
      <c r="AT35" s="111">
        <v>37357737.960728973</v>
      </c>
      <c r="AU35" s="111">
        <v>37657006.089071304</v>
      </c>
      <c r="AV35" s="111">
        <v>37566147.017178766</v>
      </c>
      <c r="AW35" s="111">
        <v>37650305.225500926</v>
      </c>
      <c r="AX35" s="111">
        <v>38262040.23373118</v>
      </c>
      <c r="AY35" s="111">
        <v>38207388.33095967</v>
      </c>
      <c r="AZ35" s="111">
        <v>38231322.642262287</v>
      </c>
      <c r="BA35" s="111">
        <v>39196383.664545171</v>
      </c>
      <c r="BB35" s="111">
        <v>38705048.668114252</v>
      </c>
      <c r="BC35" s="111">
        <v>38481206.057734594</v>
      </c>
      <c r="BD35" s="111">
        <v>39123081.205045164</v>
      </c>
      <c r="BE35" s="111">
        <v>39122737.277618028</v>
      </c>
      <c r="BF35" s="111">
        <v>39285918.347519785</v>
      </c>
      <c r="BG35" s="111">
        <v>39082393.9341987</v>
      </c>
      <c r="BH35" s="111">
        <v>38901481.783607908</v>
      </c>
      <c r="BI35" s="111">
        <v>38953055.825392179</v>
      </c>
      <c r="BJ35" s="111">
        <v>39726335.917744584</v>
      </c>
      <c r="BK35" s="111">
        <v>39697929.204669915</v>
      </c>
      <c r="BL35" s="111">
        <v>39722949.343919292</v>
      </c>
      <c r="BM35" s="111">
        <v>39576386.385815017</v>
      </c>
      <c r="BN35" s="111">
        <v>40045778.41028104</v>
      </c>
      <c r="BO35" s="111">
        <v>40984599.393959627</v>
      </c>
      <c r="BP35" s="111">
        <v>40192776.302202001</v>
      </c>
      <c r="BQ35" s="111">
        <v>40352593.127313882</v>
      </c>
      <c r="BR35" s="111">
        <v>40641652.757016897</v>
      </c>
      <c r="BS35" s="111">
        <v>40428829.896118067</v>
      </c>
      <c r="BT35" s="111">
        <v>40988588.252861887</v>
      </c>
      <c r="BU35" s="111">
        <v>41259385.777017526</v>
      </c>
      <c r="BV35" s="111">
        <v>41059382.885350041</v>
      </c>
      <c r="BW35" s="111">
        <v>41204945.29570213</v>
      </c>
      <c r="BX35" s="111">
        <v>41694064.921313226</v>
      </c>
      <c r="BY35" s="111">
        <v>70242644.267247796</v>
      </c>
      <c r="BZ35" s="111">
        <v>71863140.284761131</v>
      </c>
      <c r="CA35" s="111">
        <v>43981647.257495411</v>
      </c>
      <c r="CB35" s="111">
        <v>43136436.915254138</v>
      </c>
      <c r="CC35" s="111">
        <v>43308770.21359358</v>
      </c>
      <c r="CD35" s="111">
        <v>44350238.333234362</v>
      </c>
      <c r="CE35" s="111">
        <v>45236792.559092894</v>
      </c>
      <c r="CF35" s="111">
        <v>46839276.325216271</v>
      </c>
      <c r="CG35" s="111">
        <v>46421675.895355828</v>
      </c>
      <c r="CH35" s="111">
        <v>44241806.601273462</v>
      </c>
      <c r="CI35" s="111">
        <v>45905410.741679393</v>
      </c>
      <c r="CJ35" s="111">
        <v>46278159.02970583</v>
      </c>
      <c r="CK35" s="111">
        <v>47018646.061326608</v>
      </c>
      <c r="CL35" s="111">
        <v>48681697.900453292</v>
      </c>
      <c r="CM35" s="111">
        <v>47770083.813977897</v>
      </c>
      <c r="CN35" s="111">
        <v>45812329.975592859</v>
      </c>
      <c r="CO35" s="111">
        <v>46683370.535862699</v>
      </c>
      <c r="CP35" s="111">
        <v>46853901.362037487</v>
      </c>
      <c r="CQ35" s="111">
        <v>46496322.150271066</v>
      </c>
      <c r="CR35" s="111">
        <v>47017707.442964569</v>
      </c>
      <c r="CS35" s="111">
        <v>46701578.485644177</v>
      </c>
      <c r="CT35" s="111">
        <v>49966922.393266954</v>
      </c>
      <c r="CU35" s="111">
        <v>59443347.001370959</v>
      </c>
      <c r="CV35" s="111">
        <v>53132005.650235906</v>
      </c>
      <c r="CW35" s="111">
        <v>51246917.920366861</v>
      </c>
      <c r="CX35" s="111">
        <v>51748382.417420499</v>
      </c>
      <c r="CY35" s="111">
        <v>49031452.780951686</v>
      </c>
      <c r="CZ35" s="111">
        <v>49416810.449944519</v>
      </c>
      <c r="DA35" s="111">
        <v>51898754.536116265</v>
      </c>
      <c r="DB35" s="111">
        <v>47971969.690688297</v>
      </c>
      <c r="DC35" s="111">
        <v>48734474.478700139</v>
      </c>
      <c r="DD35" s="111">
        <v>50394407.351011276</v>
      </c>
      <c r="DE35" s="111">
        <v>48557728.091775104</v>
      </c>
      <c r="DF35" s="111">
        <v>50094577.092743769</v>
      </c>
      <c r="DG35" s="111">
        <v>47966089.956002198</v>
      </c>
      <c r="DH35" s="111">
        <v>47505469.482336104</v>
      </c>
      <c r="DI35" s="111">
        <v>48514421.221787579</v>
      </c>
      <c r="DJ35" s="111">
        <v>48309577.754972182</v>
      </c>
      <c r="DK35" s="111">
        <v>48774751.957868472</v>
      </c>
      <c r="DL35" s="111">
        <v>48788525.283667304</v>
      </c>
      <c r="DM35" s="111">
        <v>48910527.6827005</v>
      </c>
      <c r="DN35" s="111">
        <v>48590647.917821504</v>
      </c>
      <c r="DO35" s="111">
        <v>48918147.08066991</v>
      </c>
      <c r="DP35" s="111">
        <v>48958716.628924578</v>
      </c>
      <c r="DQ35" s="111">
        <v>49029882.699081294</v>
      </c>
      <c r="DR35" s="111">
        <v>49689639.948262356</v>
      </c>
      <c r="DS35" s="111">
        <v>49799717.928553246</v>
      </c>
      <c r="DT35" s="111">
        <v>49919415.83521267</v>
      </c>
      <c r="DU35" s="111">
        <v>49826134.951606192</v>
      </c>
      <c r="DV35" s="111">
        <v>50146309.189686842</v>
      </c>
      <c r="DW35" s="111">
        <v>49721057.282017179</v>
      </c>
      <c r="DX35" s="111">
        <v>50246571.819381982</v>
      </c>
      <c r="DY35" s="111">
        <v>50602444.115143865</v>
      </c>
      <c r="DZ35" s="111">
        <v>50918772.592611529</v>
      </c>
      <c r="EA35" s="111">
        <v>50109529.917708799</v>
      </c>
      <c r="EB35" s="111">
        <v>50564986.115984574</v>
      </c>
      <c r="EC35" s="111">
        <v>50798977.347456135</v>
      </c>
      <c r="ED35" s="111">
        <v>50858069.740148507</v>
      </c>
      <c r="EE35" s="111">
        <v>52120928.95065777</v>
      </c>
      <c r="EF35" s="111">
        <v>52629680.472835474</v>
      </c>
      <c r="EG35" s="111">
        <v>52458072.225148179</v>
      </c>
      <c r="EH35" s="111">
        <v>51786841.05699943</v>
      </c>
      <c r="EI35" s="111">
        <v>51626773.754673108</v>
      </c>
    </row>
    <row r="36" spans="2:139" s="107" customFormat="1" ht="12.75" x14ac:dyDescent="0.2">
      <c r="B36" s="112" t="s">
        <v>1959</v>
      </c>
      <c r="C36" s="114">
        <v>1420036.6711666284</v>
      </c>
      <c r="D36" s="114">
        <v>1429886.0284462015</v>
      </c>
      <c r="E36" s="114">
        <v>1427971.8135760699</v>
      </c>
      <c r="F36" s="114">
        <v>1432815.2133046601</v>
      </c>
      <c r="G36" s="114">
        <v>1437061.6991734195</v>
      </c>
      <c r="H36" s="114">
        <v>1433085.1093760566</v>
      </c>
      <c r="I36" s="114">
        <v>1442466.6486917848</v>
      </c>
      <c r="J36" s="114">
        <v>1424815.8175020434</v>
      </c>
      <c r="K36" s="114">
        <v>1470840.3768306207</v>
      </c>
      <c r="L36" s="114">
        <v>1451552.4407638584</v>
      </c>
      <c r="M36" s="114">
        <v>1460243.1045264937</v>
      </c>
      <c r="N36" s="114">
        <v>1452829.5269742375</v>
      </c>
      <c r="O36" s="114">
        <v>1424657.5812244401</v>
      </c>
      <c r="P36" s="114">
        <v>1423073.7506538944</v>
      </c>
      <c r="Q36" s="114">
        <v>1463603.9975836771</v>
      </c>
      <c r="R36" s="114">
        <v>1454584.3354170888</v>
      </c>
      <c r="S36" s="114">
        <v>1451449.025043553</v>
      </c>
      <c r="T36" s="114">
        <v>1468568.8312855316</v>
      </c>
      <c r="U36" s="114">
        <v>1404325.4620502603</v>
      </c>
      <c r="V36" s="114">
        <v>1455147.4148006055</v>
      </c>
      <c r="W36" s="114">
        <v>1404174.9733239294</v>
      </c>
      <c r="X36" s="114">
        <v>1395442.4360917336</v>
      </c>
      <c r="Y36" s="114">
        <v>1340527.7527622008</v>
      </c>
      <c r="Z36" s="114">
        <v>1320978.1415953089</v>
      </c>
      <c r="AA36" s="114">
        <v>1340604.0029216364</v>
      </c>
      <c r="AB36" s="114">
        <v>1323289.955180208</v>
      </c>
      <c r="AC36" s="114">
        <v>1279875.3627851165</v>
      </c>
      <c r="AD36" s="114">
        <v>1260084.250514766</v>
      </c>
      <c r="AE36" s="114">
        <v>1245364.374945225</v>
      </c>
      <c r="AF36" s="114">
        <v>1216676.0384731602</v>
      </c>
      <c r="AG36" s="114">
        <v>1253196.9705614841</v>
      </c>
      <c r="AH36" s="114">
        <v>1222685.9209338694</v>
      </c>
      <c r="AI36" s="114">
        <v>1206782.3273067689</v>
      </c>
      <c r="AJ36" s="114">
        <v>1219623.4401873844</v>
      </c>
      <c r="AK36" s="114">
        <v>1273395.7748269311</v>
      </c>
      <c r="AL36" s="114">
        <v>1269734.1787180472</v>
      </c>
      <c r="AM36" s="114">
        <v>1298174.1777882113</v>
      </c>
      <c r="AN36" s="114">
        <v>1288091.9543795257</v>
      </c>
      <c r="AO36" s="114">
        <v>1294708.7532419553</v>
      </c>
      <c r="AP36" s="114">
        <v>1296958.1207127939</v>
      </c>
      <c r="AQ36" s="114">
        <v>1322258.0286560981</v>
      </c>
      <c r="AR36" s="114">
        <v>1319949.8377512589</v>
      </c>
      <c r="AS36" s="114">
        <v>1345738.682624493</v>
      </c>
      <c r="AT36" s="114">
        <v>1340128.1420969625</v>
      </c>
      <c r="AU36" s="114">
        <v>1345631.3533012003</v>
      </c>
      <c r="AV36" s="114">
        <v>1352503.2037708566</v>
      </c>
      <c r="AW36" s="114">
        <v>1352786.4638486956</v>
      </c>
      <c r="AX36" s="114">
        <v>1390387.1243309393</v>
      </c>
      <c r="AY36" s="114">
        <v>1353691.5363824838</v>
      </c>
      <c r="AZ36" s="114">
        <v>1371945.9269603491</v>
      </c>
      <c r="BA36" s="114">
        <v>1349084.4181602031</v>
      </c>
      <c r="BB36" s="114">
        <v>1404876.1004250851</v>
      </c>
      <c r="BC36" s="114">
        <v>1386697.2155892726</v>
      </c>
      <c r="BD36" s="114">
        <v>1411046.6571244537</v>
      </c>
      <c r="BE36" s="114">
        <v>1402439.7176142933</v>
      </c>
      <c r="BF36" s="114">
        <v>1415281.2173791318</v>
      </c>
      <c r="BG36" s="114">
        <v>1420599.4449010543</v>
      </c>
      <c r="BH36" s="114">
        <v>1459476.0027208896</v>
      </c>
      <c r="BI36" s="114">
        <v>1436674.0850566365</v>
      </c>
      <c r="BJ36" s="114">
        <v>1453810.5137608384</v>
      </c>
      <c r="BK36" s="114">
        <v>1480552.692353128</v>
      </c>
      <c r="BL36" s="114">
        <v>1514534.2435928509</v>
      </c>
      <c r="BM36" s="114">
        <v>1544697.5943828633</v>
      </c>
      <c r="BN36" s="114">
        <v>1530143.1289737835</v>
      </c>
      <c r="BO36" s="114">
        <v>1537987.9245198956</v>
      </c>
      <c r="BP36" s="114">
        <v>1520622.2368701012</v>
      </c>
      <c r="BQ36" s="114">
        <v>1587642.897348511</v>
      </c>
      <c r="BR36" s="114">
        <v>1557176.9314093869</v>
      </c>
      <c r="BS36" s="114">
        <v>1585088.5190735576</v>
      </c>
      <c r="BT36" s="114">
        <v>1587808.3853134091</v>
      </c>
      <c r="BU36" s="114">
        <v>1660126.2808278976</v>
      </c>
      <c r="BV36" s="114">
        <v>1655701.2400674224</v>
      </c>
      <c r="BW36" s="114">
        <v>1653360.9848873671</v>
      </c>
      <c r="BX36" s="114">
        <v>1626861.7424397059</v>
      </c>
      <c r="BY36" s="114">
        <v>1102887.2378141084</v>
      </c>
      <c r="BZ36" s="114">
        <v>759197.24654897547</v>
      </c>
      <c r="CA36" s="114">
        <v>1030760.9386643847</v>
      </c>
      <c r="CB36" s="114">
        <v>1279946.2468627098</v>
      </c>
      <c r="CC36" s="114">
        <v>1768583.7304202847</v>
      </c>
      <c r="CD36" s="114">
        <v>1783557.8448552743</v>
      </c>
      <c r="CE36" s="114">
        <v>1747085.1926949874</v>
      </c>
      <c r="CF36" s="114">
        <v>1715973.3007827695</v>
      </c>
      <c r="CG36" s="114">
        <v>1664043.1575798164</v>
      </c>
      <c r="CH36" s="114">
        <v>1951038.7707753477</v>
      </c>
      <c r="CI36" s="114">
        <v>1881096.3914380281</v>
      </c>
      <c r="CJ36" s="114">
        <v>1866064.0565008433</v>
      </c>
      <c r="CK36" s="114">
        <v>1760836.8497464308</v>
      </c>
      <c r="CL36" s="114">
        <v>1755838.3771696575</v>
      </c>
      <c r="CM36" s="114">
        <v>1752882.9554833763</v>
      </c>
      <c r="CN36" s="114">
        <v>2113464.9618211095</v>
      </c>
      <c r="CO36" s="114">
        <v>2119948.4465846834</v>
      </c>
      <c r="CP36" s="114">
        <v>2134923.120447414</v>
      </c>
      <c r="CQ36" s="114">
        <v>2129237.8539285017</v>
      </c>
      <c r="CR36" s="114">
        <v>2128550.5326808705</v>
      </c>
      <c r="CS36" s="114">
        <v>2160925.7628236478</v>
      </c>
      <c r="CT36" s="114">
        <v>2152393.9853255022</v>
      </c>
      <c r="CU36" s="114">
        <v>2170171.6922346628</v>
      </c>
      <c r="CV36" s="114">
        <v>2144545.0883172061</v>
      </c>
      <c r="CW36" s="114">
        <v>2210710.3435665895</v>
      </c>
      <c r="CX36" s="114">
        <v>2208120.4823668911</v>
      </c>
      <c r="CY36" s="114">
        <v>2242908.1879817671</v>
      </c>
      <c r="CZ36" s="114">
        <v>2245680.3870102228</v>
      </c>
      <c r="DA36" s="114">
        <v>2252064.2692372524</v>
      </c>
      <c r="DB36" s="114">
        <v>2280673.1134580984</v>
      </c>
      <c r="DC36" s="114">
        <v>2334651.3945101039</v>
      </c>
      <c r="DD36" s="114">
        <v>2337403.0818008212</v>
      </c>
      <c r="DE36" s="114">
        <v>2384507.911406382</v>
      </c>
      <c r="DF36" s="114">
        <v>2389721.9218381112</v>
      </c>
      <c r="DG36" s="114">
        <v>2402911.9290093123</v>
      </c>
      <c r="DH36" s="114">
        <v>2445372.5086765718</v>
      </c>
      <c r="DI36" s="114">
        <v>2458946.2266175733</v>
      </c>
      <c r="DJ36" s="114">
        <v>2466336.9774839114</v>
      </c>
      <c r="DK36" s="114">
        <v>2548947.8239258137</v>
      </c>
      <c r="DL36" s="114">
        <v>2531923.4775509117</v>
      </c>
      <c r="DM36" s="114">
        <v>2557155.5350335478</v>
      </c>
      <c r="DN36" s="114">
        <v>2597432.442203071</v>
      </c>
      <c r="DO36" s="114">
        <v>2548102.537757847</v>
      </c>
      <c r="DP36" s="114">
        <v>2656022.3726232089</v>
      </c>
      <c r="DQ36" s="114">
        <v>2587189.9978376329</v>
      </c>
      <c r="DR36" s="114">
        <v>2635721.8079836122</v>
      </c>
      <c r="DS36" s="114">
        <v>2661402.8466157489</v>
      </c>
      <c r="DT36" s="114">
        <v>2679739.1661418979</v>
      </c>
      <c r="DU36" s="114">
        <v>2464588.0415835967</v>
      </c>
      <c r="DV36" s="114">
        <v>2744375.2837493033</v>
      </c>
      <c r="DW36" s="114">
        <v>2677186.9883227707</v>
      </c>
      <c r="DX36" s="114">
        <v>2743626.5279807025</v>
      </c>
      <c r="DY36" s="114">
        <v>2773612.3551306282</v>
      </c>
      <c r="DZ36" s="114">
        <v>2751716.5126853231</v>
      </c>
      <c r="EA36" s="114">
        <v>2840997.1427507037</v>
      </c>
      <c r="EB36" s="114">
        <v>2808402.1123566031</v>
      </c>
      <c r="EC36" s="114">
        <v>2879454.0389939314</v>
      </c>
      <c r="ED36" s="114">
        <v>2881654.6647824482</v>
      </c>
      <c r="EE36" s="114">
        <v>2910284.3257303913</v>
      </c>
      <c r="EF36" s="114">
        <v>2933296.0714757848</v>
      </c>
      <c r="EG36" s="114">
        <v>2976685.1112068691</v>
      </c>
      <c r="EH36" s="114">
        <v>2991202.2907299735</v>
      </c>
      <c r="EI36" s="114">
        <v>3034549.5725199436</v>
      </c>
    </row>
    <row r="37" spans="2:139" s="107" customFormat="1" ht="12.75" x14ac:dyDescent="0.2">
      <c r="B37" s="115" t="s">
        <v>46</v>
      </c>
      <c r="C37" s="109">
        <v>25303245.317869052</v>
      </c>
      <c r="D37" s="109">
        <v>25389614.992218748</v>
      </c>
      <c r="E37" s="109">
        <v>25235300.912337203</v>
      </c>
      <c r="F37" s="109">
        <v>25483076.262532096</v>
      </c>
      <c r="G37" s="109">
        <v>25520220.920314766</v>
      </c>
      <c r="H37" s="109">
        <v>25500738.758179583</v>
      </c>
      <c r="I37" s="109">
        <v>25209893.258653603</v>
      </c>
      <c r="J37" s="109">
        <v>25341430.471062213</v>
      </c>
      <c r="K37" s="109">
        <v>25218037.548289757</v>
      </c>
      <c r="L37" s="109">
        <v>25574398.38376173</v>
      </c>
      <c r="M37" s="109">
        <v>24941923.282490689</v>
      </c>
      <c r="N37" s="109">
        <v>25523475.541680086</v>
      </c>
      <c r="O37" s="109">
        <v>25377686.168211937</v>
      </c>
      <c r="P37" s="109">
        <v>25285423.189228442</v>
      </c>
      <c r="Q37" s="109">
        <v>25304015.233539846</v>
      </c>
      <c r="R37" s="109">
        <v>25433713.607043754</v>
      </c>
      <c r="S37" s="109">
        <v>25503871.788126539</v>
      </c>
      <c r="T37" s="109">
        <v>25684282.571656492</v>
      </c>
      <c r="U37" s="109">
        <v>25910229.046059176</v>
      </c>
      <c r="V37" s="109">
        <v>25240813.684450697</v>
      </c>
      <c r="W37" s="109">
        <v>25789217.361695662</v>
      </c>
      <c r="X37" s="109">
        <v>25672335.787214931</v>
      </c>
      <c r="Y37" s="109">
        <v>25605444.62993253</v>
      </c>
      <c r="Z37" s="109">
        <v>25795718.989327528</v>
      </c>
      <c r="AA37" s="109">
        <v>25623296.921090115</v>
      </c>
      <c r="AB37" s="109">
        <v>25620327.404239833</v>
      </c>
      <c r="AC37" s="109">
        <v>25802385.937738247</v>
      </c>
      <c r="AD37" s="109">
        <v>25923309.05067629</v>
      </c>
      <c r="AE37" s="109">
        <v>25691397.925170425</v>
      </c>
      <c r="AF37" s="109">
        <v>25730675.555125274</v>
      </c>
      <c r="AG37" s="109">
        <v>26029382.491313834</v>
      </c>
      <c r="AH37" s="109">
        <v>25993857.524943247</v>
      </c>
      <c r="AI37" s="109">
        <v>26152557.663969483</v>
      </c>
      <c r="AJ37" s="109">
        <v>26107127.564982757</v>
      </c>
      <c r="AK37" s="109">
        <v>26496573.335959714</v>
      </c>
      <c r="AL37" s="109">
        <v>26022736.969539478</v>
      </c>
      <c r="AM37" s="109">
        <v>26280531.872625954</v>
      </c>
      <c r="AN37" s="109">
        <v>26460107.312105753</v>
      </c>
      <c r="AO37" s="109">
        <v>26422989.551637057</v>
      </c>
      <c r="AP37" s="109">
        <v>26298421.623831667</v>
      </c>
      <c r="AQ37" s="109">
        <v>26485727.672270339</v>
      </c>
      <c r="AR37" s="109">
        <v>26859508.652683675</v>
      </c>
      <c r="AS37" s="109">
        <v>26717125.784476254</v>
      </c>
      <c r="AT37" s="109">
        <v>26913535.354246113</v>
      </c>
      <c r="AU37" s="109">
        <v>27219647.759173978</v>
      </c>
      <c r="AV37" s="109">
        <v>26998635.512989376</v>
      </c>
      <c r="AW37" s="109">
        <v>27062856.574047018</v>
      </c>
      <c r="AX37" s="109">
        <v>27192851.650112811</v>
      </c>
      <c r="AY37" s="109">
        <v>27410510.456780385</v>
      </c>
      <c r="AZ37" s="109">
        <v>27739755.259970833</v>
      </c>
      <c r="BA37" s="109">
        <v>28135090.922431294</v>
      </c>
      <c r="BB37" s="109">
        <v>28222301.001652252</v>
      </c>
      <c r="BC37" s="109">
        <v>28518281.947823457</v>
      </c>
      <c r="BD37" s="109">
        <v>28487647.014453355</v>
      </c>
      <c r="BE37" s="109">
        <v>28314593.28739981</v>
      </c>
      <c r="BF37" s="109">
        <v>28482966.875386823</v>
      </c>
      <c r="BG37" s="109">
        <v>28410485.064986952</v>
      </c>
      <c r="BH37" s="109">
        <v>29148786.56594298</v>
      </c>
      <c r="BI37" s="109">
        <v>28992372.857725397</v>
      </c>
      <c r="BJ37" s="109">
        <v>29633001.511857681</v>
      </c>
      <c r="BK37" s="109">
        <v>29360423.733708881</v>
      </c>
      <c r="BL37" s="109">
        <v>29415153.270774212</v>
      </c>
      <c r="BM37" s="109">
        <v>29478958.018632181</v>
      </c>
      <c r="BN37" s="109">
        <v>30032067.568353105</v>
      </c>
      <c r="BO37" s="109">
        <v>29951192.686948791</v>
      </c>
      <c r="BP37" s="109">
        <v>29984392.505403247</v>
      </c>
      <c r="BQ37" s="109">
        <v>30140313.724379677</v>
      </c>
      <c r="BR37" s="109">
        <v>30295752.73713943</v>
      </c>
      <c r="BS37" s="109">
        <v>30692148.298669469</v>
      </c>
      <c r="BT37" s="109">
        <v>30453390.60674122</v>
      </c>
      <c r="BU37" s="109">
        <v>30745668.255631119</v>
      </c>
      <c r="BV37" s="109">
        <v>31250431.845684089</v>
      </c>
      <c r="BW37" s="109">
        <v>31178496.974548779</v>
      </c>
      <c r="BX37" s="109">
        <v>31340283.828881763</v>
      </c>
      <c r="BY37" s="109">
        <v>33473336.285322744</v>
      </c>
      <c r="BZ37" s="109">
        <v>29218197.692955222</v>
      </c>
      <c r="CA37" s="109">
        <v>30292499.099993095</v>
      </c>
      <c r="CB37" s="109">
        <v>31379072.102168571</v>
      </c>
      <c r="CC37" s="109">
        <v>31895457.758868657</v>
      </c>
      <c r="CD37" s="109">
        <v>32668052.332277127</v>
      </c>
      <c r="CE37" s="109">
        <v>32324634.277822219</v>
      </c>
      <c r="CF37" s="109">
        <v>33528386.344461448</v>
      </c>
      <c r="CG37" s="109">
        <v>33022983.685618456</v>
      </c>
      <c r="CH37" s="109">
        <v>33545457.625095587</v>
      </c>
      <c r="CI37" s="109">
        <v>33342366.990455769</v>
      </c>
      <c r="CJ37" s="109">
        <v>33199725.93393141</v>
      </c>
      <c r="CK37" s="109">
        <v>34146043.977228336</v>
      </c>
      <c r="CL37" s="109">
        <v>34487422.231253237</v>
      </c>
      <c r="CM37" s="109">
        <v>34108293.181605861</v>
      </c>
      <c r="CN37" s="109">
        <v>35031906.593278699</v>
      </c>
      <c r="CO37" s="109">
        <v>35905016.571006224</v>
      </c>
      <c r="CP37" s="109">
        <v>35511199.839524604</v>
      </c>
      <c r="CQ37" s="109">
        <v>35707630.141330555</v>
      </c>
      <c r="CR37" s="109">
        <v>35684517.325553581</v>
      </c>
      <c r="CS37" s="109">
        <v>36798517.617126964</v>
      </c>
      <c r="CT37" s="109">
        <v>36477431.713745467</v>
      </c>
      <c r="CU37" s="109">
        <v>37586353.370312236</v>
      </c>
      <c r="CV37" s="109">
        <v>38098319.728312552</v>
      </c>
      <c r="CW37" s="109">
        <v>37639771.078216374</v>
      </c>
      <c r="CX37" s="109">
        <v>37891441.233092383</v>
      </c>
      <c r="CY37" s="109">
        <v>38046541.581933066</v>
      </c>
      <c r="CZ37" s="109">
        <v>39007302.117605865</v>
      </c>
      <c r="DA37" s="109">
        <v>38710003.569632649</v>
      </c>
      <c r="DB37" s="109">
        <v>39364092.050040275</v>
      </c>
      <c r="DC37" s="109">
        <v>39254908.297731668</v>
      </c>
      <c r="DD37" s="109">
        <v>39298125.411113814</v>
      </c>
      <c r="DE37" s="109">
        <v>39672754.711852781</v>
      </c>
      <c r="DF37" s="109">
        <v>38926868.026900671</v>
      </c>
      <c r="DG37" s="109">
        <v>40661055.673546322</v>
      </c>
      <c r="DH37" s="109">
        <v>40934058.370866939</v>
      </c>
      <c r="DI37" s="109">
        <v>41158923.28286346</v>
      </c>
      <c r="DJ37" s="109">
        <v>41065832.595271342</v>
      </c>
      <c r="DK37" s="109">
        <v>42055153.703478225</v>
      </c>
      <c r="DL37" s="109">
        <v>42297646.712616615</v>
      </c>
      <c r="DM37" s="109">
        <v>42477422.116932251</v>
      </c>
      <c r="DN37" s="109">
        <v>42602893.518984132</v>
      </c>
      <c r="DO37" s="109">
        <v>42763110.026459523</v>
      </c>
      <c r="DP37" s="109">
        <v>43094889.833020531</v>
      </c>
      <c r="DQ37" s="109">
        <v>43365271.443873614</v>
      </c>
      <c r="DR37" s="109">
        <v>43390557.413325801</v>
      </c>
      <c r="DS37" s="109">
        <v>44146052.69857417</v>
      </c>
      <c r="DT37" s="109">
        <v>44043900.822223157</v>
      </c>
      <c r="DU37" s="109">
        <v>44265694.303754672</v>
      </c>
      <c r="DV37" s="109">
        <v>43943344.388217755</v>
      </c>
      <c r="DW37" s="109">
        <v>44612613.541170664</v>
      </c>
      <c r="DX37" s="109">
        <v>43742002.810761094</v>
      </c>
      <c r="DY37" s="109">
        <v>44164899.174988762</v>
      </c>
      <c r="DZ37" s="109">
        <v>45131464.963845856</v>
      </c>
      <c r="EA37" s="109">
        <v>45607604.047151886</v>
      </c>
      <c r="EB37" s="109">
        <v>45120027.670773089</v>
      </c>
      <c r="EC37" s="109">
        <v>46354956.694883227</v>
      </c>
      <c r="ED37" s="109">
        <v>46759241.320371382</v>
      </c>
      <c r="EE37" s="109">
        <v>45591212.774737559</v>
      </c>
      <c r="EF37" s="109">
        <v>46308587.726926401</v>
      </c>
      <c r="EG37" s="109">
        <v>46757640.011210404</v>
      </c>
      <c r="EH37" s="109">
        <v>47149905.206243068</v>
      </c>
      <c r="EI37" s="109">
        <v>47645527.986300349</v>
      </c>
    </row>
    <row r="38" spans="2:139" s="107" customFormat="1" ht="12.75" x14ac:dyDescent="0.2">
      <c r="B38" s="108" t="s">
        <v>47</v>
      </c>
      <c r="C38" s="109">
        <v>12941445.909847131</v>
      </c>
      <c r="D38" s="109">
        <v>12913228.06920002</v>
      </c>
      <c r="E38" s="109">
        <v>13050468.953535512</v>
      </c>
      <c r="F38" s="109">
        <v>13105198.913591668</v>
      </c>
      <c r="G38" s="109">
        <v>13106285.053435057</v>
      </c>
      <c r="H38" s="109">
        <v>12987166.838318337</v>
      </c>
      <c r="I38" s="109">
        <v>12935280.758899439</v>
      </c>
      <c r="J38" s="109">
        <v>12996820.281174568</v>
      </c>
      <c r="K38" s="109">
        <v>12811484.050745523</v>
      </c>
      <c r="L38" s="109">
        <v>13147658.595424134</v>
      </c>
      <c r="M38" s="109">
        <v>12996435.83804626</v>
      </c>
      <c r="N38" s="109">
        <v>13107327.041118901</v>
      </c>
      <c r="O38" s="109">
        <v>13122916.454701854</v>
      </c>
      <c r="P38" s="109">
        <v>13030786.982778471</v>
      </c>
      <c r="Q38" s="109">
        <v>12706671.728574811</v>
      </c>
      <c r="R38" s="109">
        <v>12649500.684963567</v>
      </c>
      <c r="S38" s="109">
        <v>12545075.225648163</v>
      </c>
      <c r="T38" s="109">
        <v>12707735.224741498</v>
      </c>
      <c r="U38" s="109">
        <v>12642326.187329315</v>
      </c>
      <c r="V38" s="109">
        <v>12546284.819458846</v>
      </c>
      <c r="W38" s="109">
        <v>12753150.573518544</v>
      </c>
      <c r="X38" s="109">
        <v>12323047.169763861</v>
      </c>
      <c r="Y38" s="109">
        <v>12291193.485887617</v>
      </c>
      <c r="Z38" s="109">
        <v>12261788.429624105</v>
      </c>
      <c r="AA38" s="109">
        <v>12147606.219588529</v>
      </c>
      <c r="AB38" s="109">
        <v>12325554.524211455</v>
      </c>
      <c r="AC38" s="109">
        <v>12524635.867114764</v>
      </c>
      <c r="AD38" s="109">
        <v>12550834.298891434</v>
      </c>
      <c r="AE38" s="109">
        <v>12517440.391362758</v>
      </c>
      <c r="AF38" s="109">
        <v>12435461.835361684</v>
      </c>
      <c r="AG38" s="109">
        <v>12373446.385344407</v>
      </c>
      <c r="AH38" s="109">
        <v>12396763.697435385</v>
      </c>
      <c r="AI38" s="109">
        <v>12201944.771352701</v>
      </c>
      <c r="AJ38" s="109">
        <v>12381667.41191791</v>
      </c>
      <c r="AK38" s="109">
        <v>12641729.940909648</v>
      </c>
      <c r="AL38" s="109">
        <v>12442349.578828914</v>
      </c>
      <c r="AM38" s="109">
        <v>12530234.892305933</v>
      </c>
      <c r="AN38" s="109">
        <v>11719570.696096256</v>
      </c>
      <c r="AO38" s="109">
        <v>11839625.096415352</v>
      </c>
      <c r="AP38" s="109">
        <v>11811871.496564515</v>
      </c>
      <c r="AQ38" s="109">
        <v>12059725.836037556</v>
      </c>
      <c r="AR38" s="109">
        <v>12005349.067475738</v>
      </c>
      <c r="AS38" s="109">
        <v>12207639.613980198</v>
      </c>
      <c r="AT38" s="109">
        <v>12204512.381150592</v>
      </c>
      <c r="AU38" s="109">
        <v>12324850.474546183</v>
      </c>
      <c r="AV38" s="109">
        <v>12020311.52954581</v>
      </c>
      <c r="AW38" s="109">
        <v>11911478.915477328</v>
      </c>
      <c r="AX38" s="109">
        <v>12042102.264426615</v>
      </c>
      <c r="AY38" s="109">
        <v>11893037.122585109</v>
      </c>
      <c r="AZ38" s="109">
        <v>11854911.781286303</v>
      </c>
      <c r="BA38" s="109">
        <v>11999282.969176242</v>
      </c>
      <c r="BB38" s="109">
        <v>11973228.23458245</v>
      </c>
      <c r="BC38" s="109">
        <v>11899378.389555687</v>
      </c>
      <c r="BD38" s="109">
        <v>11916366.831253441</v>
      </c>
      <c r="BE38" s="109">
        <v>11782589.595067903</v>
      </c>
      <c r="BF38" s="109">
        <v>11709084.56190291</v>
      </c>
      <c r="BG38" s="109">
        <v>11571229.430626418</v>
      </c>
      <c r="BH38" s="109">
        <v>11890978.468084281</v>
      </c>
      <c r="BI38" s="109">
        <v>11710753.361316297</v>
      </c>
      <c r="BJ38" s="109">
        <v>11650313.371295394</v>
      </c>
      <c r="BK38" s="109">
        <v>11890249.741520815</v>
      </c>
      <c r="BL38" s="109">
        <v>11757968.236139113</v>
      </c>
      <c r="BM38" s="109">
        <v>11528891.920029322</v>
      </c>
      <c r="BN38" s="109">
        <v>11726989.085205257</v>
      </c>
      <c r="BO38" s="109">
        <v>11767887.099476963</v>
      </c>
      <c r="BP38" s="109">
        <v>11741357.90554608</v>
      </c>
      <c r="BQ38" s="109">
        <v>11745506.498584937</v>
      </c>
      <c r="BR38" s="109">
        <v>11559595.075796651</v>
      </c>
      <c r="BS38" s="109">
        <v>11812936.505378259</v>
      </c>
      <c r="BT38" s="109">
        <v>11371532.449307151</v>
      </c>
      <c r="BU38" s="109">
        <v>11798348.505834239</v>
      </c>
      <c r="BV38" s="109">
        <v>11530282.350465113</v>
      </c>
      <c r="BW38" s="109">
        <v>11454272.317516843</v>
      </c>
      <c r="BX38" s="109">
        <v>11573536.994222878</v>
      </c>
      <c r="BY38" s="109">
        <v>11513393.683107929</v>
      </c>
      <c r="BZ38" s="109">
        <v>9521144.8693972882</v>
      </c>
      <c r="CA38" s="109">
        <v>11082616.341289127</v>
      </c>
      <c r="CB38" s="109">
        <v>11636131.06332894</v>
      </c>
      <c r="CC38" s="109">
        <v>11316371.20588593</v>
      </c>
      <c r="CD38" s="109">
        <v>11889804.216116123</v>
      </c>
      <c r="CE38" s="109">
        <v>11640485.452518115</v>
      </c>
      <c r="CF38" s="109">
        <v>12110571.980220484</v>
      </c>
      <c r="CG38" s="109">
        <v>11887753.305801854</v>
      </c>
      <c r="CH38" s="109">
        <v>11999358.127765631</v>
      </c>
      <c r="CI38" s="109">
        <v>11904216.904870858</v>
      </c>
      <c r="CJ38" s="109">
        <v>11798898.72708579</v>
      </c>
      <c r="CK38" s="109">
        <v>13538176.62131891</v>
      </c>
      <c r="CL38" s="109">
        <v>13619472.677432466</v>
      </c>
      <c r="CM38" s="109">
        <v>13605381.920577737</v>
      </c>
      <c r="CN38" s="109">
        <v>13212021.218237495</v>
      </c>
      <c r="CO38" s="109">
        <v>13690177.428258318</v>
      </c>
      <c r="CP38" s="109">
        <v>17764288.697614517</v>
      </c>
      <c r="CQ38" s="109">
        <v>16309375.472833276</v>
      </c>
      <c r="CR38" s="109">
        <v>13823069.169964885</v>
      </c>
      <c r="CS38" s="109">
        <v>14366224.393066756</v>
      </c>
      <c r="CT38" s="109">
        <v>18257133.219389275</v>
      </c>
      <c r="CU38" s="109">
        <v>26806445.656376071</v>
      </c>
      <c r="CV38" s="109">
        <v>16056696.014950743</v>
      </c>
      <c r="CW38" s="109">
        <v>15036126.475995595</v>
      </c>
      <c r="CX38" s="109">
        <v>14165738.090031009</v>
      </c>
      <c r="CY38" s="109">
        <v>13364155.938885791</v>
      </c>
      <c r="CZ38" s="109">
        <v>13447220.231657134</v>
      </c>
      <c r="DA38" s="109">
        <v>13364634.238343833</v>
      </c>
      <c r="DB38" s="109">
        <v>12724035.2095975</v>
      </c>
      <c r="DC38" s="109">
        <v>12837970.170068631</v>
      </c>
      <c r="DD38" s="109">
        <v>12945110.515889097</v>
      </c>
      <c r="DE38" s="109">
        <v>13145487.918801377</v>
      </c>
      <c r="DF38" s="109">
        <v>13018788.548848733</v>
      </c>
      <c r="DG38" s="109">
        <v>12402375.475324944</v>
      </c>
      <c r="DH38" s="109">
        <v>12133823.442482451</v>
      </c>
      <c r="DI38" s="109">
        <v>12379772.556766776</v>
      </c>
      <c r="DJ38" s="109">
        <v>12314687.558572475</v>
      </c>
      <c r="DK38" s="109">
        <v>12657861.332053261</v>
      </c>
      <c r="DL38" s="109">
        <v>12554984.254994571</v>
      </c>
      <c r="DM38" s="109">
        <v>12209270.955296865</v>
      </c>
      <c r="DN38" s="109">
        <v>12495270.438155066</v>
      </c>
      <c r="DO38" s="109">
        <v>12301407.577868115</v>
      </c>
      <c r="DP38" s="109">
        <v>12363567.734050179</v>
      </c>
      <c r="DQ38" s="109">
        <v>12376609.049541103</v>
      </c>
      <c r="DR38" s="109">
        <v>12148374.844198115</v>
      </c>
      <c r="DS38" s="109">
        <v>12587269.059876628</v>
      </c>
      <c r="DT38" s="109">
        <v>12631951.771878988</v>
      </c>
      <c r="DU38" s="109">
        <v>12321906.257459253</v>
      </c>
      <c r="DV38" s="109">
        <v>12529974.67515878</v>
      </c>
      <c r="DW38" s="109">
        <v>12332452.678931886</v>
      </c>
      <c r="DX38" s="109">
        <v>12409791.344736325</v>
      </c>
      <c r="DY38" s="109">
        <v>12464877.402772071</v>
      </c>
      <c r="DZ38" s="109">
        <v>12487992.955946459</v>
      </c>
      <c r="EA38" s="109">
        <v>12652549.465709245</v>
      </c>
      <c r="EB38" s="109">
        <v>12388434.032965472</v>
      </c>
      <c r="EC38" s="109">
        <v>12325386.907079902</v>
      </c>
      <c r="ED38" s="109">
        <v>12621158.495401176</v>
      </c>
      <c r="EE38" s="109">
        <v>13695068.791638935</v>
      </c>
      <c r="EF38" s="109">
        <v>13619146.327841362</v>
      </c>
      <c r="EG38" s="109">
        <v>13865564.454914827</v>
      </c>
      <c r="EH38" s="109">
        <v>13819112.751821935</v>
      </c>
      <c r="EI38" s="109">
        <v>14004922.509397605</v>
      </c>
    </row>
    <row r="39" spans="2:139" s="107" customFormat="1" ht="12.75" x14ac:dyDescent="0.2">
      <c r="B39" s="108" t="s">
        <v>49</v>
      </c>
      <c r="C39" s="109">
        <v>38244691.227716185</v>
      </c>
      <c r="D39" s="109">
        <v>38302843.061418764</v>
      </c>
      <c r="E39" s="109">
        <v>38285769.865872718</v>
      </c>
      <c r="F39" s="109">
        <v>38588275.176123768</v>
      </c>
      <c r="G39" s="109">
        <v>38626505.973749824</v>
      </c>
      <c r="H39" s="109">
        <v>38487905.596497923</v>
      </c>
      <c r="I39" s="109">
        <v>38145174.017553046</v>
      </c>
      <c r="J39" s="109">
        <v>38338250.752236784</v>
      </c>
      <c r="K39" s="109">
        <v>38029521.599035278</v>
      </c>
      <c r="L39" s="109">
        <v>38722056.979185864</v>
      </c>
      <c r="M39" s="109">
        <v>37938359.120536953</v>
      </c>
      <c r="N39" s="109">
        <v>38630802.582798988</v>
      </c>
      <c r="O39" s="109">
        <v>38500602.622913793</v>
      </c>
      <c r="P39" s="109">
        <v>38316210.172006913</v>
      </c>
      <c r="Q39" s="109">
        <v>38010686.962114654</v>
      </c>
      <c r="R39" s="109">
        <v>38083214.292007327</v>
      </c>
      <c r="S39" s="109">
        <v>38048947.013774708</v>
      </c>
      <c r="T39" s="109">
        <v>38392017.796397984</v>
      </c>
      <c r="U39" s="109">
        <v>38552555.233388491</v>
      </c>
      <c r="V39" s="109">
        <v>37787098.503909543</v>
      </c>
      <c r="W39" s="109">
        <v>38542367.935214207</v>
      </c>
      <c r="X39" s="109">
        <v>37995382.95697879</v>
      </c>
      <c r="Y39" s="109">
        <v>37896638.115820147</v>
      </c>
      <c r="Z39" s="109">
        <v>38057507.418951631</v>
      </c>
      <c r="AA39" s="109">
        <v>37770903.140678644</v>
      </c>
      <c r="AB39" s="109">
        <v>37945881.928451285</v>
      </c>
      <c r="AC39" s="109">
        <v>38327021.804853007</v>
      </c>
      <c r="AD39" s="109">
        <v>38474143.349567719</v>
      </c>
      <c r="AE39" s="109">
        <v>38208838.316533186</v>
      </c>
      <c r="AF39" s="109">
        <v>38166137.390486963</v>
      </c>
      <c r="AG39" s="109">
        <v>38402828.876658238</v>
      </c>
      <c r="AH39" s="109">
        <v>38390621.222378626</v>
      </c>
      <c r="AI39" s="109">
        <v>38354502.43532218</v>
      </c>
      <c r="AJ39" s="109">
        <v>38488794.976900667</v>
      </c>
      <c r="AK39" s="109">
        <v>39138303.276869364</v>
      </c>
      <c r="AL39" s="109">
        <v>38465086.548368387</v>
      </c>
      <c r="AM39" s="109">
        <v>38810766.764931887</v>
      </c>
      <c r="AN39" s="109">
        <v>38179678.008202009</v>
      </c>
      <c r="AO39" s="109">
        <v>38262614.648052402</v>
      </c>
      <c r="AP39" s="109">
        <v>38110293.120396174</v>
      </c>
      <c r="AQ39" s="109">
        <v>38545453.508307897</v>
      </c>
      <c r="AR39" s="109">
        <v>38864857.720159419</v>
      </c>
      <c r="AS39" s="109">
        <v>38924765.398456454</v>
      </c>
      <c r="AT39" s="109">
        <v>39118047.735396706</v>
      </c>
      <c r="AU39" s="109">
        <v>39544498.233720168</v>
      </c>
      <c r="AV39" s="109">
        <v>39018947.042535186</v>
      </c>
      <c r="AW39" s="109">
        <v>38974335.48952435</v>
      </c>
      <c r="AX39" s="109">
        <v>39234953.914539427</v>
      </c>
      <c r="AY39" s="109">
        <v>39303547.579365492</v>
      </c>
      <c r="AZ39" s="109">
        <v>39594667.041257136</v>
      </c>
      <c r="BA39" s="109">
        <v>40134373.891607538</v>
      </c>
      <c r="BB39" s="109">
        <v>40195529.236234702</v>
      </c>
      <c r="BC39" s="109">
        <v>40417660.337379143</v>
      </c>
      <c r="BD39" s="109">
        <v>40404013.845706798</v>
      </c>
      <c r="BE39" s="109">
        <v>40097182.882467717</v>
      </c>
      <c r="BF39" s="109">
        <v>40192051.43728973</v>
      </c>
      <c r="BG39" s="109">
        <v>39981714.495613374</v>
      </c>
      <c r="BH39" s="109">
        <v>41039765.034027264</v>
      </c>
      <c r="BI39" s="109">
        <v>40703126.219041698</v>
      </c>
      <c r="BJ39" s="109">
        <v>41283314.883153081</v>
      </c>
      <c r="BK39" s="118">
        <v>41250673.475229695</v>
      </c>
      <c r="BL39" s="118">
        <v>41173121.506913327</v>
      </c>
      <c r="BM39" s="118">
        <v>41007849.938661501</v>
      </c>
      <c r="BN39" s="118">
        <v>41759056.653558366</v>
      </c>
      <c r="BO39" s="118">
        <v>41719079.786425754</v>
      </c>
      <c r="BP39" s="118">
        <v>41725750.410949335</v>
      </c>
      <c r="BQ39" s="118">
        <v>41885820.222964615</v>
      </c>
      <c r="BR39" s="118">
        <v>41855347.812936082</v>
      </c>
      <c r="BS39" s="118">
        <v>42505084.804047726</v>
      </c>
      <c r="BT39" s="118">
        <v>41824923.056048371</v>
      </c>
      <c r="BU39" s="118">
        <v>42544016.761465363</v>
      </c>
      <c r="BV39" s="118">
        <v>42780714.1961492</v>
      </c>
      <c r="BW39" s="118">
        <v>42632769.292065628</v>
      </c>
      <c r="BX39" s="118">
        <v>42913820.823104635</v>
      </c>
      <c r="BY39" s="118">
        <v>44986729.968430676</v>
      </c>
      <c r="BZ39" s="118">
        <v>38739342.562352508</v>
      </c>
      <c r="CA39" s="118">
        <v>41375115.44128222</v>
      </c>
      <c r="CB39" s="118">
        <v>43015203.165497512</v>
      </c>
      <c r="CC39" s="118">
        <v>43211828.964754581</v>
      </c>
      <c r="CD39" s="118">
        <v>44557856.54839325</v>
      </c>
      <c r="CE39" s="118">
        <v>43965119.730340332</v>
      </c>
      <c r="CF39" s="118">
        <v>45638958.32468193</v>
      </c>
      <c r="CG39" s="118">
        <v>44910736.991420306</v>
      </c>
      <c r="CH39" s="118">
        <v>45544815.752861224</v>
      </c>
      <c r="CI39" s="118">
        <v>45246583.895326629</v>
      </c>
      <c r="CJ39" s="118">
        <v>44998624.661017202</v>
      </c>
      <c r="CK39" s="118">
        <v>47684220.59854725</v>
      </c>
      <c r="CL39" s="118">
        <v>48106894.908685699</v>
      </c>
      <c r="CM39" s="118">
        <v>47713675.102183595</v>
      </c>
      <c r="CN39" s="118">
        <v>48243927.811516196</v>
      </c>
      <c r="CO39" s="118">
        <v>49595193.999264546</v>
      </c>
      <c r="CP39" s="118">
        <v>53275488.537139118</v>
      </c>
      <c r="CQ39" s="118">
        <v>52017005.614163831</v>
      </c>
      <c r="CR39" s="118">
        <v>49507586.495518468</v>
      </c>
      <c r="CS39" s="118">
        <v>51164742.01019372</v>
      </c>
      <c r="CT39" s="118">
        <v>54734564.933134742</v>
      </c>
      <c r="CU39" s="118">
        <v>64392799.026688315</v>
      </c>
      <c r="CV39" s="118">
        <v>54155015.743263297</v>
      </c>
      <c r="CW39" s="118">
        <v>52675897.554211974</v>
      </c>
      <c r="CX39" s="118">
        <v>52057179.323123388</v>
      </c>
      <c r="CY39" s="118">
        <v>51410697.520818859</v>
      </c>
      <c r="CZ39" s="118">
        <v>52454522.349263005</v>
      </c>
      <c r="DA39" s="118">
        <v>52074637.807976484</v>
      </c>
      <c r="DB39" s="118">
        <v>52088127.259637766</v>
      </c>
      <c r="DC39" s="118">
        <v>52092878.467800297</v>
      </c>
      <c r="DD39" s="118">
        <v>52243235.927002914</v>
      </c>
      <c r="DE39" s="118">
        <v>52818242.630654164</v>
      </c>
      <c r="DF39" s="118">
        <v>51945656.575749412</v>
      </c>
      <c r="DG39" s="118">
        <v>53063431.148871273</v>
      </c>
      <c r="DH39" s="118">
        <v>53067881.813349389</v>
      </c>
      <c r="DI39" s="118">
        <v>53538695.839630239</v>
      </c>
      <c r="DJ39" s="118">
        <v>53380520.15384382</v>
      </c>
      <c r="DK39" s="118">
        <v>54713015.035531484</v>
      </c>
      <c r="DL39" s="118">
        <v>54852630.967611186</v>
      </c>
      <c r="DM39" s="118">
        <v>54686693.072229117</v>
      </c>
      <c r="DN39" s="118">
        <v>55098163.957139194</v>
      </c>
      <c r="DO39" s="118">
        <v>55064517.604327634</v>
      </c>
      <c r="DP39" s="118">
        <v>55458457.567070715</v>
      </c>
      <c r="DQ39" s="118">
        <v>55741880.493414722</v>
      </c>
      <c r="DR39" s="118">
        <v>55538932.257523917</v>
      </c>
      <c r="DS39" s="118">
        <v>56733321.758450791</v>
      </c>
      <c r="DT39" s="118">
        <v>56675852.594102144</v>
      </c>
      <c r="DU39" s="118">
        <v>56587600.561213925</v>
      </c>
      <c r="DV39" s="118">
        <v>56473319.063376531</v>
      </c>
      <c r="DW39" s="118">
        <v>56945066.220102549</v>
      </c>
      <c r="DX39" s="118">
        <v>56151794.155497417</v>
      </c>
      <c r="DY39" s="118">
        <v>56629776.577760838</v>
      </c>
      <c r="DZ39" s="118">
        <v>57619457.919792317</v>
      </c>
      <c r="EA39" s="118">
        <v>58260153.512861125</v>
      </c>
      <c r="EB39" s="118">
        <v>57508461.703738563</v>
      </c>
      <c r="EC39" s="118">
        <v>58680343.601963133</v>
      </c>
      <c r="ED39" s="118">
        <v>59380399.815772556</v>
      </c>
      <c r="EE39" s="118">
        <v>59286281.566376492</v>
      </c>
      <c r="EF39" s="118">
        <v>59927734.054767758</v>
      </c>
      <c r="EG39" s="118">
        <v>60623204.466125228</v>
      </c>
      <c r="EH39" s="118">
        <v>60969017.958065011</v>
      </c>
      <c r="EI39" s="118">
        <v>61650450.49569796</v>
      </c>
    </row>
    <row r="40" spans="2:139" s="107" customFormat="1" ht="12.75" x14ac:dyDescent="0.2">
      <c r="B40" s="108" t="s">
        <v>43</v>
      </c>
      <c r="C40" s="109">
        <v>2578520.7537234817</v>
      </c>
      <c r="D40" s="109">
        <v>2823352.467902096</v>
      </c>
      <c r="E40" s="109">
        <v>3177797.2751777251</v>
      </c>
      <c r="F40" s="109">
        <v>3360184.3378587174</v>
      </c>
      <c r="G40" s="109">
        <v>3986751.196826023</v>
      </c>
      <c r="H40" s="109">
        <v>4444903.8535495242</v>
      </c>
      <c r="I40" s="109">
        <v>4694345.4009882668</v>
      </c>
      <c r="J40" s="109">
        <v>4928460.0138895297</v>
      </c>
      <c r="K40" s="109">
        <v>5833397.7544085914</v>
      </c>
      <c r="L40" s="109">
        <v>5149077.5344659956</v>
      </c>
      <c r="M40" s="109">
        <v>5754262.7433332717</v>
      </c>
      <c r="N40" s="109">
        <v>5099084.9736012043</v>
      </c>
      <c r="O40" s="109">
        <v>4881181.5468272548</v>
      </c>
      <c r="P40" s="109">
        <v>4884259.7357384572</v>
      </c>
      <c r="Q40" s="109">
        <v>4936550.031778072</v>
      </c>
      <c r="R40" s="109">
        <v>4627777.6181518277</v>
      </c>
      <c r="S40" s="109">
        <v>4428346.9500054298</v>
      </c>
      <c r="T40" s="109">
        <v>4310999.4955166243</v>
      </c>
      <c r="U40" s="109">
        <v>4353718.7437478062</v>
      </c>
      <c r="V40" s="109">
        <v>4200349.0916765649</v>
      </c>
      <c r="W40" s="109">
        <v>4154598.8085912294</v>
      </c>
      <c r="X40" s="109">
        <v>4190595.4914652701</v>
      </c>
      <c r="Y40" s="109">
        <v>4202180.8325562645</v>
      </c>
      <c r="Z40" s="109">
        <v>4403126.056439478</v>
      </c>
      <c r="AA40" s="109">
        <v>4526445.0812213914</v>
      </c>
      <c r="AB40" s="109">
        <v>4729473.7661664337</v>
      </c>
      <c r="AC40" s="109">
        <v>4691228.7075187452</v>
      </c>
      <c r="AD40" s="109">
        <v>4942539.0315248556</v>
      </c>
      <c r="AE40" s="109">
        <v>4976744.4154137522</v>
      </c>
      <c r="AF40" s="109">
        <v>5077179.7702191975</v>
      </c>
      <c r="AG40" s="109">
        <v>5018541.1388713866</v>
      </c>
      <c r="AH40" s="109">
        <v>5164333.67152566</v>
      </c>
      <c r="AI40" s="109">
        <v>5077876.0377918333</v>
      </c>
      <c r="AJ40" s="109">
        <v>5096490.0082291253</v>
      </c>
      <c r="AK40" s="109">
        <v>5147130.5039570248</v>
      </c>
      <c r="AL40" s="109">
        <v>5147088.4249695018</v>
      </c>
      <c r="AM40" s="109">
        <v>5385190.9246294871</v>
      </c>
      <c r="AN40" s="109">
        <v>5381708.9526779186</v>
      </c>
      <c r="AO40" s="109">
        <v>5337490.3357585473</v>
      </c>
      <c r="AP40" s="109">
        <v>5367952.3403432285</v>
      </c>
      <c r="AQ40" s="109">
        <v>5428023.4560364736</v>
      </c>
      <c r="AR40" s="109">
        <v>5480727.7492786916</v>
      </c>
      <c r="AS40" s="109">
        <v>5483099.4935831297</v>
      </c>
      <c r="AT40" s="109">
        <v>5360551.236877379</v>
      </c>
      <c r="AU40" s="109">
        <v>5345934.8016581032</v>
      </c>
      <c r="AV40" s="109">
        <v>5515615.0394753367</v>
      </c>
      <c r="AW40" s="109">
        <v>5389862.3066783948</v>
      </c>
      <c r="AX40" s="109">
        <v>5389524.0195962414</v>
      </c>
      <c r="AY40" s="109">
        <v>5494011.0413940446</v>
      </c>
      <c r="AZ40" s="109">
        <v>5272903.1829819717</v>
      </c>
      <c r="BA40" s="109">
        <v>5162376.454254101</v>
      </c>
      <c r="BB40" s="109">
        <v>4895887.0856329901</v>
      </c>
      <c r="BC40" s="109">
        <v>4893588.1943828743</v>
      </c>
      <c r="BD40" s="109">
        <v>4415864.928255639</v>
      </c>
      <c r="BE40" s="109">
        <v>4443975.1073705461</v>
      </c>
      <c r="BF40" s="109">
        <v>4671559.4160639998</v>
      </c>
      <c r="BG40" s="109">
        <v>4691033.8233463708</v>
      </c>
      <c r="BH40" s="109">
        <v>4568596.9859464541</v>
      </c>
      <c r="BI40" s="109">
        <v>4641527.4288014434</v>
      </c>
      <c r="BJ40" s="109">
        <v>4659174.2397495257</v>
      </c>
      <c r="BK40" s="109">
        <v>4653558.0131742088</v>
      </c>
      <c r="BL40" s="109">
        <v>4441036.1439457405</v>
      </c>
      <c r="BM40" s="109">
        <v>4691838.3453720091</v>
      </c>
      <c r="BN40" s="109">
        <v>4533216.3027915712</v>
      </c>
      <c r="BO40" s="109">
        <v>4618707.9480365869</v>
      </c>
      <c r="BP40" s="109">
        <v>4155652.5163473017</v>
      </c>
      <c r="BQ40" s="109">
        <v>4545982.9666353716</v>
      </c>
      <c r="BR40" s="109">
        <v>4758461.554652405</v>
      </c>
      <c r="BS40" s="109">
        <v>4618758.6063361084</v>
      </c>
      <c r="BT40" s="109">
        <v>4663040.9264363861</v>
      </c>
      <c r="BU40" s="109">
        <v>4645580.0982782207</v>
      </c>
      <c r="BV40" s="109">
        <v>4568653.8293793714</v>
      </c>
      <c r="BW40" s="109">
        <v>4364874.6611026451</v>
      </c>
      <c r="BX40" s="109">
        <v>4436338.3851549849</v>
      </c>
      <c r="BY40" s="109">
        <v>4730885.2270789966</v>
      </c>
      <c r="BZ40" s="109">
        <v>4135437.3357306561</v>
      </c>
      <c r="CA40" s="109">
        <v>4247908.9173999457</v>
      </c>
      <c r="CB40" s="109">
        <v>4685255.9778033355</v>
      </c>
      <c r="CC40" s="109">
        <v>4638917.2301319996</v>
      </c>
      <c r="CD40" s="109">
        <v>4542044.18219472</v>
      </c>
      <c r="CE40" s="109">
        <v>4605267.9493094534</v>
      </c>
      <c r="CF40" s="109">
        <v>4652748.7913695136</v>
      </c>
      <c r="CG40" s="109">
        <v>4628514.3013659893</v>
      </c>
      <c r="CH40" s="109">
        <v>4570813.4081222247</v>
      </c>
      <c r="CI40" s="109">
        <v>4468139.1349066375</v>
      </c>
      <c r="CJ40" s="109">
        <v>4768398.1934269127</v>
      </c>
      <c r="CK40" s="109">
        <v>4820714.8307153536</v>
      </c>
      <c r="CL40" s="109">
        <v>4956614.2889475562</v>
      </c>
      <c r="CM40" s="109">
        <v>4861121.4774713367</v>
      </c>
      <c r="CN40" s="109">
        <v>4927348.4904631609</v>
      </c>
      <c r="CO40" s="109">
        <v>4975534.2275979593</v>
      </c>
      <c r="CP40" s="109">
        <v>4695577.6259112256</v>
      </c>
      <c r="CQ40" s="109">
        <v>5307528.2524801968</v>
      </c>
      <c r="CR40" s="109">
        <v>4771659.6556165852</v>
      </c>
      <c r="CS40" s="109">
        <v>5255924.5921327379</v>
      </c>
      <c r="CT40" s="109">
        <v>4833547.6791828023</v>
      </c>
      <c r="CU40" s="109">
        <v>4741384.7252308093</v>
      </c>
      <c r="CV40" s="109">
        <v>4724393.4693491179</v>
      </c>
      <c r="CW40" s="109">
        <v>4603106.5018608849</v>
      </c>
      <c r="CX40" s="109">
        <v>5060009.7750575785</v>
      </c>
      <c r="CY40" s="109">
        <v>4465730.9119093185</v>
      </c>
      <c r="CZ40" s="109">
        <v>4443504.7289614985</v>
      </c>
      <c r="DA40" s="109">
        <v>4497633.0122436602</v>
      </c>
      <c r="DB40" s="109">
        <v>4293844.4954940621</v>
      </c>
      <c r="DC40" s="109">
        <v>4492982.3670474272</v>
      </c>
      <c r="DD40" s="109">
        <v>4447125.3958248505</v>
      </c>
      <c r="DE40" s="109">
        <v>4453738.2098601973</v>
      </c>
      <c r="DF40" s="109">
        <v>4355947.9013259541</v>
      </c>
      <c r="DG40" s="109">
        <v>4507807.1364722196</v>
      </c>
      <c r="DH40" s="109">
        <v>4367015.3184313811</v>
      </c>
      <c r="DI40" s="109">
        <v>4226317.8276574463</v>
      </c>
      <c r="DJ40" s="109">
        <v>4019592.7454335657</v>
      </c>
      <c r="DK40" s="109">
        <v>4409628.2592037553</v>
      </c>
      <c r="DL40" s="109">
        <v>4218006.5818503872</v>
      </c>
      <c r="DM40" s="109">
        <v>4267288.4656335004</v>
      </c>
      <c r="DN40" s="109">
        <v>4447254.5624639271</v>
      </c>
      <c r="DO40" s="109">
        <v>4108599.9091112162</v>
      </c>
      <c r="DP40" s="109">
        <v>4354875.1555958102</v>
      </c>
      <c r="DQ40" s="109">
        <v>4176731.124805877</v>
      </c>
      <c r="DR40" s="109">
        <v>4392475.7552756965</v>
      </c>
      <c r="DS40" s="109">
        <v>4801526.0228845542</v>
      </c>
      <c r="DT40" s="109">
        <v>4334373.0491966587</v>
      </c>
      <c r="DU40" s="109">
        <v>4246743.331746853</v>
      </c>
      <c r="DV40" s="109">
        <v>4169791.5109443236</v>
      </c>
      <c r="DW40" s="109">
        <v>4176765.8413772294</v>
      </c>
      <c r="DX40" s="109">
        <v>4348699.6017282251</v>
      </c>
      <c r="DY40" s="109">
        <v>4284985.4964609714</v>
      </c>
      <c r="DZ40" s="109">
        <v>4665972.7752798637</v>
      </c>
      <c r="EA40" s="109">
        <v>4337842.3677658718</v>
      </c>
      <c r="EB40" s="109">
        <v>4255342.7524839044</v>
      </c>
      <c r="EC40" s="109">
        <v>4210403.1894435165</v>
      </c>
      <c r="ED40" s="109">
        <v>4378841.2639417145</v>
      </c>
      <c r="EE40" s="109">
        <v>4334858.1479296153</v>
      </c>
      <c r="EF40" s="109">
        <v>4512189.3628627211</v>
      </c>
      <c r="EG40" s="109">
        <v>4702513.7363262288</v>
      </c>
      <c r="EH40" s="109">
        <v>4770115.5558360443</v>
      </c>
      <c r="EI40" s="109">
        <v>4600049.2766660731</v>
      </c>
    </row>
    <row r="41" spans="2:139" s="107" customFormat="1" ht="12.75" x14ac:dyDescent="0.2">
      <c r="B41" s="110" t="s">
        <v>67</v>
      </c>
      <c r="C41" s="111">
        <f t="shared" ref="C41:AL41" si="56">C39+C40</f>
        <v>40823211.981439665</v>
      </c>
      <c r="D41" s="111">
        <f t="shared" si="56"/>
        <v>41126195.529320858</v>
      </c>
      <c r="E41" s="111">
        <f t="shared" si="56"/>
        <v>41463567.141050443</v>
      </c>
      <c r="F41" s="111">
        <f t="shared" si="56"/>
        <v>41948459.513982482</v>
      </c>
      <c r="G41" s="111">
        <f t="shared" si="56"/>
        <v>42613257.17057585</v>
      </c>
      <c r="H41" s="111">
        <f t="shared" si="56"/>
        <v>42932809.450047448</v>
      </c>
      <c r="I41" s="111">
        <f t="shared" si="56"/>
        <v>42839519.418541312</v>
      </c>
      <c r="J41" s="111">
        <f t="shared" si="56"/>
        <v>43266710.766126312</v>
      </c>
      <c r="K41" s="111">
        <f t="shared" si="56"/>
        <v>43862919.353443868</v>
      </c>
      <c r="L41" s="111">
        <f t="shared" si="56"/>
        <v>43871134.513651863</v>
      </c>
      <c r="M41" s="111">
        <f t="shared" si="56"/>
        <v>43692621.863870226</v>
      </c>
      <c r="N41" s="111">
        <f t="shared" si="56"/>
        <v>43729887.556400195</v>
      </c>
      <c r="O41" s="111">
        <f t="shared" si="56"/>
        <v>43381784.169741049</v>
      </c>
      <c r="P41" s="111">
        <f t="shared" si="56"/>
        <v>43200469.907745369</v>
      </c>
      <c r="Q41" s="111">
        <f t="shared" si="56"/>
        <v>42947236.993892729</v>
      </c>
      <c r="R41" s="111">
        <f t="shared" si="56"/>
        <v>42710991.910159156</v>
      </c>
      <c r="S41" s="111">
        <f t="shared" si="56"/>
        <v>42477293.963780135</v>
      </c>
      <c r="T41" s="111">
        <f t="shared" si="56"/>
        <v>42703017.291914612</v>
      </c>
      <c r="U41" s="111">
        <f t="shared" si="56"/>
        <v>42906273.977136299</v>
      </c>
      <c r="V41" s="111">
        <f t="shared" si="56"/>
        <v>41987447.595586106</v>
      </c>
      <c r="W41" s="111">
        <f t="shared" si="56"/>
        <v>42696966.743805438</v>
      </c>
      <c r="X41" s="111">
        <f t="shared" si="56"/>
        <v>42185978.448444061</v>
      </c>
      <c r="Y41" s="111">
        <f t="shared" si="56"/>
        <v>42098818.94837641</v>
      </c>
      <c r="Z41" s="111">
        <f t="shared" si="56"/>
        <v>42460633.475391105</v>
      </c>
      <c r="AA41" s="111">
        <f t="shared" si="56"/>
        <v>42297348.221900038</v>
      </c>
      <c r="AB41" s="111">
        <f t="shared" si="56"/>
        <v>42675355.694617718</v>
      </c>
      <c r="AC41" s="111">
        <f t="shared" si="56"/>
        <v>43018250.512371749</v>
      </c>
      <c r="AD41" s="111">
        <f t="shared" si="56"/>
        <v>43416682.381092578</v>
      </c>
      <c r="AE41" s="111">
        <f t="shared" si="56"/>
        <v>43185582.731946938</v>
      </c>
      <c r="AF41" s="111">
        <f t="shared" si="56"/>
        <v>43243317.160706162</v>
      </c>
      <c r="AG41" s="111">
        <f t="shared" si="56"/>
        <v>43421370.015529625</v>
      </c>
      <c r="AH41" s="111">
        <f t="shared" si="56"/>
        <v>43554954.893904284</v>
      </c>
      <c r="AI41" s="111">
        <f t="shared" si="56"/>
        <v>43432378.473114014</v>
      </c>
      <c r="AJ41" s="111">
        <f t="shared" si="56"/>
        <v>43585284.985129789</v>
      </c>
      <c r="AK41" s="111">
        <f t="shared" si="56"/>
        <v>44285433.78082639</v>
      </c>
      <c r="AL41" s="111">
        <f t="shared" si="56"/>
        <v>43612174.973337889</v>
      </c>
      <c r="AM41" s="111">
        <f t="shared" ref="AM41:BI41" si="57">AM39+AM40</f>
        <v>44195957.689561374</v>
      </c>
      <c r="AN41" s="111">
        <f t="shared" si="57"/>
        <v>43561386.960879929</v>
      </c>
      <c r="AO41" s="111">
        <f t="shared" si="57"/>
        <v>43600104.983810946</v>
      </c>
      <c r="AP41" s="111">
        <f t="shared" si="57"/>
        <v>43478245.460739404</v>
      </c>
      <c r="AQ41" s="111">
        <f t="shared" si="57"/>
        <v>43973476.964344367</v>
      </c>
      <c r="AR41" s="111">
        <f t="shared" si="57"/>
        <v>44345585.469438113</v>
      </c>
      <c r="AS41" s="111">
        <f t="shared" si="57"/>
        <v>44407864.892039582</v>
      </c>
      <c r="AT41" s="111">
        <f t="shared" si="57"/>
        <v>44478598.972274087</v>
      </c>
      <c r="AU41" s="111">
        <f t="shared" si="57"/>
        <v>44890433.03537827</v>
      </c>
      <c r="AV41" s="111">
        <f t="shared" si="57"/>
        <v>44534562.082010522</v>
      </c>
      <c r="AW41" s="111">
        <f t="shared" si="57"/>
        <v>44364197.796202742</v>
      </c>
      <c r="AX41" s="111">
        <f t="shared" si="57"/>
        <v>44624477.934135668</v>
      </c>
      <c r="AY41" s="111">
        <f t="shared" si="57"/>
        <v>44797558.620759539</v>
      </c>
      <c r="AZ41" s="111">
        <f t="shared" si="57"/>
        <v>44867570.224239111</v>
      </c>
      <c r="BA41" s="111">
        <f t="shared" si="57"/>
        <v>45296750.345861636</v>
      </c>
      <c r="BB41" s="111">
        <f t="shared" si="57"/>
        <v>45091416.321867689</v>
      </c>
      <c r="BC41" s="111">
        <f t="shared" si="57"/>
        <v>45311248.531762019</v>
      </c>
      <c r="BD41" s="111">
        <f t="shared" si="57"/>
        <v>44819878.773962438</v>
      </c>
      <c r="BE41" s="111">
        <f t="shared" si="57"/>
        <v>44541157.989838265</v>
      </c>
      <c r="BF41" s="111">
        <f t="shared" si="57"/>
        <v>44863610.853353731</v>
      </c>
      <c r="BG41" s="111">
        <f t="shared" si="57"/>
        <v>44672748.318959743</v>
      </c>
      <c r="BH41" s="111">
        <f t="shared" si="57"/>
        <v>45608362.019973718</v>
      </c>
      <c r="BI41" s="111">
        <f t="shared" si="57"/>
        <v>45344653.647843137</v>
      </c>
      <c r="BJ41" s="111">
        <f t="shared" ref="BJ41:CL41" si="58">BJ39+BJ40</f>
        <v>45942489.122902609</v>
      </c>
      <c r="BK41" s="111">
        <f t="shared" si="58"/>
        <v>45904231.488403901</v>
      </c>
      <c r="BL41" s="111">
        <f t="shared" si="58"/>
        <v>45614157.650859065</v>
      </c>
      <c r="BM41" s="111">
        <f t="shared" si="58"/>
        <v>45699688.284033507</v>
      </c>
      <c r="BN41" s="111">
        <f t="shared" si="58"/>
        <v>46292272.956349939</v>
      </c>
      <c r="BO41" s="111">
        <f t="shared" si="58"/>
        <v>46337787.734462343</v>
      </c>
      <c r="BP41" s="111">
        <f t="shared" si="58"/>
        <v>45881402.927296638</v>
      </c>
      <c r="BQ41" s="111">
        <f t="shared" si="58"/>
        <v>46431803.189599983</v>
      </c>
      <c r="BR41" s="111">
        <f t="shared" si="58"/>
        <v>46613809.36758849</v>
      </c>
      <c r="BS41" s="111">
        <f t="shared" si="58"/>
        <v>47123843.410383835</v>
      </c>
      <c r="BT41" s="111">
        <f t="shared" si="58"/>
        <v>46487963.982484758</v>
      </c>
      <c r="BU41" s="111">
        <f t="shared" si="58"/>
        <v>47189596.85974358</v>
      </c>
      <c r="BV41" s="111">
        <f t="shared" si="58"/>
        <v>47349368.025528572</v>
      </c>
      <c r="BW41" s="111">
        <f t="shared" si="58"/>
        <v>46997643.953168273</v>
      </c>
      <c r="BX41" s="111">
        <f t="shared" si="58"/>
        <v>47350159.20825962</v>
      </c>
      <c r="BY41" s="111">
        <f t="shared" si="58"/>
        <v>49717615.195509672</v>
      </c>
      <c r="BZ41" s="111">
        <f t="shared" si="58"/>
        <v>42874779.898083165</v>
      </c>
      <c r="CA41" s="111">
        <f t="shared" si="58"/>
        <v>45623024.358682163</v>
      </c>
      <c r="CB41" s="111">
        <f t="shared" si="58"/>
        <v>47700459.143300846</v>
      </c>
      <c r="CC41" s="111">
        <f t="shared" si="58"/>
        <v>47850746.19488658</v>
      </c>
      <c r="CD41" s="111">
        <f t="shared" si="58"/>
        <v>49099900.730587967</v>
      </c>
      <c r="CE41" s="111">
        <f t="shared" si="58"/>
        <v>48570387.679649785</v>
      </c>
      <c r="CF41" s="111">
        <f t="shared" si="58"/>
        <v>50291707.116051443</v>
      </c>
      <c r="CG41" s="111">
        <f t="shared" si="58"/>
        <v>49539251.292786293</v>
      </c>
      <c r="CH41" s="111">
        <f t="shared" si="58"/>
        <v>50115629.160983451</v>
      </c>
      <c r="CI41" s="111">
        <f t="shared" si="58"/>
        <v>49714723.030233264</v>
      </c>
      <c r="CJ41" s="111">
        <f t="shared" si="58"/>
        <v>49767022.854444116</v>
      </c>
      <c r="CK41" s="111">
        <f t="shared" si="58"/>
        <v>52504935.429262601</v>
      </c>
      <c r="CL41" s="111">
        <f t="shared" si="58"/>
        <v>53063509.197633252</v>
      </c>
      <c r="CM41" s="111">
        <f t="shared" ref="CM41:CN41" si="59">CM39+CM40</f>
        <v>52574796.579654932</v>
      </c>
      <c r="CN41" s="111">
        <f t="shared" si="59"/>
        <v>53171276.301979356</v>
      </c>
      <c r="CO41" s="111">
        <f t="shared" ref="CO41:CP41" si="60">CO39+CO40</f>
        <v>54570728.226862505</v>
      </c>
      <c r="CP41" s="111">
        <f t="shared" si="60"/>
        <v>57971066.163050346</v>
      </c>
      <c r="CQ41" s="111">
        <f t="shared" ref="CQ41:CR41" si="61">CQ39+CQ40</f>
        <v>57324533.866644025</v>
      </c>
      <c r="CR41" s="111">
        <f t="shared" si="61"/>
        <v>54279246.151135057</v>
      </c>
      <c r="CS41" s="111">
        <f t="shared" ref="CS41:CT41" si="62">CS39+CS40</f>
        <v>56420666.60232646</v>
      </c>
      <c r="CT41" s="111">
        <f t="shared" si="62"/>
        <v>59568112.612317547</v>
      </c>
      <c r="CU41" s="111">
        <f t="shared" ref="CU41:CV41" si="63">CU39+CU40</f>
        <v>69134183.751919121</v>
      </c>
      <c r="CV41" s="111">
        <f t="shared" si="63"/>
        <v>58879409.212612413</v>
      </c>
      <c r="CW41" s="111">
        <f t="shared" ref="CW41:CX41" si="64">CW39+CW40</f>
        <v>57279004.056072861</v>
      </c>
      <c r="CX41" s="111">
        <f t="shared" si="64"/>
        <v>57117189.098180965</v>
      </c>
      <c r="CY41" s="111">
        <f t="shared" ref="CY41:CZ41" si="65">CY39+CY40</f>
        <v>55876428.432728179</v>
      </c>
      <c r="CZ41" s="111">
        <f t="shared" si="65"/>
        <v>56898027.078224503</v>
      </c>
      <c r="DA41" s="111">
        <f t="shared" ref="DA41:DB41" si="66">DA39+DA40</f>
        <v>56572270.820220143</v>
      </c>
      <c r="DB41" s="111">
        <f t="shared" si="66"/>
        <v>56381971.755131826</v>
      </c>
      <c r="DC41" s="111">
        <f t="shared" ref="DC41:DD41" si="67">DC39+DC40</f>
        <v>56585860.834847726</v>
      </c>
      <c r="DD41" s="111">
        <f t="shared" si="67"/>
        <v>56690361.322827764</v>
      </c>
      <c r="DE41" s="111">
        <f t="shared" ref="DE41:DF41" si="68">DE39+DE40</f>
        <v>57271980.840514362</v>
      </c>
      <c r="DF41" s="111">
        <f t="shared" si="68"/>
        <v>56301604.477075368</v>
      </c>
      <c r="DG41" s="111">
        <f t="shared" ref="DG41:DH41" si="69">DG39+DG40</f>
        <v>57571238.285343491</v>
      </c>
      <c r="DH41" s="111">
        <f t="shared" si="69"/>
        <v>57434897.131780773</v>
      </c>
      <c r="DI41" s="111">
        <f t="shared" ref="DI41:DJ41" si="70">DI39+DI40</f>
        <v>57765013.667287685</v>
      </c>
      <c r="DJ41" s="111">
        <f t="shared" si="70"/>
        <v>57400112.899277389</v>
      </c>
      <c r="DK41" s="111">
        <f t="shared" ref="DK41:DL41" si="71">DK39+DK40</f>
        <v>59122643.294735238</v>
      </c>
      <c r="DL41" s="111">
        <f t="shared" si="71"/>
        <v>59070637.549461573</v>
      </c>
      <c r="DM41" s="111">
        <f t="shared" ref="DM41:DN41" si="72">DM39+DM40</f>
        <v>58953981.537862614</v>
      </c>
      <c r="DN41" s="111">
        <f t="shared" si="72"/>
        <v>59545418.519603118</v>
      </c>
      <c r="DO41" s="111">
        <f t="shared" ref="DO41:DP41" si="73">DO39+DO40</f>
        <v>59173117.513438851</v>
      </c>
      <c r="DP41" s="111">
        <f t="shared" si="73"/>
        <v>59813332.722666524</v>
      </c>
      <c r="DQ41" s="111">
        <f t="shared" ref="DQ41:DR41" si="74">DQ39+DQ40</f>
        <v>59918611.618220598</v>
      </c>
      <c r="DR41" s="111">
        <f t="shared" si="74"/>
        <v>59931408.012799613</v>
      </c>
      <c r="DS41" s="111">
        <f t="shared" ref="DS41:DT41" si="75">DS39+DS40</f>
        <v>61534847.781335346</v>
      </c>
      <c r="DT41" s="111">
        <f t="shared" si="75"/>
        <v>61010225.643298805</v>
      </c>
      <c r="DU41" s="111">
        <f t="shared" ref="DU41:DV41" si="76">DU39+DU40</f>
        <v>60834343.892960779</v>
      </c>
      <c r="DV41" s="111">
        <f t="shared" si="76"/>
        <v>60643110.574320853</v>
      </c>
      <c r="DW41" s="111">
        <f t="shared" ref="DW41:DX41" si="77">DW39+DW40</f>
        <v>61121832.061479777</v>
      </c>
      <c r="DX41" s="111">
        <f t="shared" si="77"/>
        <v>60500493.75722564</v>
      </c>
      <c r="DY41" s="111">
        <f t="shared" ref="DY41:DZ41" si="78">DY39+DY40</f>
        <v>60914762.074221812</v>
      </c>
      <c r="DZ41" s="111">
        <f t="shared" si="78"/>
        <v>62285430.695072182</v>
      </c>
      <c r="EA41" s="111">
        <f t="shared" ref="EA41:EB41" si="79">EA39+EA40</f>
        <v>62597995.880626999</v>
      </c>
      <c r="EB41" s="111">
        <f t="shared" si="79"/>
        <v>61763804.456222467</v>
      </c>
      <c r="EC41" s="111">
        <f t="shared" ref="EC41:ED41" si="80">EC39+EC40</f>
        <v>62890746.791406646</v>
      </c>
      <c r="ED41" s="111">
        <f t="shared" si="80"/>
        <v>63759241.079714268</v>
      </c>
      <c r="EE41" s="111">
        <f t="shared" ref="EE41:EF41" si="81">EE39+EE40</f>
        <v>63621139.714306109</v>
      </c>
      <c r="EF41" s="111">
        <f t="shared" si="81"/>
        <v>64439923.417630479</v>
      </c>
      <c r="EG41" s="111">
        <f t="shared" ref="EG41:EH41" si="82">EG39+EG40</f>
        <v>65325718.202451453</v>
      </c>
      <c r="EH41" s="111">
        <f t="shared" si="82"/>
        <v>65739133.513901055</v>
      </c>
      <c r="EI41" s="111">
        <f t="shared" ref="EI41" si="83">EI39+EI40</f>
        <v>66250499.772364035</v>
      </c>
    </row>
    <row r="42" spans="2:139" s="107" customFormat="1" ht="13.5" thickBot="1" x14ac:dyDescent="0.25">
      <c r="B42" s="110" t="s">
        <v>88</v>
      </c>
      <c r="C42" s="109">
        <v>11097126.029310156</v>
      </c>
      <c r="D42" s="109">
        <v>11858882.047875896</v>
      </c>
      <c r="E42" s="109">
        <v>11583699.498934196</v>
      </c>
      <c r="F42" s="109">
        <v>11165131.794749329</v>
      </c>
      <c r="G42" s="109">
        <v>11724374.197061349</v>
      </c>
      <c r="H42" s="109">
        <v>11781406.710945563</v>
      </c>
      <c r="I42" s="109">
        <v>11548505.080205275</v>
      </c>
      <c r="J42" s="109">
        <v>11809794.975770168</v>
      </c>
      <c r="K42" s="109">
        <v>11804389.611361124</v>
      </c>
      <c r="L42" s="109">
        <v>11792959.983223556</v>
      </c>
      <c r="M42" s="109">
        <v>12131714.676730568</v>
      </c>
      <c r="N42" s="109">
        <v>12292983.14246415</v>
      </c>
      <c r="O42" s="109">
        <v>11673881.191432513</v>
      </c>
      <c r="P42" s="109">
        <v>12113622.925471019</v>
      </c>
      <c r="Q42" s="109">
        <v>12146985.047450433</v>
      </c>
      <c r="R42" s="109">
        <v>12165628.136813112</v>
      </c>
      <c r="S42" s="109">
        <v>11868161.992039362</v>
      </c>
      <c r="T42" s="109">
        <v>12777350.689446708</v>
      </c>
      <c r="U42" s="109">
        <v>12070122.667674489</v>
      </c>
      <c r="V42" s="109">
        <v>12612474.990612477</v>
      </c>
      <c r="W42" s="109">
        <v>12321060.832520837</v>
      </c>
      <c r="X42" s="109">
        <v>12858192.975693079</v>
      </c>
      <c r="Y42" s="109">
        <v>12654186.045757385</v>
      </c>
      <c r="Z42" s="109">
        <v>12931116.177302262</v>
      </c>
      <c r="AA42" s="109">
        <v>12678887.713269921</v>
      </c>
      <c r="AB42" s="109">
        <v>12629427.727632523</v>
      </c>
      <c r="AC42" s="109">
        <v>12616646.666845204</v>
      </c>
      <c r="AD42" s="109">
        <v>12802585.832573572</v>
      </c>
      <c r="AE42" s="109">
        <v>12988982.209720416</v>
      </c>
      <c r="AF42" s="109">
        <v>12721257.752994327</v>
      </c>
      <c r="AG42" s="109">
        <v>12882201.650886944</v>
      </c>
      <c r="AH42" s="109">
        <v>13255074.016763361</v>
      </c>
      <c r="AI42" s="109">
        <v>12953564.545263093</v>
      </c>
      <c r="AJ42" s="109">
        <v>12826348.108912218</v>
      </c>
      <c r="AK42" s="109">
        <v>14467413.643777026</v>
      </c>
      <c r="AL42" s="109">
        <v>13467453.308861669</v>
      </c>
      <c r="AM42" s="109">
        <v>13074755.688757334</v>
      </c>
      <c r="AN42" s="109">
        <v>13566494.602515521</v>
      </c>
      <c r="AO42" s="109">
        <v>13092480.648289111</v>
      </c>
      <c r="AP42" s="109">
        <v>13713341.76009666</v>
      </c>
      <c r="AQ42" s="109">
        <v>13670113.340907222</v>
      </c>
      <c r="AR42" s="109">
        <v>13586809.368432768</v>
      </c>
      <c r="AS42" s="109">
        <v>13959215.795056498</v>
      </c>
      <c r="AT42" s="109">
        <v>13312008.015770735</v>
      </c>
      <c r="AU42" s="109">
        <v>14411978.44230279</v>
      </c>
      <c r="AV42" s="109">
        <v>13762267.667822657</v>
      </c>
      <c r="AW42" s="109">
        <v>13679375.441098277</v>
      </c>
      <c r="AX42" s="109">
        <v>13808617.486479383</v>
      </c>
      <c r="AY42" s="109">
        <v>14458869.236750973</v>
      </c>
      <c r="AZ42" s="109">
        <v>13787927.620374985</v>
      </c>
      <c r="BA42" s="109">
        <v>14363161.046792945</v>
      </c>
      <c r="BB42" s="109">
        <v>14002735.619795207</v>
      </c>
      <c r="BC42" s="109">
        <v>13959392.34849268</v>
      </c>
      <c r="BD42" s="109">
        <v>14008428.592333257</v>
      </c>
      <c r="BE42" s="109">
        <v>14239199.990571491</v>
      </c>
      <c r="BF42" s="109">
        <v>14207933.966994077</v>
      </c>
      <c r="BG42" s="109">
        <v>14176992.523070578</v>
      </c>
      <c r="BH42" s="109">
        <v>14456047.979334587</v>
      </c>
      <c r="BI42" s="109">
        <v>14046387.108587621</v>
      </c>
      <c r="BJ42" s="109">
        <v>14441679.799328873</v>
      </c>
      <c r="BK42" s="109">
        <v>15081599.432462644</v>
      </c>
      <c r="BL42" s="109">
        <v>14589968.220612975</v>
      </c>
      <c r="BM42" s="109">
        <v>14616114.41385843</v>
      </c>
      <c r="BN42" s="109">
        <v>14640896.8588215</v>
      </c>
      <c r="BO42" s="109">
        <v>14514814.898925083</v>
      </c>
      <c r="BP42" s="109">
        <v>14568091.943976294</v>
      </c>
      <c r="BQ42" s="109">
        <v>14875165.782974102</v>
      </c>
      <c r="BR42" s="109">
        <v>14738559.957605453</v>
      </c>
      <c r="BS42" s="109">
        <v>14779705.379648978</v>
      </c>
      <c r="BT42" s="109">
        <v>14684817.438076913</v>
      </c>
      <c r="BU42" s="109">
        <v>15078367.523521613</v>
      </c>
      <c r="BV42" s="109">
        <v>14565980.006914319</v>
      </c>
      <c r="BW42" s="109">
        <v>15266466.626686566</v>
      </c>
      <c r="BX42" s="109">
        <v>15177048.51459638</v>
      </c>
      <c r="BY42" s="109">
        <v>13385785.82970608</v>
      </c>
      <c r="BZ42" s="109">
        <v>12237961.653664904</v>
      </c>
      <c r="CA42" s="109">
        <v>13248864.207407599</v>
      </c>
      <c r="CB42" s="109">
        <v>14754037.924649179</v>
      </c>
      <c r="CC42" s="109">
        <v>15451187.15321116</v>
      </c>
      <c r="CD42" s="109">
        <v>15553515.677015491</v>
      </c>
      <c r="CE42" s="109">
        <v>14898315.364255151</v>
      </c>
      <c r="CF42" s="109">
        <v>15669582.813106745</v>
      </c>
      <c r="CG42" s="109">
        <v>15539988.2930199</v>
      </c>
      <c r="CH42" s="109">
        <v>15404407.219514359</v>
      </c>
      <c r="CI42" s="109">
        <v>15380001.519072494</v>
      </c>
      <c r="CJ42" s="109">
        <v>15908164.6577923</v>
      </c>
      <c r="CK42" s="109">
        <v>15683975.173800938</v>
      </c>
      <c r="CL42" s="109">
        <v>15905032.768542325</v>
      </c>
      <c r="CM42" s="109">
        <v>16119413.991256459</v>
      </c>
      <c r="CN42" s="109">
        <v>16080311.893748907</v>
      </c>
      <c r="CO42" s="109">
        <v>16136906.963341888</v>
      </c>
      <c r="CP42" s="109">
        <v>15024789.936580963</v>
      </c>
      <c r="CQ42" s="109">
        <v>16684455.963369714</v>
      </c>
      <c r="CR42" s="109">
        <v>16121662.250972042</v>
      </c>
      <c r="CS42" s="109">
        <v>16022991.697356092</v>
      </c>
      <c r="CT42" s="109">
        <v>15724432.367801558</v>
      </c>
      <c r="CU42" s="109">
        <v>15569208.978239011</v>
      </c>
      <c r="CV42" s="109">
        <v>15161570.909814164</v>
      </c>
      <c r="CW42" s="109">
        <v>17116478.926010273</v>
      </c>
      <c r="CX42" s="109">
        <v>16257844.176925315</v>
      </c>
      <c r="CY42" s="109">
        <v>16420603.336751105</v>
      </c>
      <c r="CZ42" s="109">
        <v>16335826.460399972</v>
      </c>
      <c r="DA42" s="109">
        <v>16496712.557181425</v>
      </c>
      <c r="DB42" s="109">
        <v>16805156.938669108</v>
      </c>
      <c r="DC42" s="109">
        <v>16452256.428098233</v>
      </c>
      <c r="DD42" s="109">
        <v>16926518.980206907</v>
      </c>
      <c r="DE42" s="109">
        <v>16812893.820170034</v>
      </c>
      <c r="DF42" s="109">
        <v>16643917.147907047</v>
      </c>
      <c r="DG42" s="109">
        <v>17053796.22163311</v>
      </c>
      <c r="DH42" s="109">
        <v>16904000.405210517</v>
      </c>
      <c r="DI42" s="109">
        <v>16816401.752471648</v>
      </c>
      <c r="DJ42" s="109">
        <v>16909148.310743671</v>
      </c>
      <c r="DK42" s="109">
        <v>16888507.647916675</v>
      </c>
      <c r="DL42" s="109">
        <v>17310135.149776995</v>
      </c>
      <c r="DM42" s="109">
        <v>17356527.460588612</v>
      </c>
      <c r="DN42" s="109">
        <v>17356415.430004761</v>
      </c>
      <c r="DO42" s="109">
        <v>17346385.228433684</v>
      </c>
      <c r="DP42" s="109">
        <v>17198404.766166765</v>
      </c>
      <c r="DQ42" s="109">
        <v>17226942.618850462</v>
      </c>
      <c r="DR42" s="109">
        <v>17522874.913409412</v>
      </c>
      <c r="DS42" s="109">
        <v>17793250.59414535</v>
      </c>
      <c r="DT42" s="109">
        <v>17795373.687674321</v>
      </c>
      <c r="DU42" s="109">
        <v>17991407.233924583</v>
      </c>
      <c r="DV42" s="109">
        <v>17908710.721456151</v>
      </c>
      <c r="DW42" s="109">
        <v>18359241.242375389</v>
      </c>
      <c r="DX42" s="109">
        <v>18248057.603967812</v>
      </c>
      <c r="DY42" s="109">
        <v>17868587.344905801</v>
      </c>
      <c r="DZ42" s="109">
        <v>18810547.354991712</v>
      </c>
      <c r="EA42" s="109">
        <v>18217280.402504187</v>
      </c>
      <c r="EB42" s="109">
        <v>18332017.958197333</v>
      </c>
      <c r="EC42" s="109">
        <v>18872824.829033498</v>
      </c>
      <c r="ED42" s="109">
        <v>18929078.178410143</v>
      </c>
      <c r="EE42" s="109">
        <v>19100676.200240135</v>
      </c>
      <c r="EF42" s="109">
        <v>19032775.85049342</v>
      </c>
      <c r="EG42" s="109">
        <v>18144103.524085212</v>
      </c>
      <c r="EH42" s="109">
        <v>19586001.329001363</v>
      </c>
      <c r="EI42" s="109">
        <v>19030372.453539744</v>
      </c>
    </row>
    <row r="43" spans="2:139" s="107" customFormat="1" ht="13.5" thickBot="1" x14ac:dyDescent="0.25">
      <c r="B43" s="104" t="s">
        <v>89</v>
      </c>
      <c r="C43" s="119">
        <v>160694360.48134071</v>
      </c>
      <c r="D43" s="119">
        <v>163415329.03444901</v>
      </c>
      <c r="E43" s="119">
        <v>160923235.85264751</v>
      </c>
      <c r="F43" s="119">
        <v>163118722.47327945</v>
      </c>
      <c r="G43" s="119">
        <v>163351598.31579253</v>
      </c>
      <c r="H43" s="119">
        <v>164718861.41994822</v>
      </c>
      <c r="I43" s="119">
        <v>163949998.21504083</v>
      </c>
      <c r="J43" s="119">
        <v>164994261.7683242</v>
      </c>
      <c r="K43" s="119">
        <v>166266183.70788604</v>
      </c>
      <c r="L43" s="119">
        <v>166820306.30839127</v>
      </c>
      <c r="M43" s="119">
        <v>167198870.74738923</v>
      </c>
      <c r="N43" s="119">
        <v>167715017.09312287</v>
      </c>
      <c r="O43" s="119">
        <v>167250146.53966612</v>
      </c>
      <c r="P43" s="119">
        <v>168377348.03691047</v>
      </c>
      <c r="Q43" s="119">
        <v>167361888.14414668</v>
      </c>
      <c r="R43" s="119">
        <v>168496085.5219098</v>
      </c>
      <c r="S43" s="119">
        <v>166887068.54779699</v>
      </c>
      <c r="T43" s="119">
        <v>169383592.24572161</v>
      </c>
      <c r="U43" s="119">
        <v>168458825.16081363</v>
      </c>
      <c r="V43" s="119">
        <v>167978972.85906225</v>
      </c>
      <c r="W43" s="119">
        <v>169123740.8084439</v>
      </c>
      <c r="X43" s="119">
        <v>169287428.22515458</v>
      </c>
      <c r="Y43" s="119">
        <v>169558063.90816084</v>
      </c>
      <c r="Z43" s="119">
        <v>170288101.55646819</v>
      </c>
      <c r="AA43" s="119">
        <v>170864406.10129455</v>
      </c>
      <c r="AB43" s="119">
        <v>170875119.85306147</v>
      </c>
      <c r="AC43" s="119">
        <v>172818724.29594129</v>
      </c>
      <c r="AD43" s="119">
        <v>173166057.1604279</v>
      </c>
      <c r="AE43" s="119">
        <v>174308131.93555829</v>
      </c>
      <c r="AF43" s="119">
        <v>173934819.53837907</v>
      </c>
      <c r="AG43" s="119">
        <v>173213357.86510068</v>
      </c>
      <c r="AH43" s="119">
        <v>174924790.0420222</v>
      </c>
      <c r="AI43" s="119">
        <v>174610814.81814393</v>
      </c>
      <c r="AJ43" s="119">
        <v>174638983.25283873</v>
      </c>
      <c r="AK43" s="119">
        <v>177912753.905417</v>
      </c>
      <c r="AL43" s="119">
        <v>175698393.50259891</v>
      </c>
      <c r="AM43" s="119">
        <v>177821663.37157506</v>
      </c>
      <c r="AN43" s="119">
        <v>176664542.25807527</v>
      </c>
      <c r="AO43" s="119">
        <v>177331280.69332138</v>
      </c>
      <c r="AP43" s="119">
        <v>176310351.92927393</v>
      </c>
      <c r="AQ43" s="119">
        <v>180098963.67774013</v>
      </c>
      <c r="AR43" s="119">
        <v>179556375.68608829</v>
      </c>
      <c r="AS43" s="119">
        <v>181943912.58328679</v>
      </c>
      <c r="AT43" s="119">
        <v>180757059.39926127</v>
      </c>
      <c r="AU43" s="119">
        <v>182941860.02604467</v>
      </c>
      <c r="AV43" s="119">
        <v>182337233.71480924</v>
      </c>
      <c r="AW43" s="119">
        <v>181212790.75324133</v>
      </c>
      <c r="AX43" s="119">
        <v>184969643.07911175</v>
      </c>
      <c r="AY43" s="119">
        <v>181639440.65552038</v>
      </c>
      <c r="AZ43" s="119">
        <v>182175759.66328964</v>
      </c>
      <c r="BA43" s="119">
        <v>183763810.6234403</v>
      </c>
      <c r="BB43" s="119">
        <v>183972137.56602025</v>
      </c>
      <c r="BC43" s="119">
        <v>182727257.92988935</v>
      </c>
      <c r="BD43" s="119">
        <v>184294451.3925736</v>
      </c>
      <c r="BE43" s="119">
        <v>183579630.37287578</v>
      </c>
      <c r="BF43" s="119">
        <v>184010163.70006126</v>
      </c>
      <c r="BG43" s="119">
        <v>184024400.40835798</v>
      </c>
      <c r="BH43" s="119">
        <v>185604613.2424227</v>
      </c>
      <c r="BI43" s="119">
        <v>183772844.24685016</v>
      </c>
      <c r="BJ43" s="119">
        <v>186933586.0801852</v>
      </c>
      <c r="BK43" s="119">
        <v>186877585.91416782</v>
      </c>
      <c r="BL43" s="119">
        <v>186880138.79762608</v>
      </c>
      <c r="BM43" s="119">
        <v>187176783.70274881</v>
      </c>
      <c r="BN43" s="119">
        <v>188503436.5250144</v>
      </c>
      <c r="BO43" s="119">
        <v>190009015.37684283</v>
      </c>
      <c r="BP43" s="119">
        <v>187992935.58760837</v>
      </c>
      <c r="BQ43" s="119">
        <v>190055038.71554351</v>
      </c>
      <c r="BR43" s="119">
        <v>189963935.22456995</v>
      </c>
      <c r="BS43" s="119">
        <v>191566968.71930134</v>
      </c>
      <c r="BT43" s="119">
        <v>190638864.46139136</v>
      </c>
      <c r="BU43" s="119">
        <v>193060325.32584631</v>
      </c>
      <c r="BV43" s="119">
        <v>192293230.09625065</v>
      </c>
      <c r="BW43" s="119">
        <v>192648568.40914503</v>
      </c>
      <c r="BX43" s="119">
        <v>193952288.27957547</v>
      </c>
      <c r="BY43" s="119">
        <v>198072337.00677234</v>
      </c>
      <c r="BZ43" s="119">
        <v>176995250.47615001</v>
      </c>
      <c r="CA43" s="119">
        <v>179005527.28794312</v>
      </c>
      <c r="CB43" s="119">
        <v>195510944.00622952</v>
      </c>
      <c r="CC43" s="119">
        <v>200781472.82644141</v>
      </c>
      <c r="CD43" s="119">
        <v>206362859.10744667</v>
      </c>
      <c r="CE43" s="119">
        <v>205276238.23245987</v>
      </c>
      <c r="CF43" s="119">
        <v>210062156.76653516</v>
      </c>
      <c r="CG43" s="119">
        <v>210851846.3319228</v>
      </c>
      <c r="CH43" s="119">
        <v>206854407.91072398</v>
      </c>
      <c r="CI43" s="119">
        <v>209116550.07427242</v>
      </c>
      <c r="CJ43" s="119">
        <v>210589503.82447073</v>
      </c>
      <c r="CK43" s="119">
        <v>216567279.420937</v>
      </c>
      <c r="CL43" s="119">
        <v>218083245.40169856</v>
      </c>
      <c r="CM43" s="119">
        <v>216102874.77906829</v>
      </c>
      <c r="CN43" s="119">
        <v>213760989.0529294</v>
      </c>
      <c r="CO43" s="119">
        <v>216612928.98395994</v>
      </c>
      <c r="CP43" s="119">
        <v>219453657.87382698</v>
      </c>
      <c r="CQ43" s="119">
        <v>217894055.95245826</v>
      </c>
      <c r="CR43" s="119">
        <v>214045551.95898479</v>
      </c>
      <c r="CS43" s="119">
        <v>216433127.35176209</v>
      </c>
      <c r="CT43" s="119">
        <v>227415765.71651205</v>
      </c>
      <c r="CU43" s="119">
        <v>250700331.342363</v>
      </c>
      <c r="CV43" s="119">
        <v>224650841.92246497</v>
      </c>
      <c r="CW43" s="119">
        <v>223637886.53039774</v>
      </c>
      <c r="CX43" s="119">
        <v>223336662.86921623</v>
      </c>
      <c r="CY43" s="119">
        <v>220327612.99915087</v>
      </c>
      <c r="CZ43" s="119">
        <v>220372479.93843472</v>
      </c>
      <c r="DA43" s="119">
        <v>223264112.16131163</v>
      </c>
      <c r="DB43" s="119">
        <v>219009904.80477747</v>
      </c>
      <c r="DC43" s="119">
        <v>219919178.28709179</v>
      </c>
      <c r="DD43" s="119">
        <v>222848027.64007264</v>
      </c>
      <c r="DE43" s="119">
        <v>221190932.34099013</v>
      </c>
      <c r="DF43" s="119">
        <v>220614417.2954796</v>
      </c>
      <c r="DG43" s="119">
        <v>221101836.66493991</v>
      </c>
      <c r="DH43" s="119">
        <v>219035638.91568771</v>
      </c>
      <c r="DI43" s="119">
        <v>221795797.52616125</v>
      </c>
      <c r="DJ43" s="119">
        <v>219856161.17332771</v>
      </c>
      <c r="DK43" s="119">
        <v>223870475.27969831</v>
      </c>
      <c r="DL43" s="119">
        <v>225080540.28434154</v>
      </c>
      <c r="DM43" s="119">
        <v>224874760.46275204</v>
      </c>
      <c r="DN43" s="119">
        <v>225900379.53891098</v>
      </c>
      <c r="DO43" s="119">
        <v>225358919.30152324</v>
      </c>
      <c r="DP43" s="119">
        <v>225933610.11082733</v>
      </c>
      <c r="DQ43" s="119">
        <v>227221593.5866769</v>
      </c>
      <c r="DR43" s="119">
        <v>230195396.98359981</v>
      </c>
      <c r="DS43" s="119">
        <v>228963416.08452162</v>
      </c>
      <c r="DT43" s="119">
        <v>230923429.35699171</v>
      </c>
      <c r="DU43" s="119">
        <v>229446013.36820608</v>
      </c>
      <c r="DV43" s="119">
        <v>231510908.47416842</v>
      </c>
      <c r="DW43" s="119">
        <v>230740199.38269022</v>
      </c>
      <c r="DX43" s="119">
        <v>229864505.12036809</v>
      </c>
      <c r="DY43" s="119">
        <v>232584454.09802592</v>
      </c>
      <c r="DZ43" s="119">
        <v>234499687.04786214</v>
      </c>
      <c r="EA43" s="119">
        <v>234216262.49479908</v>
      </c>
      <c r="EB43" s="119">
        <v>233426972.85620454</v>
      </c>
      <c r="EC43" s="119">
        <v>236412428.26709792</v>
      </c>
      <c r="ED43" s="119">
        <v>238153422.7027553</v>
      </c>
      <c r="EE43" s="119">
        <v>241510232.24771786</v>
      </c>
      <c r="EF43" s="119">
        <v>242764246.22344604</v>
      </c>
      <c r="EG43" s="119">
        <v>243050155.30377144</v>
      </c>
      <c r="EH43" s="119">
        <v>244840767.31427363</v>
      </c>
      <c r="EI43" s="119">
        <v>244843110.83389997</v>
      </c>
    </row>
    <row r="44" spans="2:139" s="121" customFormat="1" ht="25.5" x14ac:dyDescent="0.2">
      <c r="B44" s="120" t="s">
        <v>1960</v>
      </c>
    </row>
    <row r="45" spans="2:139"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A36"/>
  <sheetViews>
    <sheetView showGridLines="0" zoomScale="80" zoomScaleNormal="80" workbookViewId="0">
      <pane xSplit="2" ySplit="5" topLeftCell="BO24" activePane="bottomRight" state="frozen"/>
      <selection activeCell="DS15" sqref="DS15:ED15"/>
      <selection pane="topRight" activeCell="DS15" sqref="DS15:ED15"/>
      <selection pane="bottomLeft" activeCell="DS15" sqref="DS15:ED15"/>
      <selection pane="bottomRight" activeCell="BW44" sqref="BW44"/>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79" width="10.42578125" style="69" customWidth="1"/>
    <col min="80" max="16384" width="11.42578125" style="69"/>
  </cols>
  <sheetData>
    <row r="1" spans="2:79" s="77" customFormat="1" ht="68.25" customHeight="1" x14ac:dyDescent="0.25">
      <c r="B1" s="49" t="s">
        <v>1958</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row>
    <row r="2" spans="2:79" s="78" customFormat="1" ht="18" x14ac:dyDescent="0.25">
      <c r="B2" s="51" t="s">
        <v>2503</v>
      </c>
    </row>
    <row r="3" spans="2:79" s="78" customFormat="1" ht="18" x14ac:dyDescent="0.25">
      <c r="B3" s="53" t="s">
        <v>1827</v>
      </c>
    </row>
    <row r="5" spans="2:79"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A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row>
    <row r="6" spans="2:79"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2.2297649585167889E-5</v>
      </c>
      <c r="BE6" s="64">
        <v>1.3015880504174682E-4</v>
      </c>
      <c r="BF6" s="64">
        <v>1.0531966746940569E-4</v>
      </c>
      <c r="BG6" s="64">
        <v>7.4197759529548435E-5</v>
      </c>
      <c r="BH6" s="64">
        <v>1.5493309431957591E-4</v>
      </c>
      <c r="BI6" s="64">
        <v>1.8719873445194324E-4</v>
      </c>
      <c r="BJ6" s="64">
        <v>1.8276075440692985E-4</v>
      </c>
      <c r="BK6" s="64">
        <v>2.7655501147627604E-4</v>
      </c>
      <c r="BL6" s="64">
        <v>3.1672110917924101E-4</v>
      </c>
      <c r="BM6" s="64">
        <v>3.7552161839804477E-4</v>
      </c>
      <c r="BN6" s="64">
        <v>4.9514943801987066E-4</v>
      </c>
      <c r="BO6" s="64">
        <v>5.3070513257647001E-4</v>
      </c>
      <c r="BP6" s="64">
        <v>5.1358335979467817E-4</v>
      </c>
      <c r="BQ6" s="64">
        <v>7.1828489293235265E-4</v>
      </c>
      <c r="BR6" s="64">
        <v>7.7776576695787192E-4</v>
      </c>
      <c r="BS6" s="64">
        <v>1.0537316308034672E-3</v>
      </c>
      <c r="BT6" s="64">
        <v>1.3049333672296992E-3</v>
      </c>
      <c r="BU6" s="64">
        <v>1.4329554090519725E-3</v>
      </c>
      <c r="BV6" s="64">
        <v>1.5515484562811377E-3</v>
      </c>
      <c r="BW6" s="64">
        <v>2.9665431673691067E-3</v>
      </c>
      <c r="BX6" s="64">
        <v>3.651601220926004E-3</v>
      </c>
      <c r="BY6" s="64">
        <v>4.4896538406906661E-3</v>
      </c>
      <c r="BZ6" s="64">
        <v>6.530300278072998E-3</v>
      </c>
      <c r="CA6" s="64">
        <v>1.0580036701578033E-2</v>
      </c>
    </row>
    <row r="7" spans="2:79"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1.1063833330449135E-4</v>
      </c>
      <c r="BE7" s="64">
        <v>2.2665708911695504E-4</v>
      </c>
      <c r="BF7" s="64">
        <v>6.2874732830509039E-4</v>
      </c>
      <c r="BG7" s="64">
        <v>6.0708933470610127E-4</v>
      </c>
      <c r="BH7" s="64">
        <v>6.8361229161251202E-4</v>
      </c>
      <c r="BI7" s="64">
        <v>6.3207177973478856E-4</v>
      </c>
      <c r="BJ7" s="64">
        <v>7.6892570163544782E-4</v>
      </c>
      <c r="BK7" s="64">
        <v>1.0194634123372737E-3</v>
      </c>
      <c r="BL7" s="64">
        <v>9.2815088887965302E-4</v>
      </c>
      <c r="BM7" s="64">
        <v>1.2175940222256543E-3</v>
      </c>
      <c r="BN7" s="64">
        <v>1.4657738697687606E-3</v>
      </c>
      <c r="BO7" s="64">
        <v>1.74711914025516E-3</v>
      </c>
      <c r="BP7" s="64">
        <v>2.3194592147599558E-3</v>
      </c>
      <c r="BQ7" s="64">
        <v>2.4680083436185996E-3</v>
      </c>
      <c r="BR7" s="64">
        <v>2.8824229207478069E-3</v>
      </c>
      <c r="BS7" s="64">
        <v>2.7075999619980973E-3</v>
      </c>
      <c r="BT7" s="64">
        <v>3.5089165033495018E-3</v>
      </c>
      <c r="BU7" s="64">
        <v>4.5451117004065011E-3</v>
      </c>
      <c r="BV7" s="64">
        <v>5.6743107023906614E-3</v>
      </c>
      <c r="BW7" s="64">
        <v>1.0304032089801574E-2</v>
      </c>
      <c r="BX7" s="64">
        <v>1.1740832251489808E-2</v>
      </c>
      <c r="BY7" s="64">
        <v>1.6075160228506968E-2</v>
      </c>
      <c r="BZ7" s="64">
        <v>2.3137297564292281E-2</v>
      </c>
      <c r="CA7" s="64">
        <v>3.3421633168002396E-2</v>
      </c>
    </row>
    <row r="8" spans="2:79"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1.3623780342975067E-4</v>
      </c>
      <c r="BE8" s="82">
        <v>4.5610665786144367E-4</v>
      </c>
      <c r="BF8" s="82">
        <v>2.9181087653595839E-5</v>
      </c>
      <c r="BG8" s="82">
        <v>1.5574875846846581E-4</v>
      </c>
      <c r="BH8" s="82">
        <v>0</v>
      </c>
      <c r="BI8" s="82">
        <v>1.1852887582697313E-4</v>
      </c>
      <c r="BJ8" s="82">
        <v>2.6024032129812191E-4</v>
      </c>
      <c r="BK8" s="82">
        <v>4.0490914293656033E-4</v>
      </c>
      <c r="BL8" s="82">
        <v>2.640688469603969E-4</v>
      </c>
      <c r="BM8" s="82">
        <v>6.7248747092496508E-4</v>
      </c>
      <c r="BN8" s="82">
        <v>9.6849190080128267E-4</v>
      </c>
      <c r="BO8" s="82">
        <v>1.0620380321424427E-3</v>
      </c>
      <c r="BP8" s="82">
        <v>6.7459904230449119E-4</v>
      </c>
      <c r="BQ8" s="82">
        <v>1.078735110978446E-3</v>
      </c>
      <c r="BR8" s="82">
        <v>2.6374176041346065E-3</v>
      </c>
      <c r="BS8" s="82">
        <v>1.3464088618273529E-3</v>
      </c>
      <c r="BT8" s="82">
        <v>2.3232723931028154E-3</v>
      </c>
      <c r="BU8" s="82">
        <v>2.1262307749871923E-3</v>
      </c>
      <c r="BV8" s="82">
        <v>2.1276980279987256E-3</v>
      </c>
      <c r="BW8" s="82">
        <v>1.0903553223095663E-2</v>
      </c>
      <c r="BX8" s="82">
        <v>1.0885536834380094E-2</v>
      </c>
      <c r="BY8" s="82">
        <v>1.6228213251141765E-2</v>
      </c>
      <c r="BZ8" s="82">
        <v>2.5597203117715406E-2</v>
      </c>
      <c r="CA8" s="82">
        <v>4.828899956140309E-2</v>
      </c>
    </row>
    <row r="9" spans="2:79"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5.9450088045531757E-5</v>
      </c>
      <c r="BE9" s="84">
        <v>1.8551563984781083E-4</v>
      </c>
      <c r="BF9" s="84">
        <v>2.72178690891689E-4</v>
      </c>
      <c r="BG9" s="84">
        <v>2.4709362437969062E-4</v>
      </c>
      <c r="BH9" s="84">
        <v>3.0895056464808057E-4</v>
      </c>
      <c r="BI9" s="84">
        <v>3.1493097480939092E-4</v>
      </c>
      <c r="BJ9" s="84">
        <v>3.6371411306079793E-4</v>
      </c>
      <c r="BK9" s="84">
        <v>5.2111478828020807E-4</v>
      </c>
      <c r="BL9" s="84">
        <v>4.9393264111219359E-4</v>
      </c>
      <c r="BM9" s="84">
        <v>6.4490304396569442E-4</v>
      </c>
      <c r="BN9" s="84">
        <v>8.2689656494805419E-4</v>
      </c>
      <c r="BO9" s="84">
        <v>9.2810361299866528E-4</v>
      </c>
      <c r="BP9" s="84">
        <v>1.0604690158624308E-3</v>
      </c>
      <c r="BQ9" s="84">
        <v>1.2810366231945647E-3</v>
      </c>
      <c r="BR9" s="84">
        <v>1.5035100104749954E-3</v>
      </c>
      <c r="BS9" s="84">
        <v>1.5535532940103014E-3</v>
      </c>
      <c r="BT9" s="84">
        <v>2.0236407551550428E-3</v>
      </c>
      <c r="BU9" s="84">
        <v>2.3717291551363928E-3</v>
      </c>
      <c r="BV9" s="84">
        <v>2.7226222195422256E-3</v>
      </c>
      <c r="BW9" s="84">
        <v>5.3316371391594064E-3</v>
      </c>
      <c r="BX9" s="84">
        <v>6.1066598110268711E-3</v>
      </c>
      <c r="BY9" s="84">
        <v>8.0395225793512548E-3</v>
      </c>
      <c r="BZ9" s="84">
        <v>1.1959986073951878E-2</v>
      </c>
      <c r="CA9" s="84">
        <v>1.8164105715321011E-2</v>
      </c>
    </row>
    <row r="10" spans="2:79"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2.5947712393614708E-5</v>
      </c>
      <c r="BE10" s="82">
        <v>1.617571307319654E-4</v>
      </c>
      <c r="BF10" s="82">
        <v>7.6328176326079245E-5</v>
      </c>
      <c r="BG10" s="82">
        <v>1.2558088521963384E-4</v>
      </c>
      <c r="BH10" s="82">
        <v>1.5015603048440518E-4</v>
      </c>
      <c r="BI10" s="82">
        <v>2.4192757480889782E-4</v>
      </c>
      <c r="BJ10" s="82">
        <v>4.3608870540845501E-4</v>
      </c>
      <c r="BK10" s="82">
        <v>5.7739479247254089E-4</v>
      </c>
      <c r="BL10" s="82">
        <v>4.1344893425798723E-4</v>
      </c>
      <c r="BM10" s="82">
        <v>3.6735763138540101E-4</v>
      </c>
      <c r="BN10" s="82">
        <v>7.1042819493150056E-4</v>
      </c>
      <c r="BO10" s="82">
        <v>9.2447133401196702E-4</v>
      </c>
      <c r="BP10" s="82">
        <v>7.1293007255679441E-4</v>
      </c>
      <c r="BQ10" s="82">
        <v>9.8685708313572817E-4</v>
      </c>
      <c r="BR10" s="82">
        <v>1.1384035422721261E-3</v>
      </c>
      <c r="BS10" s="82">
        <v>1.176882716038552E-3</v>
      </c>
      <c r="BT10" s="82">
        <v>1.7715137619642718E-3</v>
      </c>
      <c r="BU10" s="82">
        <v>1.7091570655800581E-3</v>
      </c>
      <c r="BV10" s="82">
        <v>2.1988807733046567E-3</v>
      </c>
      <c r="BW10" s="82">
        <v>4.367288989501672E-3</v>
      </c>
      <c r="BX10" s="82">
        <v>5.4018448601331759E-3</v>
      </c>
      <c r="BY10" s="82">
        <v>8.9675239848945321E-3</v>
      </c>
      <c r="BZ10" s="82">
        <v>1.3429883680048826E-2</v>
      </c>
      <c r="CA10" s="82">
        <v>1.9179111373614388E-2</v>
      </c>
    </row>
    <row r="11" spans="2:79"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7.3264503092973499E-5</v>
      </c>
      <c r="BE11" s="82">
        <v>1.6649236251220501E-4</v>
      </c>
      <c r="BF11" s="82">
        <v>5.3153877933587168E-5</v>
      </c>
      <c r="BG11" s="82">
        <v>2.4437769650242913E-4</v>
      </c>
      <c r="BH11" s="82">
        <v>3.251853905721358E-4</v>
      </c>
      <c r="BI11" s="82">
        <v>6.9693765318290524E-4</v>
      </c>
      <c r="BJ11" s="82">
        <v>6.7153580121814826E-4</v>
      </c>
      <c r="BK11" s="82">
        <v>7.4864389834550238E-4</v>
      </c>
      <c r="BL11" s="82">
        <v>8.8454249801617202E-4</v>
      </c>
      <c r="BM11" s="82">
        <v>8.4112482061104998E-4</v>
      </c>
      <c r="BN11" s="82">
        <v>8.9957305764620799E-4</v>
      </c>
      <c r="BO11" s="82">
        <v>1.9949684982385474E-3</v>
      </c>
      <c r="BP11" s="82">
        <v>2.3103318489332558E-3</v>
      </c>
      <c r="BQ11" s="82">
        <v>7.4609077222720366E-4</v>
      </c>
      <c r="BR11" s="82">
        <v>1.2411005071661929E-3</v>
      </c>
      <c r="BS11" s="82">
        <v>2.7397794791437224E-3</v>
      </c>
      <c r="BT11" s="82">
        <v>3.7237912374770143E-3</v>
      </c>
      <c r="BU11" s="82">
        <v>3.4665408712128976E-3</v>
      </c>
      <c r="BV11" s="82">
        <v>2.7525687415361766E-3</v>
      </c>
      <c r="BW11" s="82">
        <v>9.2758838211428607E-3</v>
      </c>
      <c r="BX11" s="82">
        <v>1.0650882541100692E-2</v>
      </c>
      <c r="BY11" s="82">
        <v>2.3661404462349322E-2</v>
      </c>
      <c r="BZ11" s="82">
        <v>3.1244219375359705E-2</v>
      </c>
      <c r="CA11" s="82">
        <v>6.0565649621138418E-2</v>
      </c>
    </row>
    <row r="12" spans="2:79"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2.297975993992285E-4</v>
      </c>
      <c r="BE12" s="82">
        <v>1.9610003728143255E-4</v>
      </c>
      <c r="BF12" s="82">
        <v>4.3206456321187581E-4</v>
      </c>
      <c r="BG12" s="82">
        <v>1.1319159884259911E-4</v>
      </c>
      <c r="BH12" s="82">
        <v>3.9464329042671054E-4</v>
      </c>
      <c r="BI12" s="82">
        <v>2.9604371712310673E-4</v>
      </c>
      <c r="BJ12" s="82">
        <v>3.7007736482053133E-4</v>
      </c>
      <c r="BK12" s="82">
        <v>6.1532949053622055E-4</v>
      </c>
      <c r="BL12" s="82">
        <v>4.2372502967036318E-4</v>
      </c>
      <c r="BM12" s="82">
        <v>7.5276598402207462E-4</v>
      </c>
      <c r="BN12" s="82">
        <v>7.2595521199181334E-4</v>
      </c>
      <c r="BO12" s="82">
        <v>1.0257964342839099E-3</v>
      </c>
      <c r="BP12" s="82">
        <v>6.9822638803596071E-4</v>
      </c>
      <c r="BQ12" s="82">
        <v>1.1286838083082174E-3</v>
      </c>
      <c r="BR12" s="82">
        <v>2.171945013112575E-3</v>
      </c>
      <c r="BS12" s="82">
        <v>2.4766678199479308E-3</v>
      </c>
      <c r="BT12" s="82">
        <v>3.5009948258974966E-3</v>
      </c>
      <c r="BU12" s="82">
        <v>2.7935088636952266E-3</v>
      </c>
      <c r="BV12" s="82">
        <v>2.1973674670971999E-3</v>
      </c>
      <c r="BW12" s="82">
        <v>5.1024936384507225E-3</v>
      </c>
      <c r="BX12" s="82">
        <v>6.6446891737497182E-3</v>
      </c>
      <c r="BY12" s="82">
        <v>1.2967501377082691E-2</v>
      </c>
      <c r="BZ12" s="82">
        <v>1.3883693824232823E-2</v>
      </c>
      <c r="CA12" s="82">
        <v>2.6232812912873715E-2</v>
      </c>
    </row>
    <row r="13" spans="2:79"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1.2987523944429924E-4</v>
      </c>
      <c r="BE13" s="82">
        <v>1.2289006102617073E-4</v>
      </c>
      <c r="BF13" s="82">
        <v>0</v>
      </c>
      <c r="BG13" s="82">
        <v>1.158750513592377E-4</v>
      </c>
      <c r="BH13" s="82">
        <v>2.1231628853968232E-4</v>
      </c>
      <c r="BI13" s="82">
        <v>9.9700903315702583E-4</v>
      </c>
      <c r="BJ13" s="82">
        <v>1.9680410553868377E-4</v>
      </c>
      <c r="BK13" s="82">
        <v>8.9191682674849559E-5</v>
      </c>
      <c r="BL13" s="82">
        <v>1.7986434803929363E-4</v>
      </c>
      <c r="BM13" s="82">
        <v>5.3861205363792131E-4</v>
      </c>
      <c r="BN13" s="82">
        <v>5.1279659961012136E-4</v>
      </c>
      <c r="BO13" s="82">
        <v>5.7526412361585955E-4</v>
      </c>
      <c r="BP13" s="82">
        <v>6.2835852023712668E-4</v>
      </c>
      <c r="BQ13" s="82">
        <v>1.0958041709663302E-3</v>
      </c>
      <c r="BR13" s="82">
        <v>9.0156147613651427E-4</v>
      </c>
      <c r="BS13" s="82">
        <v>1.7359736282129834E-3</v>
      </c>
      <c r="BT13" s="82">
        <v>4.0694747047256286E-3</v>
      </c>
      <c r="BU13" s="82">
        <v>6.0976072715130947E-3</v>
      </c>
      <c r="BV13" s="82">
        <v>6.8840260608922232E-3</v>
      </c>
      <c r="BW13" s="82">
        <v>3.6223723898818339E-3</v>
      </c>
      <c r="BX13" s="82">
        <v>1.160023030775692E-2</v>
      </c>
      <c r="BY13" s="82">
        <v>1.51896692938851E-2</v>
      </c>
      <c r="BZ13" s="82">
        <v>1.8778252527781092E-2</v>
      </c>
      <c r="CA13" s="82">
        <v>2.8636515632785686E-2</v>
      </c>
    </row>
    <row r="14" spans="2:79"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9.3087504919209252E-5</v>
      </c>
      <c r="BE14" s="84">
        <v>1.6591945123867191E-4</v>
      </c>
      <c r="BF14" s="84">
        <v>1.0733125818340739E-4</v>
      </c>
      <c r="BG14" s="84">
        <v>2.0012227236532176E-4</v>
      </c>
      <c r="BH14" s="84">
        <v>3.0238251561343077E-4</v>
      </c>
      <c r="BI14" s="84">
        <v>6.0133279696583664E-4</v>
      </c>
      <c r="BJ14" s="84">
        <v>5.628041914000903E-4</v>
      </c>
      <c r="BK14" s="84">
        <v>6.3011833383397331E-4</v>
      </c>
      <c r="BL14" s="84">
        <v>6.7826886211874715E-4</v>
      </c>
      <c r="BM14" s="84">
        <v>7.2871950518171857E-4</v>
      </c>
      <c r="BN14" s="84">
        <v>8.0918858962464313E-4</v>
      </c>
      <c r="BO14" s="84">
        <v>1.5814157048330557E-3</v>
      </c>
      <c r="BP14" s="84">
        <v>1.7428257108860201E-3</v>
      </c>
      <c r="BQ14" s="84">
        <v>8.6149571466287433E-4</v>
      </c>
      <c r="BR14" s="84">
        <v>1.3298622069162214E-3</v>
      </c>
      <c r="BS14" s="84">
        <v>2.4086653339268072E-3</v>
      </c>
      <c r="BT14" s="84">
        <v>3.4473571917637003E-3</v>
      </c>
      <c r="BU14" s="84">
        <v>3.2995060704674728E-3</v>
      </c>
      <c r="BV14" s="84">
        <v>2.8908767115440881E-3</v>
      </c>
      <c r="BW14" s="84">
        <v>7.4313850832894435E-3</v>
      </c>
      <c r="BX14" s="84">
        <v>9.5525905159934421E-3</v>
      </c>
      <c r="BY14" s="84">
        <v>1.9376866893527023E-2</v>
      </c>
      <c r="BZ14" s="84">
        <v>2.521978550320858E-2</v>
      </c>
      <c r="CA14" s="84">
        <v>4.692122502415641E-2</v>
      </c>
    </row>
    <row r="15" spans="2:79"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1.5845400696590239E-4</v>
      </c>
      <c r="BI15" s="86">
        <v>3.9516241507264738E-4</v>
      </c>
      <c r="BJ15" s="86">
        <v>8.8014838362804326E-4</v>
      </c>
      <c r="BK15" s="86">
        <v>7.5305761064137222E-4</v>
      </c>
      <c r="BL15" s="86">
        <v>2.2836554880616422E-3</v>
      </c>
      <c r="BM15" s="86">
        <v>4.7735301331663926E-4</v>
      </c>
      <c r="BN15" s="86">
        <v>3.436947333284035E-4</v>
      </c>
      <c r="BO15" s="86">
        <v>2.4226078021305497E-4</v>
      </c>
      <c r="BP15" s="86">
        <v>1.4262229351362787E-3</v>
      </c>
      <c r="BQ15" s="86">
        <v>2.5549214901336992E-3</v>
      </c>
      <c r="BR15" s="86">
        <v>8.8850672599272151E-4</v>
      </c>
      <c r="BS15" s="86">
        <v>6.2145765917454021E-4</v>
      </c>
      <c r="BT15" s="86">
        <v>2.0454692772395866E-3</v>
      </c>
      <c r="BU15" s="86">
        <v>2.4309515517944025E-3</v>
      </c>
      <c r="BV15" s="86">
        <v>2.240730617101061E-3</v>
      </c>
      <c r="BW15" s="86">
        <v>6.7507183728006126E-3</v>
      </c>
      <c r="BX15" s="86">
        <v>4.2677033605511561E-3</v>
      </c>
      <c r="BY15" s="86">
        <v>1.22844237670654E-2</v>
      </c>
      <c r="BZ15" s="86">
        <v>9.9588978929714411E-3</v>
      </c>
      <c r="CA15" s="86">
        <v>1.8673802347666468E-2</v>
      </c>
    </row>
    <row r="16" spans="2:79"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2.8637974508916031E-5</v>
      </c>
      <c r="BE16" s="86">
        <v>8.4403374788877272E-5</v>
      </c>
      <c r="BF16" s="86">
        <v>7.6045467194640892E-5</v>
      </c>
      <c r="BG16" s="86">
        <v>1.2913861378005542E-4</v>
      </c>
      <c r="BH16" s="86">
        <v>1.6267545683001927E-4</v>
      </c>
      <c r="BI16" s="86">
        <v>2.1408963937852299E-4</v>
      </c>
      <c r="BJ16" s="86">
        <v>4.1428039264701511E-4</v>
      </c>
      <c r="BK16" s="86">
        <v>8.5955748504384921E-4</v>
      </c>
      <c r="BL16" s="86">
        <v>7.7298770917955117E-4</v>
      </c>
      <c r="BM16" s="86">
        <v>7.7606565046850484E-4</v>
      </c>
      <c r="BN16" s="86">
        <v>9.52848019520669E-4</v>
      </c>
      <c r="BO16" s="86">
        <v>1.1968485000644069E-3</v>
      </c>
      <c r="BP16" s="86">
        <v>1.1375341083059709E-3</v>
      </c>
      <c r="BQ16" s="86">
        <v>1.2284289486517164E-3</v>
      </c>
      <c r="BR16" s="86">
        <v>1.9394941900217066E-3</v>
      </c>
      <c r="BS16" s="86">
        <v>2.3987909381302241E-3</v>
      </c>
      <c r="BT16" s="86">
        <v>2.8204567705196748E-3</v>
      </c>
      <c r="BU16" s="86">
        <v>3.3428424191761508E-3</v>
      </c>
      <c r="BV16" s="86">
        <v>4.4029548700166288E-3</v>
      </c>
      <c r="BW16" s="86">
        <v>6.3082080621843506E-3</v>
      </c>
      <c r="BX16" s="86">
        <v>7.3359404274655482E-3</v>
      </c>
      <c r="BY16" s="86">
        <v>1.1436967683424504E-2</v>
      </c>
      <c r="BZ16" s="86">
        <v>1.7527925219602558E-2</v>
      </c>
      <c r="CA16" s="86">
        <v>2.8669810656310579E-2</v>
      </c>
    </row>
    <row r="17" spans="2:79"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3.2929542139914503E-4</v>
      </c>
      <c r="BF17" s="86">
        <v>3.7739573267048243E-4</v>
      </c>
      <c r="BG17" s="86">
        <v>9.1673856784257879E-4</v>
      </c>
      <c r="BH17" s="86">
        <v>1.6288597695093276E-3</v>
      </c>
      <c r="BI17" s="86">
        <v>2.0444897549753982E-3</v>
      </c>
      <c r="BJ17" s="86">
        <v>2.4378247177334611E-3</v>
      </c>
      <c r="BK17" s="86">
        <v>3.8640766835682516E-3</v>
      </c>
      <c r="BL17" s="86">
        <v>4.253171855499005E-3</v>
      </c>
      <c r="BM17" s="86">
        <v>4.6743563540960764E-3</v>
      </c>
      <c r="BN17" s="86">
        <v>5.7020674505163793E-3</v>
      </c>
      <c r="BO17" s="86">
        <v>6.3090481879359839E-3</v>
      </c>
      <c r="BP17" s="86">
        <v>6.3575211036577262E-3</v>
      </c>
      <c r="BQ17" s="86">
        <v>7.1606074203698356E-3</v>
      </c>
      <c r="BR17" s="86">
        <v>7.3875378093977151E-3</v>
      </c>
      <c r="BS17" s="86">
        <v>7.4708029504919615E-3</v>
      </c>
      <c r="BT17" s="86">
        <v>8.9072959979952238E-3</v>
      </c>
      <c r="BU17" s="86">
        <v>9.8487392058506096E-3</v>
      </c>
      <c r="BV17" s="86">
        <v>1.212340927245803E-2</v>
      </c>
      <c r="BW17" s="86">
        <v>1.7558009548920062E-2</v>
      </c>
      <c r="BX17" s="86">
        <v>2.0622188618433901E-2</v>
      </c>
      <c r="BY17" s="86">
        <v>2.6846740304174999E-2</v>
      </c>
      <c r="BZ17" s="86">
        <v>3.8030068628925662E-2</v>
      </c>
      <c r="CA17" s="86">
        <v>6.0412884925818089E-2</v>
      </c>
    </row>
    <row r="18" spans="2:79"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9.20162437667571E-5</v>
      </c>
      <c r="BF18" s="86">
        <v>5.2440956957666707E-4</v>
      </c>
      <c r="BG18" s="86">
        <v>8.3940319789910234E-4</v>
      </c>
      <c r="BH18" s="86">
        <v>1.3467183810020877E-3</v>
      </c>
      <c r="BI18" s="86">
        <v>1.7053755135707505E-3</v>
      </c>
      <c r="BJ18" s="86">
        <v>1.797439531522782E-3</v>
      </c>
      <c r="BK18" s="86">
        <v>2.7299806633969137E-3</v>
      </c>
      <c r="BL18" s="86">
        <v>3.005243759207854E-3</v>
      </c>
      <c r="BM18" s="86">
        <v>3.8616467785119735E-3</v>
      </c>
      <c r="BN18" s="86">
        <v>4.1943293952433347E-3</v>
      </c>
      <c r="BO18" s="86">
        <v>5.3031945894437271E-3</v>
      </c>
      <c r="BP18" s="86">
        <v>6.1565437743453799E-3</v>
      </c>
      <c r="BQ18" s="86">
        <v>7.0257994518585498E-3</v>
      </c>
      <c r="BR18" s="86">
        <v>8.4019037491571691E-3</v>
      </c>
      <c r="BS18" s="86">
        <v>8.2883163519051894E-3</v>
      </c>
      <c r="BT18" s="86">
        <v>1.050249059899655E-2</v>
      </c>
      <c r="BU18" s="86">
        <v>1.1985007550684879E-2</v>
      </c>
      <c r="BV18" s="86">
        <v>1.5598447248037717E-2</v>
      </c>
      <c r="BW18" s="86">
        <v>2.5456231488534486E-2</v>
      </c>
      <c r="BX18" s="86">
        <v>3.4362589741048E-2</v>
      </c>
      <c r="BY18" s="86">
        <v>5.4845622850390185E-2</v>
      </c>
      <c r="BZ18" s="86">
        <v>8.5159681970737644E-2</v>
      </c>
      <c r="CA18" s="86">
        <v>0.14902207451048444</v>
      </c>
    </row>
    <row r="19" spans="2:79"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6.4707156696375279E-5</v>
      </c>
      <c r="BF19" s="86">
        <v>1.9665929869905341E-5</v>
      </c>
      <c r="BG19" s="86">
        <v>1.3201583003819017E-4</v>
      </c>
      <c r="BH19" s="86">
        <v>3.3576179672656359E-4</v>
      </c>
      <c r="BI19" s="86">
        <v>3.8391761066614016E-4</v>
      </c>
      <c r="BJ19" s="86">
        <v>6.1797738172297834E-4</v>
      </c>
      <c r="BK19" s="86">
        <v>9.6005545825472716E-4</v>
      </c>
      <c r="BL19" s="86">
        <v>9.1393254059246587E-4</v>
      </c>
      <c r="BM19" s="86">
        <v>1.3000581820130641E-3</v>
      </c>
      <c r="BN19" s="86">
        <v>1.5540436593695084E-3</v>
      </c>
      <c r="BO19" s="86">
        <v>1.4485636932881629E-3</v>
      </c>
      <c r="BP19" s="86">
        <v>1.8769749193219276E-3</v>
      </c>
      <c r="BQ19" s="86">
        <v>2.0390293496839185E-3</v>
      </c>
      <c r="BR19" s="86">
        <v>3.8721299514732355E-3</v>
      </c>
      <c r="BS19" s="86">
        <v>3.8233894895758347E-3</v>
      </c>
      <c r="BT19" s="86">
        <v>4.932751653749845E-3</v>
      </c>
      <c r="BU19" s="86">
        <v>5.5024842260726903E-3</v>
      </c>
      <c r="BV19" s="86">
        <v>6.5729024754099807E-3</v>
      </c>
      <c r="BW19" s="86">
        <v>1.5591396651729816E-2</v>
      </c>
      <c r="BX19" s="86">
        <v>1.8269208514295698E-2</v>
      </c>
      <c r="BY19" s="86">
        <v>2.543108908142E-2</v>
      </c>
      <c r="BZ19" s="86">
        <v>3.737496339165669E-2</v>
      </c>
      <c r="CA19" s="86">
        <v>6.1290756647633948E-2</v>
      </c>
    </row>
    <row r="20" spans="2:79"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3.3710899074002043E-5</v>
      </c>
      <c r="BE20" s="87">
        <v>2.2570789115938794E-5</v>
      </c>
      <c r="BF20" s="87">
        <v>1.0315170312136246E-4</v>
      </c>
      <c r="BG20" s="87">
        <v>1.8750103222942016E-4</v>
      </c>
      <c r="BH20" s="87">
        <v>2.9476436248665472E-4</v>
      </c>
      <c r="BI20" s="87">
        <v>5.1032159469999172E-4</v>
      </c>
      <c r="BJ20" s="87">
        <v>8.9385085267523756E-4</v>
      </c>
      <c r="BK20" s="87">
        <v>8.7615884757696882E-4</v>
      </c>
      <c r="BL20" s="87">
        <v>6.0602385978869577E-4</v>
      </c>
      <c r="BM20" s="87">
        <v>6.3051104368461175E-4</v>
      </c>
      <c r="BN20" s="87">
        <v>8.74129010952851E-4</v>
      </c>
      <c r="BO20" s="87">
        <v>8.6036811891720966E-4</v>
      </c>
      <c r="BP20" s="87">
        <v>1.2106196044010531E-3</v>
      </c>
      <c r="BQ20" s="87">
        <v>1.3258903821919965E-3</v>
      </c>
      <c r="BR20" s="87">
        <v>1.2930383617855146E-3</v>
      </c>
      <c r="BS20" s="87">
        <v>3.0186373866132321E-3</v>
      </c>
      <c r="BT20" s="87">
        <v>3.2419110957426778E-3</v>
      </c>
      <c r="BU20" s="87">
        <v>2.7826287115590986E-3</v>
      </c>
      <c r="BV20" s="87">
        <v>3.4475479889741756E-3</v>
      </c>
      <c r="BW20" s="87">
        <v>7.1777020954946202E-3</v>
      </c>
      <c r="BX20" s="87">
        <v>8.9005059199276371E-3</v>
      </c>
      <c r="BY20" s="87">
        <v>1.3664226765696785E-2</v>
      </c>
      <c r="BZ20" s="87">
        <v>2.3022811006023991E-2</v>
      </c>
      <c r="CA20" s="87">
        <v>4.2446304233818566E-2</v>
      </c>
    </row>
    <row r="21" spans="2:79"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2.4399789034412755E-4</v>
      </c>
      <c r="BF21" s="64">
        <v>3.9126684663082223E-4</v>
      </c>
      <c r="BG21" s="64">
        <v>8.8649205235413753E-4</v>
      </c>
      <c r="BH21" s="64">
        <v>1.2695774741118271E-3</v>
      </c>
      <c r="BI21" s="64">
        <v>1.1374556231427135E-3</v>
      </c>
      <c r="BJ21" s="64">
        <v>1.3626190050026743E-3</v>
      </c>
      <c r="BK21" s="64">
        <v>1.9294364310762369E-3</v>
      </c>
      <c r="BL21" s="64">
        <v>1.3268222650182349E-3</v>
      </c>
      <c r="BM21" s="64">
        <v>1.9758462338466121E-3</v>
      </c>
      <c r="BN21" s="64">
        <v>2.2276641721261647E-3</v>
      </c>
      <c r="BO21" s="64">
        <v>2.8751780233409185E-3</v>
      </c>
      <c r="BP21" s="64">
        <v>3.1687621839862068E-3</v>
      </c>
      <c r="BQ21" s="64">
        <v>3.5316422803786107E-3</v>
      </c>
      <c r="BR21" s="64">
        <v>3.3342707298023022E-3</v>
      </c>
      <c r="BS21" s="64">
        <v>4.1870731182742649E-3</v>
      </c>
      <c r="BT21" s="64">
        <v>4.6235044425124716E-3</v>
      </c>
      <c r="BU21" s="64">
        <v>7.1929410423345885E-3</v>
      </c>
      <c r="BV21" s="64">
        <v>9.5956209477219279E-3</v>
      </c>
      <c r="BW21" s="64">
        <v>1.9693446848169094E-2</v>
      </c>
      <c r="BX21" s="64">
        <v>2.0123072296711397E-2</v>
      </c>
      <c r="BY21" s="64">
        <v>2.6685035955099856E-2</v>
      </c>
      <c r="BZ21" s="64">
        <v>3.851073747813194E-2</v>
      </c>
      <c r="CA21" s="64">
        <v>6.220685104386825E-2</v>
      </c>
    </row>
    <row r="22" spans="2:79"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1.2540167519723422E-3</v>
      </c>
      <c r="BF22" s="64">
        <v>4.3913582114605276E-3</v>
      </c>
      <c r="BG22" s="64">
        <v>1.9114945648297521E-3</v>
      </c>
      <c r="BH22" s="64">
        <v>2.857049058935468E-3</v>
      </c>
      <c r="BI22" s="64">
        <v>4.8235167567813875E-3</v>
      </c>
      <c r="BJ22" s="64">
        <v>2.3643016610421785E-3</v>
      </c>
      <c r="BK22" s="64">
        <v>6.7214735374026002E-3</v>
      </c>
      <c r="BL22" s="64">
        <v>5.371331339948382E-3</v>
      </c>
      <c r="BM22" s="64">
        <v>6.8229214035846475E-3</v>
      </c>
      <c r="BN22" s="64">
        <v>5.8963429328127148E-3</v>
      </c>
      <c r="BO22" s="64">
        <v>1.1332797332930022E-2</v>
      </c>
      <c r="BP22" s="64">
        <v>1.3290537741110109E-2</v>
      </c>
      <c r="BQ22" s="64">
        <v>1.1584485537803113E-2</v>
      </c>
      <c r="BR22" s="64">
        <v>9.0612236998826035E-3</v>
      </c>
      <c r="BS22" s="64">
        <v>1.0711814419304577E-2</v>
      </c>
      <c r="BT22" s="64">
        <v>1.5800872690427958E-2</v>
      </c>
      <c r="BU22" s="64">
        <v>1.6677570949110709E-2</v>
      </c>
      <c r="BV22" s="64">
        <v>2.1571808378202162E-2</v>
      </c>
      <c r="BW22" s="64">
        <v>3.7113351393173399E-2</v>
      </c>
      <c r="BX22" s="64">
        <v>4.6098926016981068E-2</v>
      </c>
      <c r="BY22" s="64">
        <v>6.8280788351243737E-2</v>
      </c>
      <c r="BZ22" s="64">
        <v>9.2705829079284818E-2</v>
      </c>
      <c r="CA22" s="64">
        <v>0.14055920354306184</v>
      </c>
    </row>
    <row r="23" spans="2:79"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7.5237167420127982E-4</v>
      </c>
      <c r="BF23" s="64">
        <v>2.335968886225448E-3</v>
      </c>
      <c r="BG23" s="64">
        <v>1.4117698229973996E-3</v>
      </c>
      <c r="BH23" s="64">
        <v>2.0835750708341205E-3</v>
      </c>
      <c r="BI23" s="64">
        <v>2.9905838678807584E-3</v>
      </c>
      <c r="BJ23" s="64">
        <v>1.8682478708444972E-3</v>
      </c>
      <c r="BK23" s="64">
        <v>4.5746843703937667E-3</v>
      </c>
      <c r="BL23" s="64">
        <v>3.4786265987705178E-3</v>
      </c>
      <c r="BM23" s="64">
        <v>4.5477152646777874E-3</v>
      </c>
      <c r="BN23" s="64">
        <v>4.1218079071572156E-3</v>
      </c>
      <c r="BO23" s="64">
        <v>7.1933246681770147E-3</v>
      </c>
      <c r="BP23" s="64">
        <v>8.2630265114058687E-3</v>
      </c>
      <c r="BQ23" s="64">
        <v>7.5507007086694777E-3</v>
      </c>
      <c r="BR23" s="64">
        <v>6.1075175027716089E-3</v>
      </c>
      <c r="BS23" s="64">
        <v>7.529584417081292E-3</v>
      </c>
      <c r="BT23" s="64">
        <v>1.0258465622700275E-2</v>
      </c>
      <c r="BU23" s="64">
        <v>1.2031733811441292E-2</v>
      </c>
      <c r="BV23" s="64">
        <v>1.5725873249751388E-2</v>
      </c>
      <c r="BW23" s="64">
        <v>2.8979180758073264E-2</v>
      </c>
      <c r="BX23" s="64">
        <v>3.3532448937969361E-2</v>
      </c>
      <c r="BY23" s="64">
        <v>4.7792630000917935E-2</v>
      </c>
      <c r="BZ23" s="64">
        <v>6.5395121158261738E-2</v>
      </c>
      <c r="CA23" s="64">
        <v>0.10004302374788243</v>
      </c>
    </row>
    <row r="24" spans="2:79"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9.0360730910621356E-5</v>
      </c>
      <c r="BG24" s="88">
        <v>0</v>
      </c>
      <c r="BH24" s="88">
        <v>0</v>
      </c>
      <c r="BI24" s="88">
        <v>0</v>
      </c>
      <c r="BJ24" s="88">
        <v>0</v>
      </c>
      <c r="BK24" s="88">
        <v>0</v>
      </c>
      <c r="BL24" s="88">
        <v>0</v>
      </c>
      <c r="BM24" s="88">
        <v>0</v>
      </c>
      <c r="BN24" s="88">
        <v>1.0904277967740406E-3</v>
      </c>
      <c r="BO24" s="88">
        <v>0</v>
      </c>
      <c r="BP24" s="88">
        <v>0</v>
      </c>
      <c r="BQ24" s="88">
        <v>8.0234195423045662E-3</v>
      </c>
      <c r="BR24" s="88">
        <v>0</v>
      </c>
      <c r="BS24" s="88">
        <v>0</v>
      </c>
      <c r="BT24" s="88">
        <v>0</v>
      </c>
      <c r="BU24" s="88">
        <v>0</v>
      </c>
      <c r="BV24" s="88">
        <v>0</v>
      </c>
      <c r="BW24" s="88">
        <v>5.0995645750173679E-3</v>
      </c>
      <c r="BX24" s="88">
        <v>0</v>
      </c>
      <c r="BY24" s="88">
        <v>0</v>
      </c>
      <c r="BZ24" s="88">
        <v>7.5756723113646451E-2</v>
      </c>
      <c r="CA24" s="88">
        <v>3.4500165932130233E-2</v>
      </c>
    </row>
    <row r="25" spans="2:79"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1.6581809782945101E-4</v>
      </c>
      <c r="BE25" s="64">
        <v>1.650958706398642E-3</v>
      </c>
      <c r="BF25" s="64">
        <v>0</v>
      </c>
      <c r="BG25" s="64">
        <v>1.8813145822209609E-3</v>
      </c>
      <c r="BH25" s="64">
        <v>1.329157129412728E-3</v>
      </c>
      <c r="BI25" s="64">
        <v>2.409581832465868E-3</v>
      </c>
      <c r="BJ25" s="64">
        <v>5.8332564516727636E-4</v>
      </c>
      <c r="BK25" s="64">
        <v>7.6162172737488376E-3</v>
      </c>
      <c r="BL25" s="64">
        <v>1.981614422251754E-3</v>
      </c>
      <c r="BM25" s="64">
        <v>1.5805199973206729E-3</v>
      </c>
      <c r="BN25" s="64">
        <v>1.3040850145292771E-2</v>
      </c>
      <c r="BO25" s="64">
        <v>4.7175044136549271E-3</v>
      </c>
      <c r="BP25" s="64">
        <v>5.8663350624799104E-3</v>
      </c>
      <c r="BQ25" s="64">
        <v>3.1362927613164615E-2</v>
      </c>
      <c r="BR25" s="64">
        <v>1.3828209174290063E-2</v>
      </c>
      <c r="BS25" s="64">
        <v>1.3496752865552963E-2</v>
      </c>
      <c r="BT25" s="64">
        <v>1.3662703596421411E-2</v>
      </c>
      <c r="BU25" s="64">
        <v>6.5963921699703221E-3</v>
      </c>
      <c r="BV25" s="64">
        <v>6.8481799977928581E-3</v>
      </c>
      <c r="BW25" s="64">
        <v>5.4137316396436708E-2</v>
      </c>
      <c r="BX25" s="64">
        <v>1.8855757311302845E-2</v>
      </c>
      <c r="BY25" s="64">
        <v>1.4558709660123403E-2</v>
      </c>
      <c r="BZ25" s="64">
        <v>0.20065779224905667</v>
      </c>
      <c r="CA25" s="64">
        <v>0.14819429343022117</v>
      </c>
    </row>
    <row r="26" spans="2:79"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5.8072131177144826E-5</v>
      </c>
      <c r="BE26" s="67">
        <v>6.3858178975984004E-4</v>
      </c>
      <c r="BF26" s="67">
        <v>5.7841898172483752E-5</v>
      </c>
      <c r="BG26" s="67">
        <v>6.6684722684051678E-4</v>
      </c>
      <c r="BH26" s="67">
        <v>4.8893362121082973E-4</v>
      </c>
      <c r="BI26" s="67">
        <v>8.3267127734343305E-4</v>
      </c>
      <c r="BJ26" s="67">
        <v>1.899439531565239E-4</v>
      </c>
      <c r="BK26" s="67">
        <v>2.7638032102981214E-3</v>
      </c>
      <c r="BL26" s="67">
        <v>6.708899904528387E-4</v>
      </c>
      <c r="BM26" s="67">
        <v>5.3236272265411166E-4</v>
      </c>
      <c r="BN26" s="67">
        <v>5.6096125176277045E-3</v>
      </c>
      <c r="BO26" s="67">
        <v>1.6413012177873831E-3</v>
      </c>
      <c r="BP26" s="67">
        <v>2.0155863500783688E-3</v>
      </c>
      <c r="BQ26" s="67">
        <v>1.613455437339506E-2</v>
      </c>
      <c r="BR26" s="67">
        <v>4.7299533333062804E-3</v>
      </c>
      <c r="BS26" s="67">
        <v>4.6136382224237771E-3</v>
      </c>
      <c r="BT26" s="67">
        <v>4.7207191465217235E-3</v>
      </c>
      <c r="BU26" s="67">
        <v>2.1669289429062655E-3</v>
      </c>
      <c r="BV26" s="67">
        <v>2.1386770579585601E-3</v>
      </c>
      <c r="BW26" s="67">
        <v>2.207911447576838E-2</v>
      </c>
      <c r="BX26" s="67">
        <v>6.0826800771334177E-3</v>
      </c>
      <c r="BY26" s="67">
        <v>4.657375016508869E-3</v>
      </c>
      <c r="BZ26" s="67">
        <v>0.11852141639301639</v>
      </c>
      <c r="CA26" s="67">
        <v>7.0820640405014013E-2</v>
      </c>
    </row>
    <row r="27" spans="2:79"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1.8985430264630843E-3</v>
      </c>
      <c r="BE27" s="87">
        <v>1.5942783561684326E-3</v>
      </c>
      <c r="BF27" s="87">
        <v>6.3344841418144782E-4</v>
      </c>
      <c r="BG27" s="87">
        <v>6.1556781826066498E-4</v>
      </c>
      <c r="BH27" s="87">
        <v>6.9702990203102111E-4</v>
      </c>
      <c r="BI27" s="87">
        <v>1.3422527565269959E-3</v>
      </c>
      <c r="BJ27" s="87">
        <v>1.2697098017522279E-3</v>
      </c>
      <c r="BK27" s="87">
        <v>4.5233223515230847E-3</v>
      </c>
      <c r="BL27" s="87">
        <v>3.0089773522821162E-3</v>
      </c>
      <c r="BM27" s="87">
        <v>1.2142222320976614E-3</v>
      </c>
      <c r="BN27" s="87">
        <v>4.0496964634462174E-4</v>
      </c>
      <c r="BO27" s="87">
        <v>1.0891169363131947E-3</v>
      </c>
      <c r="BP27" s="87">
        <v>7.8039036548394058E-4</v>
      </c>
      <c r="BQ27" s="87">
        <v>2.1775843397873196E-3</v>
      </c>
      <c r="BR27" s="87">
        <v>1.8215316271108506E-3</v>
      </c>
      <c r="BS27" s="87">
        <v>4.9705730326492503E-3</v>
      </c>
      <c r="BT27" s="87">
        <v>1.9887162959257854E-3</v>
      </c>
      <c r="BU27" s="87">
        <v>5.3403366173359057E-3</v>
      </c>
      <c r="BV27" s="87">
        <v>5.1629605875189721E-3</v>
      </c>
      <c r="BW27" s="87">
        <v>7.2633714828429508E-3</v>
      </c>
      <c r="BX27" s="87">
        <v>1.3022745766179789E-2</v>
      </c>
      <c r="BY27" s="87">
        <v>2.4030160218829089E-2</v>
      </c>
      <c r="BZ27" s="87">
        <v>3.361241215403088E-2</v>
      </c>
      <c r="CA27" s="87">
        <v>4.932901847278881E-2</v>
      </c>
    </row>
    <row r="28" spans="2:79"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4.3982970088229933E-6</v>
      </c>
      <c r="BH28" s="64">
        <v>1.7648315688845173E-6</v>
      </c>
      <c r="BI28" s="64">
        <v>1.0196125521666488E-7</v>
      </c>
      <c r="BJ28" s="64">
        <v>3.2745138679679542E-5</v>
      </c>
      <c r="BK28" s="64">
        <v>1.5391239632567277E-5</v>
      </c>
      <c r="BL28" s="64">
        <v>9.488522182854453E-6</v>
      </c>
      <c r="BM28" s="64">
        <v>1.1090229667942708E-6</v>
      </c>
      <c r="BN28" s="64">
        <v>3.2141440759136941E-5</v>
      </c>
      <c r="BO28" s="64">
        <v>1.588703571564487E-5</v>
      </c>
      <c r="BP28" s="64">
        <v>1.1363012970555531E-6</v>
      </c>
      <c r="BQ28" s="64">
        <v>2.4716814596592585E-5</v>
      </c>
      <c r="BR28" s="64">
        <v>8.2277562989396813E-6</v>
      </c>
      <c r="BS28" s="64">
        <v>7.2868799330771949E-5</v>
      </c>
      <c r="BT28" s="64">
        <v>8.6033520118267148E-5</v>
      </c>
      <c r="BU28" s="64">
        <v>1.8490386443748008E-4</v>
      </c>
      <c r="BV28" s="64">
        <v>9.3997816037028059E-5</v>
      </c>
      <c r="BW28" s="64">
        <v>1.452961723689139E-4</v>
      </c>
      <c r="BX28" s="64">
        <v>2.7894958200791464E-4</v>
      </c>
      <c r="BY28" s="64">
        <v>5.5749046314446105E-4</v>
      </c>
      <c r="BZ28" s="64">
        <v>1.0240241044918719E-3</v>
      </c>
      <c r="CA28" s="64">
        <v>1.299655003961675E-3</v>
      </c>
    </row>
    <row r="29" spans="2:79"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8.7587694466151333E-6</v>
      </c>
      <c r="BH29" s="64">
        <v>2.2797987276002019E-5</v>
      </c>
      <c r="BI29" s="64">
        <v>1.1156002092360673E-4</v>
      </c>
      <c r="BJ29" s="64">
        <v>5.8146487783128364E-5</v>
      </c>
      <c r="BK29" s="64">
        <v>6.0516498843199429E-5</v>
      </c>
      <c r="BL29" s="64">
        <v>7.0826828705516931E-5</v>
      </c>
      <c r="BM29" s="64">
        <v>4.8366827580137439E-5</v>
      </c>
      <c r="BN29" s="64">
        <v>1.1675853893544641E-4</v>
      </c>
      <c r="BO29" s="64">
        <v>1.199666856255277E-4</v>
      </c>
      <c r="BP29" s="64">
        <v>1.1671284750280897E-4</v>
      </c>
      <c r="BQ29" s="64">
        <v>1.2266794000859171E-4</v>
      </c>
      <c r="BR29" s="64">
        <v>1.5409143065037156E-4</v>
      </c>
      <c r="BS29" s="64">
        <v>1.783543280879929E-4</v>
      </c>
      <c r="BT29" s="64">
        <v>1.0204062604080022E-4</v>
      </c>
      <c r="BU29" s="64">
        <v>1.7211930580085522E-4</v>
      </c>
      <c r="BV29" s="64">
        <v>3.1615634816550831E-4</v>
      </c>
      <c r="BW29" s="64">
        <v>1.1763080946658455E-3</v>
      </c>
      <c r="BX29" s="64">
        <v>4.1177161417027541E-4</v>
      </c>
      <c r="BY29" s="64">
        <v>8.4731543883442839E-5</v>
      </c>
      <c r="BZ29" s="64">
        <v>3.0469127826648901E-4</v>
      </c>
      <c r="CA29" s="64">
        <v>1.3313201600575475E-3</v>
      </c>
    </row>
    <row r="30" spans="2:79"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5.1294935128343155E-6</v>
      </c>
      <c r="BH30" s="64">
        <v>5.863923237647839E-6</v>
      </c>
      <c r="BI30" s="64">
        <v>2.3983933523208378E-5</v>
      </c>
      <c r="BJ30" s="64">
        <v>3.7503175242870057E-5</v>
      </c>
      <c r="BK30" s="64">
        <v>2.2344104739557835E-5</v>
      </c>
      <c r="BL30" s="64">
        <v>1.8941898851654315E-5</v>
      </c>
      <c r="BM30" s="64">
        <v>8.2452463554538724E-6</v>
      </c>
      <c r="BN30" s="64">
        <v>4.2847474890361781E-5</v>
      </c>
      <c r="BO30" s="64">
        <v>2.9768896492088359E-5</v>
      </c>
      <c r="BP30" s="64">
        <v>1.7919081817030502E-5</v>
      </c>
      <c r="BQ30" s="64">
        <v>3.8858002020081273E-5</v>
      </c>
      <c r="BR30" s="64">
        <v>2.9209817168363017E-5</v>
      </c>
      <c r="BS30" s="64">
        <v>8.9308859570369492E-5</v>
      </c>
      <c r="BT30" s="64">
        <v>8.8821818439610567E-5</v>
      </c>
      <c r="BU30" s="64">
        <v>1.8245096776992042E-4</v>
      </c>
      <c r="BV30" s="64">
        <v>1.3203245658610641E-4</v>
      </c>
      <c r="BW30" s="64">
        <v>2.7131418368830929E-4</v>
      </c>
      <c r="BX30" s="64">
        <v>2.9583306141178767E-4</v>
      </c>
      <c r="BY30" s="64">
        <v>4.9264663497927685E-4</v>
      </c>
      <c r="BZ30" s="64">
        <v>9.2215552960128733E-4</v>
      </c>
      <c r="CA30" s="64">
        <v>1.3043499486449228E-3</v>
      </c>
    </row>
    <row r="31" spans="2:79"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1.5932102151161587E-4</v>
      </c>
      <c r="BE31" s="64">
        <v>0</v>
      </c>
      <c r="BF31" s="64">
        <v>0</v>
      </c>
      <c r="BG31" s="64">
        <v>-6.1184543198922192E-5</v>
      </c>
      <c r="BH31" s="64">
        <v>-6.0970911087698809E-6</v>
      </c>
      <c r="BI31" s="64">
        <v>2.2113831079417778E-4</v>
      </c>
      <c r="BJ31" s="64">
        <v>-6.9014498885444642E-4</v>
      </c>
      <c r="BK31" s="64">
        <v>-4.105862177137265E-4</v>
      </c>
      <c r="BL31" s="64">
        <v>7.1670073919172239E-5</v>
      </c>
      <c r="BM31" s="64">
        <v>1.9357439913836316E-4</v>
      </c>
      <c r="BN31" s="64">
        <v>-4.5595816370658238E-4</v>
      </c>
      <c r="BO31" s="64">
        <v>2.8977237972238612E-4</v>
      </c>
      <c r="BP31" s="64">
        <v>5.1515554611003544E-4</v>
      </c>
      <c r="BQ31" s="64">
        <v>4.3007671375727696E-4</v>
      </c>
      <c r="BR31" s="64">
        <v>7.4894340834787965E-3</v>
      </c>
      <c r="BS31" s="64">
        <v>1.6027729681704628E-3</v>
      </c>
      <c r="BT31" s="64">
        <v>8.2570894157618646E-4</v>
      </c>
      <c r="BU31" s="64">
        <v>5.5383686782062291E-4</v>
      </c>
      <c r="BV31" s="64">
        <v>3.1176493450122411E-3</v>
      </c>
      <c r="BW31" s="64">
        <v>3.3109172687270094E-2</v>
      </c>
      <c r="BX31" s="64">
        <v>2.5048811979099472E-2</v>
      </c>
      <c r="BY31" s="64">
        <v>2.946161969877914E-2</v>
      </c>
      <c r="BZ31" s="64">
        <v>4.4652082388988656E-2</v>
      </c>
      <c r="CA31" s="64">
        <v>0.10537902166964086</v>
      </c>
    </row>
    <row r="32" spans="2:79"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7.8401992240628715E-6</v>
      </c>
      <c r="BE32" s="64">
        <v>0</v>
      </c>
      <c r="BF32" s="64">
        <v>0</v>
      </c>
      <c r="BG32" s="64">
        <v>2.0529800826007971E-6</v>
      </c>
      <c r="BH32" s="64">
        <v>5.2874809735037331E-6</v>
      </c>
      <c r="BI32" s="64">
        <v>3.315681521653957E-5</v>
      </c>
      <c r="BJ32" s="64">
        <v>3.8790303265034964E-6</v>
      </c>
      <c r="BK32" s="64">
        <v>0</v>
      </c>
      <c r="BL32" s="64">
        <v>2.1533141495888586E-5</v>
      </c>
      <c r="BM32" s="64">
        <v>1.6853916039893946E-5</v>
      </c>
      <c r="BN32" s="64">
        <v>2.0542493920583382E-5</v>
      </c>
      <c r="BO32" s="64">
        <v>4.1668522883897552E-5</v>
      </c>
      <c r="BP32" s="64">
        <v>3.8427950556085833E-5</v>
      </c>
      <c r="BQ32" s="64">
        <v>5.5491235659399507E-5</v>
      </c>
      <c r="BR32" s="64">
        <v>3.1336461198283594E-4</v>
      </c>
      <c r="BS32" s="64">
        <v>1.5024442503208668E-4</v>
      </c>
      <c r="BT32" s="64">
        <v>1.1901324933227819E-4</v>
      </c>
      <c r="BU32" s="64">
        <v>1.9705291560145888E-4</v>
      </c>
      <c r="BV32" s="64">
        <v>2.5811169917111521E-4</v>
      </c>
      <c r="BW32" s="64">
        <v>1.6329807916799499E-3</v>
      </c>
      <c r="BX32" s="64">
        <v>1.3506279641950503E-3</v>
      </c>
      <c r="BY32" s="64">
        <v>1.7001354966517113E-3</v>
      </c>
      <c r="BZ32" s="64">
        <v>2.7903138175124909E-3</v>
      </c>
      <c r="CA32" s="64">
        <v>5.0251163684436051E-3</v>
      </c>
    </row>
    <row r="33" spans="2:79"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1.4605050093097205E-5</v>
      </c>
      <c r="BE33" s="87">
        <v>3.0950530991669112E-4</v>
      </c>
      <c r="BF33" s="87">
        <v>5.1184403925708111E-4</v>
      </c>
      <c r="BG33" s="87">
        <v>4.3808271199274884E-4</v>
      </c>
      <c r="BH33" s="87">
        <v>3.5220638336230792E-4</v>
      </c>
      <c r="BI33" s="87">
        <v>6.564677177256506E-4</v>
      </c>
      <c r="BJ33" s="87">
        <v>7.0495077339183254E-4</v>
      </c>
      <c r="BK33" s="87">
        <v>3.0573401089153407E-3</v>
      </c>
      <c r="BL33" s="87">
        <v>1.4634671450919345E-3</v>
      </c>
      <c r="BM33" s="87">
        <v>2.7658652572637443E-3</v>
      </c>
      <c r="BN33" s="87">
        <v>2.448529897555618E-3</v>
      </c>
      <c r="BO33" s="87">
        <v>2.9231179678521624E-3</v>
      </c>
      <c r="BP33" s="87">
        <v>3.1961922447056867E-3</v>
      </c>
      <c r="BQ33" s="87">
        <v>7.3272671112152299E-3</v>
      </c>
      <c r="BR33" s="87">
        <v>3.7569285483198822E-3</v>
      </c>
      <c r="BS33" s="87">
        <v>6.3422426000874221E-3</v>
      </c>
      <c r="BT33" s="87">
        <v>6.4694270440148749E-3</v>
      </c>
      <c r="BU33" s="87">
        <v>8.3398014583393465E-3</v>
      </c>
      <c r="BV33" s="87">
        <v>1.6342095121528066E-2</v>
      </c>
      <c r="BW33" s="87">
        <v>2.4496405222977691E-2</v>
      </c>
      <c r="BX33" s="87">
        <v>2.985716651127257E-2</v>
      </c>
      <c r="BY33" s="87">
        <v>3.4894625637250654E-2</v>
      </c>
      <c r="BZ33" s="87">
        <v>5.2641728732496285E-2</v>
      </c>
      <c r="CA33" s="87">
        <v>8.497210602134575E-2</v>
      </c>
    </row>
    <row r="34" spans="2:79"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4.3769614909594523E-5</v>
      </c>
      <c r="BE34" s="90">
        <v>2.3573429580370231E-4</v>
      </c>
      <c r="BF34" s="90">
        <v>3.4990883394026007E-4</v>
      </c>
      <c r="BG34" s="90">
        <v>4.373340469585596E-4</v>
      </c>
      <c r="BH34" s="90">
        <v>6.4672215125116672E-4</v>
      </c>
      <c r="BI34" s="90">
        <v>9.039900399707701E-4</v>
      </c>
      <c r="BJ34" s="90">
        <v>8.9098451027336267E-4</v>
      </c>
      <c r="BK34" s="90">
        <v>1.7891481348826233E-3</v>
      </c>
      <c r="BL34" s="90">
        <v>1.5199880453118375E-3</v>
      </c>
      <c r="BM34" s="90">
        <v>1.8722524934020601E-3</v>
      </c>
      <c r="BN34" s="90">
        <v>2.3140620462462902E-3</v>
      </c>
      <c r="BO34" s="90">
        <v>2.6759657282953153E-3</v>
      </c>
      <c r="BP34" s="90">
        <v>2.8701433351490113E-3</v>
      </c>
      <c r="BQ34" s="90">
        <v>3.9938071436016465E-3</v>
      </c>
      <c r="BR34" s="90">
        <v>3.3250120648813386E-3</v>
      </c>
      <c r="BS34" s="90">
        <v>3.8210455071931992E-3</v>
      </c>
      <c r="BT34" s="90">
        <v>4.4282981937890931E-3</v>
      </c>
      <c r="BU34" s="90">
        <v>4.9673085118691063E-3</v>
      </c>
      <c r="BV34" s="90">
        <v>6.5733776947252132E-3</v>
      </c>
      <c r="BW34" s="90">
        <v>1.2321220119599907E-2</v>
      </c>
      <c r="BX34" s="90">
        <v>1.3503795252928885E-2</v>
      </c>
      <c r="BY34" s="90">
        <v>1.888973594303156E-2</v>
      </c>
      <c r="BZ34" s="90">
        <v>3.2885899249178063E-2</v>
      </c>
      <c r="CA34" s="90">
        <v>4.6454895040996202E-2</v>
      </c>
    </row>
    <row r="35" spans="2:79"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juillet 2025, les montants bruts remboursés du total Soins de ville du mois de soins janvier 2024 sont complétés de 0,18 %, pour estimation du mois de soins complet. </v>
      </c>
    </row>
    <row r="36" spans="2:79"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A35"/>
  <sheetViews>
    <sheetView showGridLines="0" zoomScale="80" zoomScaleNormal="80" workbookViewId="0">
      <pane xSplit="2" ySplit="5" topLeftCell="BS21" activePane="bottomRight" state="frozen"/>
      <selection activeCell="DZ42" sqref="DZ42"/>
      <selection pane="topRight" activeCell="DZ42" sqref="DZ42"/>
      <selection pane="bottomLeft" activeCell="DZ42" sqref="DZ42"/>
      <selection pane="bottomRight" activeCell="CG43" sqref="CG43"/>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79" width="10.7109375" style="69" customWidth="1"/>
    <col min="80" max="16384" width="11.42578125" style="69"/>
  </cols>
  <sheetData>
    <row r="1" spans="2:79" s="77" customFormat="1" ht="68.25" customHeight="1" x14ac:dyDescent="0.25">
      <c r="B1" s="49" t="s">
        <v>1957</v>
      </c>
    </row>
    <row r="2" spans="2:79" s="78" customFormat="1" ht="18" x14ac:dyDescent="0.25">
      <c r="B2" s="51" t="s">
        <v>2503</v>
      </c>
    </row>
    <row r="3" spans="2:79" s="78" customFormat="1" ht="18" x14ac:dyDescent="0.25">
      <c r="B3" s="53" t="s">
        <v>1827</v>
      </c>
    </row>
    <row r="4" spans="2:79" ht="7.5" customHeight="1" x14ac:dyDescent="0.2"/>
    <row r="5" spans="2:79"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A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row>
    <row r="6" spans="2:79"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2.2819168965959591E-5</v>
      </c>
      <c r="BE6" s="64">
        <v>2.3602054975757625E-4</v>
      </c>
      <c r="BF6" s="64">
        <v>1.6118182604607512E-4</v>
      </c>
      <c r="BG6" s="64">
        <v>1.7462864697059821E-4</v>
      </c>
      <c r="BH6" s="64">
        <v>2.5615031753267736E-4</v>
      </c>
      <c r="BI6" s="64">
        <v>2.8629641801081185E-4</v>
      </c>
      <c r="BJ6" s="64">
        <v>3.2799207483202864E-4</v>
      </c>
      <c r="BK6" s="64">
        <v>4.056695790140008E-4</v>
      </c>
      <c r="BL6" s="64">
        <v>4.7960487609532976E-4</v>
      </c>
      <c r="BM6" s="64">
        <v>5.2980691820136983E-4</v>
      </c>
      <c r="BN6" s="64">
        <v>6.050726488602276E-4</v>
      </c>
      <c r="BO6" s="64">
        <v>7.5520493952918599E-4</v>
      </c>
      <c r="BP6" s="64">
        <v>7.297468336551205E-4</v>
      </c>
      <c r="BQ6" s="64">
        <v>8.4403545229494448E-4</v>
      </c>
      <c r="BR6" s="64">
        <v>9.975771854642268E-4</v>
      </c>
      <c r="BS6" s="64">
        <v>1.2595509371127189E-3</v>
      </c>
      <c r="BT6" s="64">
        <v>1.4675243604393984E-3</v>
      </c>
      <c r="BU6" s="64">
        <v>1.8391220998394964E-3</v>
      </c>
      <c r="BV6" s="64">
        <v>2.2629586474318675E-3</v>
      </c>
      <c r="BW6" s="64">
        <v>3.3904529583572707E-3</v>
      </c>
      <c r="BX6" s="64">
        <v>4.0332822000055391E-3</v>
      </c>
      <c r="BY6" s="64">
        <v>6.1364012126479128E-3</v>
      </c>
      <c r="BZ6" s="64">
        <v>8.0008531489785817E-3</v>
      </c>
      <c r="CA6" s="64">
        <v>1.1343897673264935E-2</v>
      </c>
    </row>
    <row r="7" spans="2:79"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5.2408306301376939E-5</v>
      </c>
      <c r="BE7" s="64">
        <v>8.8650717855509598E-4</v>
      </c>
      <c r="BF7" s="64">
        <v>8.2248218643554694E-4</v>
      </c>
      <c r="BG7" s="64">
        <v>7.0106398957436866E-4</v>
      </c>
      <c r="BH7" s="64">
        <v>1.43592434671036E-3</v>
      </c>
      <c r="BI7" s="64">
        <v>1.0873560318669373E-3</v>
      </c>
      <c r="BJ7" s="64">
        <v>1.1535703777187933E-3</v>
      </c>
      <c r="BK7" s="64">
        <v>1.6671133779360137E-3</v>
      </c>
      <c r="BL7" s="64">
        <v>1.8489190967603264E-3</v>
      </c>
      <c r="BM7" s="64">
        <v>1.3562304430452254E-3</v>
      </c>
      <c r="BN7" s="64">
        <v>1.9678876626176844E-3</v>
      </c>
      <c r="BO7" s="64">
        <v>2.2514875889889652E-3</v>
      </c>
      <c r="BP7" s="64">
        <v>2.0058260196160749E-3</v>
      </c>
      <c r="BQ7" s="64">
        <v>2.7153968353039737E-3</v>
      </c>
      <c r="BR7" s="64">
        <v>2.8157962633117428E-3</v>
      </c>
      <c r="BS7" s="64">
        <v>2.8424976281347103E-3</v>
      </c>
      <c r="BT7" s="64">
        <v>3.7661298781379582E-3</v>
      </c>
      <c r="BU7" s="64">
        <v>4.8394529772268768E-3</v>
      </c>
      <c r="BV7" s="64">
        <v>6.8242018613222655E-3</v>
      </c>
      <c r="BW7" s="64">
        <v>1.0267214093764965E-2</v>
      </c>
      <c r="BX7" s="64">
        <v>1.1588067341970376E-2</v>
      </c>
      <c r="BY7" s="64">
        <v>1.7352657489425605E-2</v>
      </c>
      <c r="BZ7" s="64">
        <v>2.4652453836852439E-2</v>
      </c>
      <c r="CA7" s="64">
        <v>3.6315658284005625E-2</v>
      </c>
    </row>
    <row r="8" spans="2:79"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7.6775197836553843E-5</v>
      </c>
      <c r="BE8" s="82">
        <v>1.4257226639058374E-5</v>
      </c>
      <c r="BF8" s="82">
        <v>2.0989798366488621E-4</v>
      </c>
      <c r="BG8" s="82">
        <v>1.0275512500235173E-4</v>
      </c>
      <c r="BH8" s="82">
        <v>1.3839970346563035E-4</v>
      </c>
      <c r="BI8" s="82">
        <v>5.2131370361485629E-4</v>
      </c>
      <c r="BJ8" s="82">
        <v>3.7011031476774647E-4</v>
      </c>
      <c r="BK8" s="82">
        <v>4.179599397489131E-4</v>
      </c>
      <c r="BL8" s="82">
        <v>7.2135813425555639E-4</v>
      </c>
      <c r="BM8" s="82">
        <v>5.7371223001845273E-4</v>
      </c>
      <c r="BN8" s="82">
        <v>8.9226073705339637E-4</v>
      </c>
      <c r="BO8" s="82">
        <v>9.1647208787604129E-4</v>
      </c>
      <c r="BP8" s="82">
        <v>9.2625511656607706E-4</v>
      </c>
      <c r="BQ8" s="82">
        <v>1.4419953734765567E-3</v>
      </c>
      <c r="BR8" s="82">
        <v>1.6775780469109325E-3</v>
      </c>
      <c r="BS8" s="82">
        <v>2.2096546507757164E-3</v>
      </c>
      <c r="BT8" s="82">
        <v>3.0804801944759319E-3</v>
      </c>
      <c r="BU8" s="82">
        <v>3.919907855746585E-3</v>
      </c>
      <c r="BV8" s="82">
        <v>5.6928290166433637E-3</v>
      </c>
      <c r="BW8" s="82">
        <v>1.1658180732417422E-2</v>
      </c>
      <c r="BX8" s="82">
        <v>9.4683921044431685E-3</v>
      </c>
      <c r="BY8" s="82">
        <v>2.3716220944609567E-2</v>
      </c>
      <c r="BZ8" s="82">
        <v>3.0556503285350978E-2</v>
      </c>
      <c r="CA8" s="82">
        <v>3.6786075387904127E-2</v>
      </c>
    </row>
    <row r="9" spans="2:79"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3.0689160231078816E-5</v>
      </c>
      <c r="BE9" s="84">
        <v>2.8631951354229912E-4</v>
      </c>
      <c r="BF9" s="84">
        <v>2.3648934259079546E-4</v>
      </c>
      <c r="BG9" s="84">
        <v>2.1987128296641067E-4</v>
      </c>
      <c r="BH9" s="84">
        <v>3.6019768778117189E-4</v>
      </c>
      <c r="BI9" s="84">
        <v>3.8114161328861584E-4</v>
      </c>
      <c r="BJ9" s="84">
        <v>4.0898396103239421E-4</v>
      </c>
      <c r="BK9" s="84">
        <v>5.3050634184903522E-4</v>
      </c>
      <c r="BL9" s="84">
        <v>6.2346699758353274E-4</v>
      </c>
      <c r="BM9" s="84">
        <v>6.0886516566460713E-4</v>
      </c>
      <c r="BN9" s="84">
        <v>7.6045713328598552E-4</v>
      </c>
      <c r="BO9" s="84">
        <v>9.1073795376939159E-4</v>
      </c>
      <c r="BP9" s="84">
        <v>8.5932255950371683E-4</v>
      </c>
      <c r="BQ9" s="84">
        <v>1.063386091742613E-3</v>
      </c>
      <c r="BR9" s="84">
        <v>1.2144197243764143E-3</v>
      </c>
      <c r="BS9" s="84">
        <v>1.464099206580638E-3</v>
      </c>
      <c r="BT9" s="84">
        <v>1.7881395411234458E-3</v>
      </c>
      <c r="BU9" s="84">
        <v>2.2512485349035494E-3</v>
      </c>
      <c r="BV9" s="84">
        <v>2.8399151681739454E-3</v>
      </c>
      <c r="BW9" s="84">
        <v>4.2944286235664375E-3</v>
      </c>
      <c r="BX9" s="84">
        <v>4.880531648583597E-3</v>
      </c>
      <c r="BY9" s="84">
        <v>7.8791134183024969E-3</v>
      </c>
      <c r="BZ9" s="84">
        <v>1.0532882683615297E-2</v>
      </c>
      <c r="CA9" s="84">
        <v>1.4698404842195201E-2</v>
      </c>
    </row>
    <row r="10" spans="2:79"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7.1132217244196383E-5</v>
      </c>
      <c r="BE10" s="82">
        <v>1.9243523441359045E-4</v>
      </c>
      <c r="BF10" s="82">
        <v>9.2944821971530089E-5</v>
      </c>
      <c r="BG10" s="82">
        <v>1.9929738650259488E-4</v>
      </c>
      <c r="BH10" s="82">
        <v>2.3276013196116274E-4</v>
      </c>
      <c r="BI10" s="82">
        <v>2.8858270466103342E-4</v>
      </c>
      <c r="BJ10" s="82">
        <v>3.9999851096061967E-4</v>
      </c>
      <c r="BK10" s="82">
        <v>5.8590411260550646E-4</v>
      </c>
      <c r="BL10" s="82">
        <v>5.1751539258604318E-4</v>
      </c>
      <c r="BM10" s="82">
        <v>6.3267659610843907E-4</v>
      </c>
      <c r="BN10" s="82">
        <v>8.8312553530034421E-4</v>
      </c>
      <c r="BO10" s="82">
        <v>7.6939821845956047E-4</v>
      </c>
      <c r="BP10" s="82">
        <v>9.6052606941476881E-4</v>
      </c>
      <c r="BQ10" s="82">
        <v>9.9806008636060817E-4</v>
      </c>
      <c r="BR10" s="82">
        <v>1.601252133939024E-3</v>
      </c>
      <c r="BS10" s="82">
        <v>1.4504334777565298E-3</v>
      </c>
      <c r="BT10" s="82">
        <v>1.7827955555482777E-3</v>
      </c>
      <c r="BU10" s="82">
        <v>2.2305398208977145E-3</v>
      </c>
      <c r="BV10" s="82">
        <v>3.2853559928127662E-3</v>
      </c>
      <c r="BW10" s="82">
        <v>5.1239282541040154E-3</v>
      </c>
      <c r="BX10" s="82">
        <v>5.5522676383770175E-3</v>
      </c>
      <c r="BY10" s="82">
        <v>8.7598965565804932E-3</v>
      </c>
      <c r="BZ10" s="82">
        <v>1.2055794357789695E-2</v>
      </c>
      <c r="CA10" s="82">
        <v>1.8573951648532816E-2</v>
      </c>
    </row>
    <row r="11" spans="2:79"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7.3005398713910097E-5</v>
      </c>
      <c r="BE11" s="82">
        <v>1.3589029277150111E-4</v>
      </c>
      <c r="BF11" s="82">
        <v>1.6499025764504793E-4</v>
      </c>
      <c r="BG11" s="82">
        <v>4.5086846735364894E-4</v>
      </c>
      <c r="BH11" s="82">
        <v>6.1785647382706088E-4</v>
      </c>
      <c r="BI11" s="82">
        <v>5.1527200566292564E-4</v>
      </c>
      <c r="BJ11" s="82">
        <v>5.3805215782576354E-4</v>
      </c>
      <c r="BK11" s="82">
        <v>8.9895708995357815E-4</v>
      </c>
      <c r="BL11" s="82">
        <v>7.718672073186994E-4</v>
      </c>
      <c r="BM11" s="82">
        <v>1.3832158564945907E-3</v>
      </c>
      <c r="BN11" s="82">
        <v>1.3231981118986269E-3</v>
      </c>
      <c r="BO11" s="82">
        <v>3.3258264473023935E-3</v>
      </c>
      <c r="BP11" s="82">
        <v>2.1611217060788501E-3</v>
      </c>
      <c r="BQ11" s="82">
        <v>1.8246613787955557E-3</v>
      </c>
      <c r="BR11" s="82">
        <v>1.9893535009700702E-3</v>
      </c>
      <c r="BS11" s="82">
        <v>6.1573788867028689E-3</v>
      </c>
      <c r="BT11" s="82">
        <v>4.9890489695239015E-3</v>
      </c>
      <c r="BU11" s="82">
        <v>5.1164669616079461E-3</v>
      </c>
      <c r="BV11" s="82">
        <v>6.584946677624437E-3</v>
      </c>
      <c r="BW11" s="82">
        <v>8.6969242855288176E-3</v>
      </c>
      <c r="BX11" s="82">
        <v>1.6017757531766597E-2</v>
      </c>
      <c r="BY11" s="82">
        <v>2.8055174445623221E-2</v>
      </c>
      <c r="BZ11" s="82">
        <v>3.7971583831502231E-2</v>
      </c>
      <c r="CA11" s="82">
        <v>7.503908930898251E-2</v>
      </c>
    </row>
    <row r="12" spans="2:79"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1.4901265304745337E-4</v>
      </c>
      <c r="BE12" s="82">
        <v>2.2053270109623213E-4</v>
      </c>
      <c r="BF12" s="82">
        <v>3.0391145182884216E-4</v>
      </c>
      <c r="BG12" s="82">
        <v>6.6329613689708466E-4</v>
      </c>
      <c r="BH12" s="82">
        <v>3.1956126105381344E-4</v>
      </c>
      <c r="BI12" s="82">
        <v>6.522876368892927E-4</v>
      </c>
      <c r="BJ12" s="82">
        <v>6.6880715120043455E-4</v>
      </c>
      <c r="BK12" s="82">
        <v>4.5438123312702139E-4</v>
      </c>
      <c r="BL12" s="82">
        <v>5.9994496661941454E-4</v>
      </c>
      <c r="BM12" s="82">
        <v>8.1766377694281189E-4</v>
      </c>
      <c r="BN12" s="82">
        <v>6.7130715489249759E-4</v>
      </c>
      <c r="BO12" s="82">
        <v>1.2581827427702308E-3</v>
      </c>
      <c r="BP12" s="82">
        <v>7.4398803538100466E-4</v>
      </c>
      <c r="BQ12" s="82">
        <v>1.5581564211861743E-3</v>
      </c>
      <c r="BR12" s="82">
        <v>2.1309838913354806E-3</v>
      </c>
      <c r="BS12" s="82">
        <v>2.6048625921197832E-3</v>
      </c>
      <c r="BT12" s="82">
        <v>3.1104830136632344E-3</v>
      </c>
      <c r="BU12" s="82">
        <v>3.0161055898003664E-3</v>
      </c>
      <c r="BV12" s="82">
        <v>2.6456413628421771E-3</v>
      </c>
      <c r="BW12" s="82">
        <v>5.9833702152627399E-3</v>
      </c>
      <c r="BX12" s="82">
        <v>7.4000621809526823E-3</v>
      </c>
      <c r="BY12" s="82">
        <v>1.1860479691180315E-2</v>
      </c>
      <c r="BZ12" s="82">
        <v>1.7228458181211215E-2</v>
      </c>
      <c r="CA12" s="82">
        <v>2.7404730948921374E-2</v>
      </c>
    </row>
    <row r="13" spans="2:79"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1.1169593712856418E-4</v>
      </c>
      <c r="BE13" s="82">
        <v>1.6656765439981847E-4</v>
      </c>
      <c r="BF13" s="82">
        <v>4.3005537201157296E-5</v>
      </c>
      <c r="BG13" s="82">
        <v>2.2980338092537522E-4</v>
      </c>
      <c r="BH13" s="82">
        <v>6.9955544272692904E-5</v>
      </c>
      <c r="BI13" s="82">
        <v>9.8324270334959607E-5</v>
      </c>
      <c r="BJ13" s="82">
        <v>4.6781338165269304E-5</v>
      </c>
      <c r="BK13" s="82">
        <v>4.4622176731845542E-5</v>
      </c>
      <c r="BL13" s="82">
        <v>7.4903574121520933E-4</v>
      </c>
      <c r="BM13" s="82">
        <v>1.1695594136118537E-4</v>
      </c>
      <c r="BN13" s="82">
        <v>2.7850123007677752E-4</v>
      </c>
      <c r="BO13" s="82">
        <v>8.5272672695113627E-4</v>
      </c>
      <c r="BP13" s="82">
        <v>1.7215443235911732E-3</v>
      </c>
      <c r="BQ13" s="82">
        <v>9.446955864884643E-4</v>
      </c>
      <c r="BR13" s="82">
        <v>1.6372597364648911E-3</v>
      </c>
      <c r="BS13" s="82">
        <v>1.9776079308357897E-3</v>
      </c>
      <c r="BT13" s="82">
        <v>2.9065590532244556E-3</v>
      </c>
      <c r="BU13" s="82">
        <v>3.0385645915012027E-3</v>
      </c>
      <c r="BV13" s="82">
        <v>4.6585312992311056E-3</v>
      </c>
      <c r="BW13" s="82">
        <v>3.7800576614830383E-3</v>
      </c>
      <c r="BX13" s="82">
        <v>9.4503902811065021E-3</v>
      </c>
      <c r="BY13" s="82">
        <v>1.1450925175175097E-2</v>
      </c>
      <c r="BZ13" s="82">
        <v>1.4776679481613764E-2</v>
      </c>
      <c r="CA13" s="82">
        <v>2.0569497647502377E-2</v>
      </c>
    </row>
    <row r="14" spans="2:79"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8.7729563988059311E-5</v>
      </c>
      <c r="BE14" s="84">
        <v>1.6131073386294048E-4</v>
      </c>
      <c r="BF14" s="84">
        <v>1.6136883196660179E-4</v>
      </c>
      <c r="BG14" s="84">
        <v>4.1742095302987892E-4</v>
      </c>
      <c r="BH14" s="84">
        <v>4.6042538161272795E-4</v>
      </c>
      <c r="BI14" s="84">
        <v>4.6275715145682739E-4</v>
      </c>
      <c r="BJ14" s="84">
        <v>4.9189175327879475E-4</v>
      </c>
      <c r="BK14" s="84">
        <v>6.7028218759812574E-4</v>
      </c>
      <c r="BL14" s="84">
        <v>7.028107198052691E-4</v>
      </c>
      <c r="BM14" s="84">
        <v>1.0023538832288903E-3</v>
      </c>
      <c r="BN14" s="84">
        <v>1.0219627914946905E-3</v>
      </c>
      <c r="BO14" s="84">
        <v>2.3048151720688193E-3</v>
      </c>
      <c r="BP14" s="84">
        <v>1.6986098872546762E-3</v>
      </c>
      <c r="BQ14" s="84">
        <v>1.5524423469110982E-3</v>
      </c>
      <c r="BR14" s="84">
        <v>1.9077459892915538E-3</v>
      </c>
      <c r="BS14" s="84">
        <v>4.446524050485845E-3</v>
      </c>
      <c r="BT14" s="84">
        <v>3.9754091455945773E-3</v>
      </c>
      <c r="BU14" s="84">
        <v>4.1461713570434267E-3</v>
      </c>
      <c r="BV14" s="84">
        <v>5.2635788628108138E-3</v>
      </c>
      <c r="BW14" s="84">
        <v>7.0559651370427634E-3</v>
      </c>
      <c r="BX14" s="84">
        <v>1.216385145320853E-2</v>
      </c>
      <c r="BY14" s="84">
        <v>2.0342181069155307E-2</v>
      </c>
      <c r="BZ14" s="84">
        <v>2.7652753529020746E-2</v>
      </c>
      <c r="CA14" s="84">
        <v>5.1254107338060129E-2</v>
      </c>
    </row>
    <row r="15" spans="2:79"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4.1559393955559187E-5</v>
      </c>
      <c r="BE15" s="86">
        <v>3.3444862138409803E-5</v>
      </c>
      <c r="BF15" s="86">
        <v>1.9647587179782988E-4</v>
      </c>
      <c r="BG15" s="86">
        <v>1.0000511124119704E-4</v>
      </c>
      <c r="BH15" s="86">
        <v>6.2004781838664869E-4</v>
      </c>
      <c r="BI15" s="86">
        <v>1.1241511041282237E-4</v>
      </c>
      <c r="BJ15" s="86">
        <v>3.1302655628939746E-4</v>
      </c>
      <c r="BK15" s="86">
        <v>3.7042376834661717E-4</v>
      </c>
      <c r="BL15" s="86">
        <v>7.8182603319798538E-4</v>
      </c>
      <c r="BM15" s="86">
        <v>5.491265691879299E-4</v>
      </c>
      <c r="BN15" s="86">
        <v>5.14533021424457E-4</v>
      </c>
      <c r="BO15" s="86">
        <v>4.8989131329157942E-4</v>
      </c>
      <c r="BP15" s="86">
        <v>2.0337415941540371E-4</v>
      </c>
      <c r="BQ15" s="86">
        <v>7.5765663329030453E-4</v>
      </c>
      <c r="BR15" s="86">
        <v>5.6632320291649663E-4</v>
      </c>
      <c r="BS15" s="86">
        <v>1.1433906083742063E-3</v>
      </c>
      <c r="BT15" s="86">
        <v>1.2655943854855689E-3</v>
      </c>
      <c r="BU15" s="86">
        <v>1.5499791620847692E-3</v>
      </c>
      <c r="BV15" s="86">
        <v>2.8568184957500353E-3</v>
      </c>
      <c r="BW15" s="86">
        <v>3.605831941226878E-3</v>
      </c>
      <c r="BX15" s="86">
        <v>5.334584888649907E-3</v>
      </c>
      <c r="BY15" s="86">
        <v>1.1867413380635794E-2</v>
      </c>
      <c r="BZ15" s="86">
        <v>1.1809579412922711E-2</v>
      </c>
      <c r="CA15" s="86">
        <v>1.7223219413349478E-2</v>
      </c>
    </row>
    <row r="16" spans="2:79"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9.5554838789979613E-5</v>
      </c>
      <c r="BF16" s="86">
        <v>3.6528898229182261E-4</v>
      </c>
      <c r="BG16" s="86">
        <v>1.7487610747846105E-4</v>
      </c>
      <c r="BH16" s="86">
        <v>2.9170386142984839E-4</v>
      </c>
      <c r="BI16" s="86">
        <v>5.0758456353849901E-4</v>
      </c>
      <c r="BJ16" s="86">
        <v>4.3007998234512179E-4</v>
      </c>
      <c r="BK16" s="86">
        <v>4.7981969109134326E-4</v>
      </c>
      <c r="BL16" s="86">
        <v>6.6673612756718015E-4</v>
      </c>
      <c r="BM16" s="86">
        <v>1.0548072673615128E-3</v>
      </c>
      <c r="BN16" s="86">
        <v>1.2897145693779866E-3</v>
      </c>
      <c r="BO16" s="86">
        <v>1.3866468574745827E-3</v>
      </c>
      <c r="BP16" s="86">
        <v>1.1069147657374323E-3</v>
      </c>
      <c r="BQ16" s="86">
        <v>2.2040262448128622E-3</v>
      </c>
      <c r="BR16" s="86">
        <v>3.4095071946897981E-3</v>
      </c>
      <c r="BS16" s="86">
        <v>3.2372173235912793E-3</v>
      </c>
      <c r="BT16" s="86">
        <v>3.5190626937022795E-3</v>
      </c>
      <c r="BU16" s="86">
        <v>4.6648231905679349E-3</v>
      </c>
      <c r="BV16" s="86">
        <v>6.4226187818274827E-3</v>
      </c>
      <c r="BW16" s="86">
        <v>8.7918911925100041E-3</v>
      </c>
      <c r="BX16" s="86">
        <v>9.7346233247332936E-3</v>
      </c>
      <c r="BY16" s="86">
        <v>1.4786390765026303E-2</v>
      </c>
      <c r="BZ16" s="86">
        <v>2.0054874429363823E-2</v>
      </c>
      <c r="CA16" s="86">
        <v>3.3879595158696763E-2</v>
      </c>
    </row>
    <row r="17" spans="2:79"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2.2793322768110968E-5</v>
      </c>
      <c r="BE17" s="86">
        <v>6.8999678287440247E-4</v>
      </c>
      <c r="BF17" s="86">
        <v>1.0459860782900954E-3</v>
      </c>
      <c r="BG17" s="86">
        <v>1.62042614618918E-3</v>
      </c>
      <c r="BH17" s="86">
        <v>2.4173550296293644E-3</v>
      </c>
      <c r="BI17" s="86">
        <v>2.9466013094021637E-3</v>
      </c>
      <c r="BJ17" s="86">
        <v>2.6914135471918232E-3</v>
      </c>
      <c r="BK17" s="86">
        <v>4.2444873118654414E-3</v>
      </c>
      <c r="BL17" s="86">
        <v>4.5122853094938797E-3</v>
      </c>
      <c r="BM17" s="86">
        <v>4.9865704718639048E-3</v>
      </c>
      <c r="BN17" s="86">
        <v>6.0433545047700044E-3</v>
      </c>
      <c r="BO17" s="86">
        <v>6.55674947677376E-3</v>
      </c>
      <c r="BP17" s="86">
        <v>6.7777373585311551E-3</v>
      </c>
      <c r="BQ17" s="86">
        <v>7.4049637366195853E-3</v>
      </c>
      <c r="BR17" s="86">
        <v>7.8895273967192203E-3</v>
      </c>
      <c r="BS17" s="86">
        <v>8.7657537682175324E-3</v>
      </c>
      <c r="BT17" s="86">
        <v>1.0018149027586576E-2</v>
      </c>
      <c r="BU17" s="86">
        <v>1.10067357473147E-2</v>
      </c>
      <c r="BV17" s="86">
        <v>1.3089496470462203E-2</v>
      </c>
      <c r="BW17" s="86">
        <v>1.7777732880472241E-2</v>
      </c>
      <c r="BX17" s="86">
        <v>2.2396126482203904E-2</v>
      </c>
      <c r="BY17" s="86">
        <v>2.9279147286429108E-2</v>
      </c>
      <c r="BZ17" s="86">
        <v>4.1772996267420481E-2</v>
      </c>
      <c r="CA17" s="86">
        <v>6.5238687955258667E-2</v>
      </c>
    </row>
    <row r="18" spans="2:79"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5.8099535659383861E-5</v>
      </c>
      <c r="BE18" s="86">
        <v>2.1440666431926658E-4</v>
      </c>
      <c r="BF18" s="86">
        <v>4.3499514181832843E-4</v>
      </c>
      <c r="BG18" s="86">
        <v>7.270532800542906E-4</v>
      </c>
      <c r="BH18" s="86">
        <v>1.1354701493322406E-3</v>
      </c>
      <c r="BI18" s="86">
        <v>1.576938060504629E-3</v>
      </c>
      <c r="BJ18" s="86">
        <v>2.0048357746142997E-3</v>
      </c>
      <c r="BK18" s="86">
        <v>2.7298579808616719E-3</v>
      </c>
      <c r="BL18" s="86">
        <v>2.894601859092516E-3</v>
      </c>
      <c r="BM18" s="86">
        <v>3.4611330037161991E-3</v>
      </c>
      <c r="BN18" s="86">
        <v>4.1600191609902915E-3</v>
      </c>
      <c r="BO18" s="86">
        <v>4.7267902391587846E-3</v>
      </c>
      <c r="BP18" s="86">
        <v>5.5657801802180273E-3</v>
      </c>
      <c r="BQ18" s="86">
        <v>5.8737699054562942E-3</v>
      </c>
      <c r="BR18" s="86">
        <v>6.7345710195554354E-3</v>
      </c>
      <c r="BS18" s="86">
        <v>7.3397672063395536E-3</v>
      </c>
      <c r="BT18" s="86">
        <v>8.3498799698362713E-3</v>
      </c>
      <c r="BU18" s="86">
        <v>1.0490552661568175E-2</v>
      </c>
      <c r="BV18" s="86">
        <v>1.3997691107449972E-2</v>
      </c>
      <c r="BW18" s="86">
        <v>2.2302864122723642E-2</v>
      </c>
      <c r="BX18" s="86">
        <v>3.1031931686802627E-2</v>
      </c>
      <c r="BY18" s="86">
        <v>4.9072484298591457E-2</v>
      </c>
      <c r="BZ18" s="86">
        <v>7.6841624430100008E-2</v>
      </c>
      <c r="CA18" s="86">
        <v>0.1347063406059148</v>
      </c>
    </row>
    <row r="19" spans="2:79"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1.2046240646257367E-4</v>
      </c>
      <c r="BE19" s="86">
        <v>1.3368317329431889E-4</v>
      </c>
      <c r="BF19" s="86">
        <v>1.177793032021146E-4</v>
      </c>
      <c r="BG19" s="86">
        <v>8.2734715602494902E-5</v>
      </c>
      <c r="BH19" s="86">
        <v>2.5231621343513311E-4</v>
      </c>
      <c r="BI19" s="86">
        <v>3.7312146276979874E-4</v>
      </c>
      <c r="BJ19" s="86">
        <v>6.889336035114102E-4</v>
      </c>
      <c r="BK19" s="86">
        <v>8.2156210985151468E-4</v>
      </c>
      <c r="BL19" s="86">
        <v>1.2201590707863197E-3</v>
      </c>
      <c r="BM19" s="86">
        <v>1.8675683254754105E-3</v>
      </c>
      <c r="BN19" s="86">
        <v>1.3173416726768306E-3</v>
      </c>
      <c r="BO19" s="86">
        <v>1.8863516671754343E-3</v>
      </c>
      <c r="BP19" s="86">
        <v>2.2527403702066184E-3</v>
      </c>
      <c r="BQ19" s="86">
        <v>2.1193638275878168E-3</v>
      </c>
      <c r="BR19" s="86">
        <v>3.2311782089564645E-3</v>
      </c>
      <c r="BS19" s="86">
        <v>4.2493388504574181E-3</v>
      </c>
      <c r="BT19" s="86">
        <v>4.6939308893201304E-3</v>
      </c>
      <c r="BU19" s="86">
        <v>5.8026340579198088E-3</v>
      </c>
      <c r="BV19" s="86">
        <v>7.505534853212481E-3</v>
      </c>
      <c r="BW19" s="86">
        <v>1.386975472272467E-2</v>
      </c>
      <c r="BX19" s="86">
        <v>1.8632836313374534E-2</v>
      </c>
      <c r="BY19" s="86">
        <v>2.4613552108508241E-2</v>
      </c>
      <c r="BZ19" s="86">
        <v>3.8050561346107736E-2</v>
      </c>
      <c r="CA19" s="86">
        <v>6.3776646260852665E-2</v>
      </c>
    </row>
    <row r="20" spans="2:79"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9.5471192305129904E-6</v>
      </c>
      <c r="BE20" s="87">
        <v>1.3878537510048083E-4</v>
      </c>
      <c r="BF20" s="87">
        <v>4.0479430205553335E-4</v>
      </c>
      <c r="BG20" s="87">
        <v>3.4718045771819916E-4</v>
      </c>
      <c r="BH20" s="87">
        <v>6.0063116455255638E-4</v>
      </c>
      <c r="BI20" s="87">
        <v>6.7462608235757671E-4</v>
      </c>
      <c r="BJ20" s="87">
        <v>7.9852307866201677E-4</v>
      </c>
      <c r="BK20" s="87">
        <v>9.1202610983009968E-4</v>
      </c>
      <c r="BL20" s="87">
        <v>9.3620464823462868E-4</v>
      </c>
      <c r="BM20" s="87">
        <v>1.0566677663776947E-3</v>
      </c>
      <c r="BN20" s="87">
        <v>1.2828839499672284E-3</v>
      </c>
      <c r="BO20" s="87">
        <v>1.8470116003945769E-3</v>
      </c>
      <c r="BP20" s="87">
        <v>1.6051430839374436E-3</v>
      </c>
      <c r="BQ20" s="87">
        <v>1.7970379154665928E-3</v>
      </c>
      <c r="BR20" s="87">
        <v>2.4694886088922896E-3</v>
      </c>
      <c r="BS20" s="87">
        <v>2.7346239830103869E-3</v>
      </c>
      <c r="BT20" s="87">
        <v>2.5284793838318276E-3</v>
      </c>
      <c r="BU20" s="87">
        <v>3.8368537523381097E-3</v>
      </c>
      <c r="BV20" s="87">
        <v>4.9781736611873573E-3</v>
      </c>
      <c r="BW20" s="87">
        <v>6.4458924167203335E-3</v>
      </c>
      <c r="BX20" s="87">
        <v>9.8566599187202009E-3</v>
      </c>
      <c r="BY20" s="87">
        <v>1.3607220170969381E-2</v>
      </c>
      <c r="BZ20" s="87">
        <v>2.3549893679934542E-2</v>
      </c>
      <c r="CA20" s="87">
        <v>3.9799543195726317E-2</v>
      </c>
    </row>
    <row r="21" spans="2:79"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2.3089034413392717E-4</v>
      </c>
      <c r="BF21" s="64">
        <v>2.3586863957159032E-4</v>
      </c>
      <c r="BG21" s="64">
        <v>2.7418470644180459E-4</v>
      </c>
      <c r="BH21" s="64">
        <v>9.308177143168006E-4</v>
      </c>
      <c r="BI21" s="64">
        <v>9.6417518869817975E-4</v>
      </c>
      <c r="BJ21" s="64">
        <v>1.2346184253171355E-3</v>
      </c>
      <c r="BK21" s="64">
        <v>1.9756221222058112E-3</v>
      </c>
      <c r="BL21" s="64">
        <v>1.1094050362765451E-3</v>
      </c>
      <c r="BM21" s="64">
        <v>1.2131336513652169E-3</v>
      </c>
      <c r="BN21" s="64">
        <v>2.3164995501994134E-3</v>
      </c>
      <c r="BO21" s="64">
        <v>2.7494699511101395E-3</v>
      </c>
      <c r="BP21" s="64">
        <v>2.8814568526487339E-3</v>
      </c>
      <c r="BQ21" s="64">
        <v>3.2682732604547571E-3</v>
      </c>
      <c r="BR21" s="64">
        <v>5.2306599672093945E-3</v>
      </c>
      <c r="BS21" s="64">
        <v>5.5768394729922566E-3</v>
      </c>
      <c r="BT21" s="64">
        <v>7.2459076767668051E-3</v>
      </c>
      <c r="BU21" s="64">
        <v>1.1536031221701437E-2</v>
      </c>
      <c r="BV21" s="64">
        <v>1.3508069203003403E-2</v>
      </c>
      <c r="BW21" s="64">
        <v>2.0633120420200157E-2</v>
      </c>
      <c r="BX21" s="64">
        <v>2.0426726283832242E-2</v>
      </c>
      <c r="BY21" s="64">
        <v>3.2425874442688185E-2</v>
      </c>
      <c r="BZ21" s="64">
        <v>4.7046964575529593E-2</v>
      </c>
      <c r="CA21" s="64">
        <v>6.9646614160407294E-2</v>
      </c>
    </row>
    <row r="22" spans="2:79"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1.6115821265105801E-4</v>
      </c>
      <c r="BE22" s="64">
        <v>6.5118439805900152E-4</v>
      </c>
      <c r="BF22" s="64">
        <v>1.1293632131382347E-2</v>
      </c>
      <c r="BG22" s="64">
        <v>4.0142186013987224E-3</v>
      </c>
      <c r="BH22" s="64">
        <v>1.8872866141308453E-3</v>
      </c>
      <c r="BI22" s="64">
        <v>5.4115591561112453E-3</v>
      </c>
      <c r="BJ22" s="64">
        <v>1.3159567236126657E-2</v>
      </c>
      <c r="BK22" s="64">
        <v>5.9921773515989596E-3</v>
      </c>
      <c r="BL22" s="64">
        <v>8.1784030626368409E-3</v>
      </c>
      <c r="BM22" s="64">
        <v>8.3647833577269459E-3</v>
      </c>
      <c r="BN22" s="64">
        <v>7.4591210634793459E-3</v>
      </c>
      <c r="BO22" s="64">
        <v>1.2740116401230184E-2</v>
      </c>
      <c r="BP22" s="64">
        <v>7.7877276283349062E-3</v>
      </c>
      <c r="BQ22" s="64">
        <v>8.9480727746875655E-3</v>
      </c>
      <c r="BR22" s="64">
        <v>1.0715203444550792E-2</v>
      </c>
      <c r="BS22" s="64">
        <v>1.4474098257206247E-2</v>
      </c>
      <c r="BT22" s="64">
        <v>1.6784550050590319E-2</v>
      </c>
      <c r="BU22" s="64">
        <v>1.5883025332054768E-2</v>
      </c>
      <c r="BV22" s="64">
        <v>1.8379939775824861E-2</v>
      </c>
      <c r="BW22" s="64">
        <v>3.9176541753400906E-2</v>
      </c>
      <c r="BX22" s="64">
        <v>4.4492534873405098E-2</v>
      </c>
      <c r="BY22" s="64">
        <v>6.1923023709395952E-2</v>
      </c>
      <c r="BZ22" s="64">
        <v>9.4117053383481197E-2</v>
      </c>
      <c r="CA22" s="64">
        <v>0.1366476820367355</v>
      </c>
    </row>
    <row r="23" spans="2:79"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8.906752241166771E-5</v>
      </c>
      <c r="BE23" s="64">
        <v>4.5680793258129349E-4</v>
      </c>
      <c r="BF23" s="64">
        <v>5.8654388742565011E-3</v>
      </c>
      <c r="BG23" s="64">
        <v>2.3208601537769713E-3</v>
      </c>
      <c r="BH23" s="64">
        <v>1.4576168518565247E-3</v>
      </c>
      <c r="BI23" s="64">
        <v>3.3597671574627785E-3</v>
      </c>
      <c r="BJ23" s="64">
        <v>7.6805643120390066E-3</v>
      </c>
      <c r="BK23" s="64">
        <v>4.2800310420572085E-3</v>
      </c>
      <c r="BL23" s="64">
        <v>4.9980316328595009E-3</v>
      </c>
      <c r="BM23" s="64">
        <v>5.1463386201398009E-3</v>
      </c>
      <c r="BN23" s="64">
        <v>5.1444369183675231E-3</v>
      </c>
      <c r="BO23" s="64">
        <v>8.0713537320453721E-3</v>
      </c>
      <c r="BP23" s="64">
        <v>5.5119326181141126E-3</v>
      </c>
      <c r="BQ23" s="64">
        <v>6.2572256345334587E-3</v>
      </c>
      <c r="BR23" s="64">
        <v>7.9876292586829045E-3</v>
      </c>
      <c r="BS23" s="64">
        <v>1.0388754917650012E-2</v>
      </c>
      <c r="BT23" s="64">
        <v>1.2292550432352112E-2</v>
      </c>
      <c r="BU23" s="64">
        <v>1.384328099843124E-2</v>
      </c>
      <c r="BV23" s="64">
        <v>1.6125132354537053E-2</v>
      </c>
      <c r="BW23" s="64">
        <v>3.0816665870647686E-2</v>
      </c>
      <c r="BX23" s="64">
        <v>3.3180504223193408E-2</v>
      </c>
      <c r="BY23" s="64">
        <v>4.8093087506845711E-2</v>
      </c>
      <c r="BZ23" s="64">
        <v>7.1687439272134945E-2</v>
      </c>
      <c r="CA23" s="64">
        <v>0.10400450779495207</v>
      </c>
    </row>
    <row r="24" spans="2:79"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3.2652008653344389E-4</v>
      </c>
      <c r="BF24" s="88">
        <v>0</v>
      </c>
      <c r="BG24" s="88">
        <v>1.3599464247171511E-5</v>
      </c>
      <c r="BH24" s="88">
        <v>1.003701525050138E-3</v>
      </c>
      <c r="BI24" s="88">
        <v>0</v>
      </c>
      <c r="BJ24" s="88">
        <v>7.939301687036604E-4</v>
      </c>
      <c r="BK24" s="88">
        <v>2.4821038985263222E-3</v>
      </c>
      <c r="BL24" s="88">
        <v>1.5338799250339541E-3</v>
      </c>
      <c r="BM24" s="88">
        <v>0</v>
      </c>
      <c r="BN24" s="88">
        <v>5.0211429763113991E-4</v>
      </c>
      <c r="BO24" s="88">
        <v>7.1314783011144911E-4</v>
      </c>
      <c r="BP24" s="88">
        <v>4.0776354822380512E-4</v>
      </c>
      <c r="BQ24" s="88">
        <v>4.6785456953268856E-4</v>
      </c>
      <c r="BR24" s="88">
        <v>2.6166038804409375E-4</v>
      </c>
      <c r="BS24" s="88">
        <v>1.5715928509105748E-3</v>
      </c>
      <c r="BT24" s="88">
        <v>2.6205935204430819E-3</v>
      </c>
      <c r="BU24" s="88">
        <v>3.8450746428115856E-3</v>
      </c>
      <c r="BV24" s="88">
        <v>5.8963229641564308E-3</v>
      </c>
      <c r="BW24" s="88">
        <v>1.637062867463257E-2</v>
      </c>
      <c r="BX24" s="88">
        <v>1.4042719495755085E-2</v>
      </c>
      <c r="BY24" s="88">
        <v>1.6441573641425622E-2</v>
      </c>
      <c r="BZ24" s="88">
        <v>3.0815569505602047E-2</v>
      </c>
      <c r="CA24" s="88">
        <v>5.8438618381172924E-2</v>
      </c>
    </row>
    <row r="25" spans="2:79"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4.6580733769976401E-3</v>
      </c>
      <c r="BE25" s="64">
        <v>6.422727918013349E-3</v>
      </c>
      <c r="BF25" s="64">
        <v>4.9485587838633549E-3</v>
      </c>
      <c r="BG25" s="64">
        <v>7.1695972504708383E-3</v>
      </c>
      <c r="BH25" s="64">
        <v>6.6090444229585099E-3</v>
      </c>
      <c r="BI25" s="64">
        <v>7.6433230535417618E-3</v>
      </c>
      <c r="BJ25" s="64">
        <v>9.5650713213641936E-3</v>
      </c>
      <c r="BK25" s="64">
        <v>2.5021059947055946E-2</v>
      </c>
      <c r="BL25" s="64">
        <v>1.0996377402001878E-2</v>
      </c>
      <c r="BM25" s="64">
        <v>1.743876124187338E-2</v>
      </c>
      <c r="BN25" s="64">
        <v>2.0212959632266436E-2</v>
      </c>
      <c r="BO25" s="64">
        <v>1.9358360276900743E-2</v>
      </c>
      <c r="BP25" s="64">
        <v>2.7306408289362372E-2</v>
      </c>
      <c r="BQ25" s="64">
        <v>2.2447066624385448E-2</v>
      </c>
      <c r="BR25" s="64">
        <v>2.1724951755692556E-2</v>
      </c>
      <c r="BS25" s="64">
        <v>3.1832952368990419E-2</v>
      </c>
      <c r="BT25" s="64">
        <v>3.0517256653757041E-2</v>
      </c>
      <c r="BU25" s="64">
        <v>3.4691135240705773E-2</v>
      </c>
      <c r="BV25" s="64">
        <v>3.8234705945638048E-2</v>
      </c>
      <c r="BW25" s="64">
        <v>0.12164090048950893</v>
      </c>
      <c r="BX25" s="64">
        <v>8.5383360115813156E-2</v>
      </c>
      <c r="BY25" s="64">
        <v>0.10294608482599443</v>
      </c>
      <c r="BZ25" s="64">
        <v>0.14530855264524112</v>
      </c>
      <c r="CA25" s="64">
        <v>0.18015338094673061</v>
      </c>
    </row>
    <row r="26" spans="2:79"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1.6662256552051335E-3</v>
      </c>
      <c r="BE26" s="67">
        <v>2.619453837315433E-3</v>
      </c>
      <c r="BF26" s="67">
        <v>1.8556658646537993E-3</v>
      </c>
      <c r="BG26" s="67">
        <v>2.6065214343233833E-3</v>
      </c>
      <c r="BH26" s="67">
        <v>3.0572974744615955E-3</v>
      </c>
      <c r="BI26" s="67">
        <v>2.7360967938898639E-3</v>
      </c>
      <c r="BJ26" s="67">
        <v>3.7567238537021819E-3</v>
      </c>
      <c r="BK26" s="67">
        <v>1.1460231204835747E-2</v>
      </c>
      <c r="BL26" s="67">
        <v>4.8831468401919764E-3</v>
      </c>
      <c r="BM26" s="67">
        <v>6.2186779048556406E-3</v>
      </c>
      <c r="BN26" s="67">
        <v>7.5556302418271493E-3</v>
      </c>
      <c r="BO26" s="67">
        <v>7.4145637722424773E-3</v>
      </c>
      <c r="BP26" s="67">
        <v>9.7214296440226722E-3</v>
      </c>
      <c r="BQ26" s="67">
        <v>8.3930137326846399E-3</v>
      </c>
      <c r="BR26" s="67">
        <v>8.1395357760267739E-3</v>
      </c>
      <c r="BS26" s="67">
        <v>1.2040500520264619E-2</v>
      </c>
      <c r="BT26" s="67">
        <v>1.2453794085920622E-2</v>
      </c>
      <c r="BU26" s="67">
        <v>1.4437972728497117E-2</v>
      </c>
      <c r="BV26" s="67">
        <v>1.6482375137866434E-2</v>
      </c>
      <c r="BW26" s="67">
        <v>5.4683786213017838E-2</v>
      </c>
      <c r="BX26" s="67">
        <v>3.7371641714337045E-2</v>
      </c>
      <c r="BY26" s="67">
        <v>4.4973707104212002E-2</v>
      </c>
      <c r="BZ26" s="67">
        <v>6.8581014568903642E-2</v>
      </c>
      <c r="CA26" s="67">
        <v>9.7921353512057774E-2</v>
      </c>
    </row>
    <row r="27" spans="2:79"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1.3618960198997776E-3</v>
      </c>
      <c r="BE27" s="87">
        <v>1.5452894376841719E-3</v>
      </c>
      <c r="BF27" s="87">
        <v>5.8975791268522926E-4</v>
      </c>
      <c r="BG27" s="87">
        <v>8.7099251981515025E-4</v>
      </c>
      <c r="BH27" s="87">
        <v>7.0095688127880251E-4</v>
      </c>
      <c r="BI27" s="87">
        <v>1.4420521823013122E-3</v>
      </c>
      <c r="BJ27" s="87">
        <v>1.5798655328453926E-3</v>
      </c>
      <c r="BK27" s="87">
        <v>2.4646891876358712E-3</v>
      </c>
      <c r="BL27" s="87">
        <v>3.6366038641941767E-3</v>
      </c>
      <c r="BM27" s="87">
        <v>2.1482242402357521E-3</v>
      </c>
      <c r="BN27" s="87">
        <v>1.4548298544314608E-3</v>
      </c>
      <c r="BO27" s="87">
        <v>2.8260080060920068E-3</v>
      </c>
      <c r="BP27" s="87">
        <v>2.0222750087031116E-3</v>
      </c>
      <c r="BQ27" s="87">
        <v>4.2897583872483214E-3</v>
      </c>
      <c r="BR27" s="87">
        <v>3.0156574795596747E-3</v>
      </c>
      <c r="BS27" s="87">
        <v>3.5668675577231745E-3</v>
      </c>
      <c r="BT27" s="87">
        <v>6.1074832110494803E-3</v>
      </c>
      <c r="BU27" s="87">
        <v>9.0521186140899434E-3</v>
      </c>
      <c r="BV27" s="87">
        <v>1.048603575473761E-2</v>
      </c>
      <c r="BW27" s="87">
        <v>1.2098651207709699E-2</v>
      </c>
      <c r="BX27" s="87">
        <v>1.5943165611200349E-2</v>
      </c>
      <c r="BY27" s="87">
        <v>2.7870304948757418E-2</v>
      </c>
      <c r="BZ27" s="87">
        <v>3.3670419910860838E-2</v>
      </c>
      <c r="CA27" s="87">
        <v>6.0121250189712594E-2</v>
      </c>
    </row>
    <row r="28" spans="2:79"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3.4388929535111856E-6</v>
      </c>
      <c r="BE28" s="64">
        <v>1.4322530033084035E-6</v>
      </c>
      <c r="BF28" s="64">
        <v>0</v>
      </c>
      <c r="BG28" s="64">
        <v>2.6809231497226804E-5</v>
      </c>
      <c r="BH28" s="64">
        <v>0</v>
      </c>
      <c r="BI28" s="64">
        <v>6.3964070947664098E-5</v>
      </c>
      <c r="BJ28" s="64">
        <v>7.5279244584613991E-6</v>
      </c>
      <c r="BK28" s="64">
        <v>2.835980261250981E-5</v>
      </c>
      <c r="BL28" s="64">
        <v>1.9524861968767127E-5</v>
      </c>
      <c r="BM28" s="64">
        <v>4.1817128432430906E-5</v>
      </c>
      <c r="BN28" s="64">
        <v>3.0045469229356137E-4</v>
      </c>
      <c r="BO28" s="64">
        <v>1.2077164288415432E-4</v>
      </c>
      <c r="BP28" s="64">
        <v>2.0174105660020203E-5</v>
      </c>
      <c r="BQ28" s="64">
        <v>2.3171609889294231E-4</v>
      </c>
      <c r="BR28" s="64">
        <v>1.1331046710967296E-3</v>
      </c>
      <c r="BS28" s="64">
        <v>2.0947793100045686E-4</v>
      </c>
      <c r="BT28" s="64">
        <v>1.0612704049495214E-4</v>
      </c>
      <c r="BU28" s="64">
        <v>3.1672628691348237E-4</v>
      </c>
      <c r="BV28" s="64">
        <v>3.8034442280765468E-4</v>
      </c>
      <c r="BW28" s="64">
        <v>2.969627647018136E-4</v>
      </c>
      <c r="BX28" s="64">
        <v>1.9110628687935005E-4</v>
      </c>
      <c r="BY28" s="64">
        <v>6.0269091712261691E-4</v>
      </c>
      <c r="BZ28" s="64">
        <v>9.012495477556115E-4</v>
      </c>
      <c r="CA28" s="64">
        <v>1.8158578099989331E-3</v>
      </c>
    </row>
    <row r="29" spans="2:79"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9.4983472549436954E-6</v>
      </c>
      <c r="BE29" s="64">
        <v>6.3336547613257466E-6</v>
      </c>
      <c r="BF29" s="64">
        <v>0</v>
      </c>
      <c r="BG29" s="64">
        <v>-9.5158588941934852E-7</v>
      </c>
      <c r="BH29" s="64">
        <v>4.1228947580629338E-5</v>
      </c>
      <c r="BI29" s="64">
        <v>3.0224529625777485E-4</v>
      </c>
      <c r="BJ29" s="64">
        <v>6.2933764487071997E-5</v>
      </c>
      <c r="BK29" s="64">
        <v>9.0841456115153818E-5</v>
      </c>
      <c r="BL29" s="64">
        <v>3.3077590133379076E-5</v>
      </c>
      <c r="BM29" s="64">
        <v>7.5811569846040427E-5</v>
      </c>
      <c r="BN29" s="64">
        <v>7.3126283385738233E-5</v>
      </c>
      <c r="BO29" s="64">
        <v>-6.0975031886734143E-5</v>
      </c>
      <c r="BP29" s="64">
        <v>1.1944110109185502E-4</v>
      </c>
      <c r="BQ29" s="64">
        <v>-1.7937991725724967E-4</v>
      </c>
      <c r="BR29" s="64">
        <v>2.8896595132699154E-4</v>
      </c>
      <c r="BS29" s="64">
        <v>1.698075612917016E-4</v>
      </c>
      <c r="BT29" s="64">
        <v>3.6519761025521902E-4</v>
      </c>
      <c r="BU29" s="64">
        <v>3.5715425550475466E-4</v>
      </c>
      <c r="BV29" s="64">
        <v>4.243577673386234E-4</v>
      </c>
      <c r="BW29" s="64">
        <v>4.2537131896547287E-4</v>
      </c>
      <c r="BX29" s="64">
        <v>8.6472493467359968E-4</v>
      </c>
      <c r="BY29" s="64">
        <v>4.7489040527737281E-4</v>
      </c>
      <c r="BZ29" s="64">
        <v>1.2051150850287407E-3</v>
      </c>
      <c r="CA29" s="64">
        <v>1.3348508269606096E-3</v>
      </c>
    </row>
    <row r="30" spans="2:79"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4.6361761798507928E-6</v>
      </c>
      <c r="BE30" s="64">
        <v>2.3472028185533844E-6</v>
      </c>
      <c r="BF30" s="64">
        <v>0</v>
      </c>
      <c r="BG30" s="64">
        <v>2.1235311301825988E-5</v>
      </c>
      <c r="BH30" s="64">
        <v>9.3172731292501254E-6</v>
      </c>
      <c r="BI30" s="64">
        <v>1.2005589512265047E-4</v>
      </c>
      <c r="BJ30" s="64">
        <v>1.9663397913260994E-5</v>
      </c>
      <c r="BK30" s="64">
        <v>4.0483712327787913E-5</v>
      </c>
      <c r="BL30" s="64">
        <v>2.2134750818914029E-5</v>
      </c>
      <c r="BM30" s="64">
        <v>4.8167275540578203E-5</v>
      </c>
      <c r="BN30" s="64">
        <v>2.6372355230130928E-4</v>
      </c>
      <c r="BO30" s="64">
        <v>9.1297732164097312E-5</v>
      </c>
      <c r="BP30" s="64">
        <v>3.7556928007997925E-5</v>
      </c>
      <c r="BQ30" s="64">
        <v>1.608989813650652E-4</v>
      </c>
      <c r="BR30" s="64">
        <v>9.8871144869749905E-4</v>
      </c>
      <c r="BS30" s="64">
        <v>2.0201458742996614E-4</v>
      </c>
      <c r="BT30" s="64">
        <v>1.6068918736933391E-4</v>
      </c>
      <c r="BU30" s="64">
        <v>3.2556609548106685E-4</v>
      </c>
      <c r="BV30" s="64">
        <v>3.8946459723820936E-4</v>
      </c>
      <c r="BW30" s="64">
        <v>3.1952597803708294E-4</v>
      </c>
      <c r="BX30" s="64">
        <v>3.0952233362979698E-4</v>
      </c>
      <c r="BY30" s="64">
        <v>5.7966906621564895E-4</v>
      </c>
      <c r="BZ30" s="64">
        <v>9.5683334706175849E-4</v>
      </c>
      <c r="CA30" s="64">
        <v>1.7265855462218482E-3</v>
      </c>
    </row>
    <row r="31" spans="2:79"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-5.9361001006785763E-5</v>
      </c>
      <c r="BE31" s="64">
        <v>-1.5208754144957481E-7</v>
      </c>
      <c r="BF31" s="64">
        <v>0</v>
      </c>
      <c r="BG31" s="64">
        <v>-6.726088513098194E-5</v>
      </c>
      <c r="BH31" s="64">
        <v>-1.2086712314529624E-4</v>
      </c>
      <c r="BI31" s="64">
        <v>-8.8450353418734196E-4</v>
      </c>
      <c r="BJ31" s="64">
        <v>-1.6064760403056155E-6</v>
      </c>
      <c r="BK31" s="64">
        <v>7.7238522105949059E-5</v>
      </c>
      <c r="BL31" s="64">
        <v>1.4930949721119191E-3</v>
      </c>
      <c r="BM31" s="64">
        <v>-1.9360235857135422E-5</v>
      </c>
      <c r="BN31" s="64">
        <v>2.6920441474631573E-4</v>
      </c>
      <c r="BO31" s="64">
        <v>-7.9773577730257728E-6</v>
      </c>
      <c r="BP31" s="64">
        <v>-4.8914616691675405E-4</v>
      </c>
      <c r="BQ31" s="64">
        <v>2.0538234459910321E-4</v>
      </c>
      <c r="BR31" s="64">
        <v>7.7626642612571572E-5</v>
      </c>
      <c r="BS31" s="64">
        <v>3.2085801926040602E-4</v>
      </c>
      <c r="BT31" s="64">
        <v>1.604088381020885E-3</v>
      </c>
      <c r="BU31" s="64">
        <v>2.5001141305636132E-3</v>
      </c>
      <c r="BV31" s="64">
        <v>8.9816175060331016E-3</v>
      </c>
      <c r="BW31" s="64">
        <v>4.966139532611491E-3</v>
      </c>
      <c r="BX31" s="64">
        <v>1.5117308647508043E-2</v>
      </c>
      <c r="BY31" s="64">
        <v>2.2008408970992654E-2</v>
      </c>
      <c r="BZ31" s="64">
        <v>5.0406616661758497E-2</v>
      </c>
      <c r="CA31" s="64">
        <v>0.1728040171457963</v>
      </c>
    </row>
    <row r="32" spans="2:79"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2.1594125154678068E-6</v>
      </c>
      <c r="BF32" s="64">
        <v>0</v>
      </c>
      <c r="BG32" s="64">
        <v>1.54002058472269E-5</v>
      </c>
      <c r="BH32" s="64">
        <v>0</v>
      </c>
      <c r="BI32" s="64">
        <v>5.2880807453803413E-5</v>
      </c>
      <c r="BJ32" s="64">
        <v>1.8140740626559904E-5</v>
      </c>
      <c r="BK32" s="64">
        <v>4.332910504323273E-5</v>
      </c>
      <c r="BL32" s="64">
        <v>1.3358230810078808E-4</v>
      </c>
      <c r="BM32" s="64">
        <v>4.3471444290732464E-5</v>
      </c>
      <c r="BN32" s="64">
        <v>2.641139274881521E-4</v>
      </c>
      <c r="BO32" s="64">
        <v>8.4390654236488061E-5</v>
      </c>
      <c r="BP32" s="64">
        <v>0</v>
      </c>
      <c r="BQ32" s="64">
        <v>1.6418555177866168E-4</v>
      </c>
      <c r="BR32" s="64">
        <v>9.2192251187439567E-4</v>
      </c>
      <c r="BS32" s="64">
        <v>2.0983295121457246E-4</v>
      </c>
      <c r="BT32" s="64">
        <v>2.5997167285995992E-4</v>
      </c>
      <c r="BU32" s="64">
        <v>4.6053858448336094E-4</v>
      </c>
      <c r="BV32" s="64">
        <v>9.7633080491399404E-4</v>
      </c>
      <c r="BW32" s="64">
        <v>6.3602052861355673E-4</v>
      </c>
      <c r="BX32" s="64">
        <v>1.4094781830324976E-3</v>
      </c>
      <c r="BY32" s="64">
        <v>2.0893818742140358E-3</v>
      </c>
      <c r="BZ32" s="64">
        <v>4.4074316520850143E-3</v>
      </c>
      <c r="CA32" s="64">
        <v>1.1762804129402893E-2</v>
      </c>
    </row>
    <row r="33" spans="2:79"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6.1780289610013917E-4</v>
      </c>
      <c r="BF33" s="87">
        <v>4.5058141375564631E-4</v>
      </c>
      <c r="BG33" s="87">
        <v>4.9055790408258915E-4</v>
      </c>
      <c r="BH33" s="87">
        <v>9.552601459164034E-4</v>
      </c>
      <c r="BI33" s="87">
        <v>1.2798649968637221E-3</v>
      </c>
      <c r="BJ33" s="87">
        <v>1.3598821751084067E-3</v>
      </c>
      <c r="BK33" s="87">
        <v>2.33163839972228E-3</v>
      </c>
      <c r="BL33" s="87">
        <v>2.7492516179981052E-3</v>
      </c>
      <c r="BM33" s="87">
        <v>2.9345938774827385E-3</v>
      </c>
      <c r="BN33" s="87">
        <v>3.2515729135282889E-3</v>
      </c>
      <c r="BO33" s="87">
        <v>3.3331502055558015E-3</v>
      </c>
      <c r="BP33" s="87">
        <v>3.7999080106612126E-3</v>
      </c>
      <c r="BQ33" s="87">
        <v>7.0924957865137195E-3</v>
      </c>
      <c r="BR33" s="87">
        <v>4.5686998560916514E-3</v>
      </c>
      <c r="BS33" s="87">
        <v>6.4823636190023404E-3</v>
      </c>
      <c r="BT33" s="87">
        <v>7.8728844682507404E-3</v>
      </c>
      <c r="BU33" s="87">
        <v>9.3179665952829449E-3</v>
      </c>
      <c r="BV33" s="87">
        <v>1.5672515868538239E-2</v>
      </c>
      <c r="BW33" s="87">
        <v>2.7837321613511712E-2</v>
      </c>
      <c r="BX33" s="87">
        <v>2.8798071125606617E-2</v>
      </c>
      <c r="BY33" s="87">
        <v>3.7318542111967723E-2</v>
      </c>
      <c r="BZ33" s="87">
        <v>5.5250144917696531E-2</v>
      </c>
      <c r="CA33" s="87">
        <v>9.4372901177073087E-2</v>
      </c>
    </row>
    <row r="34" spans="2:79"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3.8668585998302696E-4</v>
      </c>
      <c r="BE34" s="90">
        <v>7.9672634703542577E-4</v>
      </c>
      <c r="BF34" s="90">
        <v>9.4527269193878105E-4</v>
      </c>
      <c r="BG34" s="90">
        <v>9.7608815742611377E-4</v>
      </c>
      <c r="BH34" s="90">
        <v>1.1718193121541542E-3</v>
      </c>
      <c r="BI34" s="90">
        <v>1.3214243734176456E-3</v>
      </c>
      <c r="BJ34" s="90">
        <v>1.7375882458323666E-3</v>
      </c>
      <c r="BK34" s="90">
        <v>3.7998321343597485E-3</v>
      </c>
      <c r="BL34" s="90">
        <v>2.2856546914780118E-3</v>
      </c>
      <c r="BM34" s="90">
        <v>2.7313536921298454E-3</v>
      </c>
      <c r="BN34" s="90">
        <v>3.2001606956202355E-3</v>
      </c>
      <c r="BO34" s="90">
        <v>3.5978949042059227E-3</v>
      </c>
      <c r="BP34" s="90">
        <v>3.922536100640972E-3</v>
      </c>
      <c r="BQ34" s="90">
        <v>4.070061151440818E-3</v>
      </c>
      <c r="BR34" s="90">
        <v>4.3611853808507295E-3</v>
      </c>
      <c r="BS34" s="90">
        <v>5.5911363038543271E-3</v>
      </c>
      <c r="BT34" s="90">
        <v>6.0398022923535688E-3</v>
      </c>
      <c r="BU34" s="90">
        <v>7.0682328466236122E-3</v>
      </c>
      <c r="BV34" s="90">
        <v>8.6379341958271461E-3</v>
      </c>
      <c r="BW34" s="90">
        <v>2.0796334927961624E-2</v>
      </c>
      <c r="BX34" s="90">
        <v>1.817893524081704E-2</v>
      </c>
      <c r="BY34" s="90">
        <v>2.4571678861630586E-2</v>
      </c>
      <c r="BZ34" s="90">
        <v>3.6136613255917771E-2</v>
      </c>
      <c r="CA34" s="90">
        <v>5.7299653305904918E-2</v>
      </c>
    </row>
    <row r="35" spans="2:79"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juillet 2025, les montants bruts remboursés du total Soins de ville du mois de soins janvier 2024 sont complétés de 0,38 %,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DD21" activePane="bottomRight" state="frozen"/>
      <selection activeCell="DZ42" sqref="DZ42"/>
      <selection pane="topRight" activeCell="DZ42" sqref="DZ42"/>
      <selection pane="bottomLeft" activeCell="DZ42" sqref="DZ42"/>
      <selection pane="bottomRight" activeCell="DU32" sqref="DU32"/>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2" width="11.5703125" style="59" customWidth="1"/>
    <col min="103" max="110" width="1.85546875" style="59" customWidth="1"/>
    <col min="111" max="119" width="13.28515625" style="59" customWidth="1"/>
    <col min="120" max="16384" width="11.42578125" style="59"/>
  </cols>
  <sheetData>
    <row r="1" spans="1:119" s="48" customFormat="1" ht="80.099999999999994" customHeight="1" x14ac:dyDescent="0.25">
      <c r="B1" s="49" t="s">
        <v>1956</v>
      </c>
    </row>
    <row r="2" spans="1:119" s="50" customFormat="1" ht="20.25" customHeight="1" x14ac:dyDescent="0.25">
      <c r="B2" s="248" t="str">
        <f>'SDV NSA TAUX COMPLETUDE'!B2</f>
        <v>avec les remboursements de juillet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Y2" s="48"/>
      <c r="CZ2" s="48"/>
      <c r="DA2" s="48"/>
      <c r="DB2" s="48"/>
      <c r="DC2" s="48"/>
      <c r="DD2" s="48"/>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48"/>
      <c r="CZ3" s="48"/>
      <c r="DA3" s="48"/>
      <c r="DB3" s="48"/>
      <c r="DC3" s="48"/>
      <c r="DD3" s="48"/>
      <c r="DE3" s="48"/>
      <c r="DF3" s="48"/>
    </row>
    <row r="4" spans="1:119" s="55" customFormat="1" ht="20.100000000000001" customHeight="1" x14ac:dyDescent="0.25">
      <c r="A4" s="50"/>
      <c r="B4" s="54" t="s">
        <v>1828</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48"/>
      <c r="CZ4" s="48"/>
      <c r="DA4" s="48"/>
      <c r="DB4" s="48"/>
      <c r="DC4" s="48"/>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48"/>
      <c r="CZ5" s="48"/>
      <c r="DA5" s="48"/>
      <c r="DB5" s="48"/>
      <c r="DC5" s="48"/>
      <c r="DD5" s="48"/>
      <c r="DE5" s="48"/>
      <c r="DF5" s="48"/>
      <c r="DG5" s="62" t="s">
        <v>1678</v>
      </c>
      <c r="DH5" s="62" t="s">
        <v>117</v>
      </c>
      <c r="DI5" s="62" t="s">
        <v>1591</v>
      </c>
      <c r="DJ5" s="62" t="s">
        <v>1772</v>
      </c>
      <c r="DK5" s="62" t="s">
        <v>1925</v>
      </c>
      <c r="DL5" s="62" t="s">
        <v>2056</v>
      </c>
      <c r="DM5" s="62" t="s">
        <v>2203</v>
      </c>
      <c r="DN5" s="62" t="s">
        <v>2330</v>
      </c>
      <c r="DO5" s="62" t="s">
        <v>2434</v>
      </c>
    </row>
    <row r="6" spans="1:119" ht="20.25" customHeight="1" x14ac:dyDescent="0.25">
      <c r="B6" s="63" t="s">
        <v>50</v>
      </c>
      <c r="C6" s="64">
        <v>-1.1464042167785848E-5</v>
      </c>
      <c r="D6" s="64">
        <v>-7.273708984811833E-5</v>
      </c>
      <c r="E6" s="64">
        <v>-2.4409487548116005E-5</v>
      </c>
      <c r="F6" s="64">
        <v>-1.5406032601616992E-4</v>
      </c>
      <c r="G6" s="64">
        <v>1.224451515000613E-4</v>
      </c>
      <c r="H6" s="64">
        <v>-2.1327967468420805E-4</v>
      </c>
      <c r="I6" s="64">
        <v>-1.5257485002539983E-4</v>
      </c>
      <c r="J6" s="64">
        <v>-7.9733490121580708E-5</v>
      </c>
      <c r="K6" s="64">
        <v>3.4535521152334603E-4</v>
      </c>
      <c r="L6" s="64">
        <v>-1.4298429501102827E-4</v>
      </c>
      <c r="M6" s="64">
        <v>-5.5469926853934926E-4</v>
      </c>
      <c r="N6" s="64">
        <v>5.382043037305273E-5</v>
      </c>
      <c r="O6" s="64">
        <v>1.5143004598705545E-5</v>
      </c>
      <c r="P6" s="64">
        <v>-7.5101885694373038E-5</v>
      </c>
      <c r="Q6" s="64">
        <v>-3.1340665253787314E-5</v>
      </c>
      <c r="R6" s="64">
        <v>-1.4425190939248989E-4</v>
      </c>
      <c r="S6" s="64">
        <v>9.5577268766522394E-5</v>
      </c>
      <c r="T6" s="64">
        <v>4.9288427843063864E-4</v>
      </c>
      <c r="U6" s="64">
        <v>-3.1398951525496432E-4</v>
      </c>
      <c r="V6" s="64">
        <v>-6.6848034453115268E-5</v>
      </c>
      <c r="W6" s="64">
        <v>-4.4007444505722582E-5</v>
      </c>
      <c r="X6" s="64">
        <v>1.7184350681342941E-4</v>
      </c>
      <c r="Y6" s="64">
        <v>2.4898934678252438E-4</v>
      </c>
      <c r="Z6" s="64">
        <v>3.1601146250137546E-4</v>
      </c>
      <c r="AA6" s="64">
        <v>-9.672670865690236E-5</v>
      </c>
      <c r="AB6" s="64">
        <v>-8.8646434457828605E-5</v>
      </c>
      <c r="AC6" s="64">
        <v>1.4932092086406001E-4</v>
      </c>
      <c r="AD6" s="64">
        <v>-1.9958114927298709E-4</v>
      </c>
      <c r="AE6" s="64">
        <v>1.1458847309242515E-4</v>
      </c>
      <c r="AF6" s="64">
        <v>-2.0638480893409028E-4</v>
      </c>
      <c r="AG6" s="64">
        <v>3.4779279641838912E-4</v>
      </c>
      <c r="AH6" s="64">
        <v>3.402193243655649E-4</v>
      </c>
      <c r="AI6" s="64">
        <v>1.6824869260023689E-5</v>
      </c>
      <c r="AJ6" s="64">
        <v>-3.2007513065601678E-4</v>
      </c>
      <c r="AK6" s="64">
        <v>-1.3258677430616483E-4</v>
      </c>
      <c r="AL6" s="64">
        <v>-3.7957984144243451E-4</v>
      </c>
      <c r="AM6" s="64">
        <v>-6.3269210502925333E-5</v>
      </c>
      <c r="AN6" s="64">
        <v>1.3194866293719798E-4</v>
      </c>
      <c r="AO6" s="64">
        <v>-1.8970253842653939E-4</v>
      </c>
      <c r="AP6" s="64">
        <v>-3.0926750592030761E-4</v>
      </c>
      <c r="AQ6" s="64">
        <v>9.6857852989851168E-5</v>
      </c>
      <c r="AR6" s="64">
        <v>-1.9533843385310945E-4</v>
      </c>
      <c r="AS6" s="64">
        <v>3.4463372059967412E-4</v>
      </c>
      <c r="AT6" s="64">
        <v>-7.1079924763850499E-6</v>
      </c>
      <c r="AU6" s="64">
        <v>1.3953911168762545E-6</v>
      </c>
      <c r="AV6" s="64">
        <v>4.6118689411400737E-5</v>
      </c>
      <c r="AW6" s="64">
        <v>-3.169386188728307E-5</v>
      </c>
      <c r="AX6" s="64">
        <v>-5.4978103034575287E-4</v>
      </c>
      <c r="AY6" s="64">
        <v>-5.305690399504126E-5</v>
      </c>
      <c r="AZ6" s="64">
        <v>-1.3008033098282912E-4</v>
      </c>
      <c r="BA6" s="64">
        <v>-6.9008345168874996E-5</v>
      </c>
      <c r="BB6" s="64">
        <v>-2.3918114571330751E-4</v>
      </c>
      <c r="BC6" s="64">
        <v>-1.7059870050961656E-5</v>
      </c>
      <c r="BD6" s="64">
        <v>1.701108106098026E-4</v>
      </c>
      <c r="BE6" s="64">
        <v>1.3030078052977956E-5</v>
      </c>
      <c r="BF6" s="64">
        <v>-5.7356855254875327E-5</v>
      </c>
      <c r="BG6" s="64">
        <v>-7.7356965853203619E-5</v>
      </c>
      <c r="BH6" s="64">
        <v>2.5585230686364646E-4</v>
      </c>
      <c r="BI6" s="64">
        <v>2.0041258004299678E-4</v>
      </c>
      <c r="BJ6" s="64">
        <v>-2.5427591430537966E-5</v>
      </c>
      <c r="BK6" s="64">
        <v>-7.5229333824644584E-5</v>
      </c>
      <c r="BL6" s="64">
        <v>-2.2818579816574758E-4</v>
      </c>
      <c r="BM6" s="64">
        <v>-9.2388542763877091E-4</v>
      </c>
      <c r="BN6" s="64">
        <v>-3.1401178679835162E-5</v>
      </c>
      <c r="BO6" s="64">
        <v>1.0782737388581598E-3</v>
      </c>
      <c r="BP6" s="64">
        <v>-1.6627156757398343E-4</v>
      </c>
      <c r="BQ6" s="64">
        <v>6.5165933022548472E-4</v>
      </c>
      <c r="BR6" s="64">
        <v>-8.0970995678386615E-5</v>
      </c>
      <c r="BS6" s="64">
        <v>-4.2590212526727456E-6</v>
      </c>
      <c r="BT6" s="64">
        <v>2.8579893210989304E-4</v>
      </c>
      <c r="BU6" s="64">
        <v>1.3144068994397351E-4</v>
      </c>
      <c r="BV6" s="64">
        <v>2.6916072403282421E-4</v>
      </c>
      <c r="BW6" s="64">
        <v>-1.7732365266376338E-4</v>
      </c>
      <c r="BX6" s="64">
        <v>-3.6079565736024666E-4</v>
      </c>
      <c r="BY6" s="64">
        <v>-9.2740273539315687E-4</v>
      </c>
      <c r="BZ6" s="64">
        <v>-7.2285732573373895E-4</v>
      </c>
      <c r="CA6" s="64">
        <v>1.0427958213914401E-3</v>
      </c>
      <c r="CB6" s="64">
        <v>3.2204649846234723E-4</v>
      </c>
      <c r="CC6" s="64">
        <v>7.0327046953977401E-5</v>
      </c>
      <c r="CD6" s="64">
        <v>-2.306444089332782E-4</v>
      </c>
      <c r="CE6" s="64">
        <v>4.739605962349458E-4</v>
      </c>
      <c r="CF6" s="64">
        <v>9.7962748885738193E-5</v>
      </c>
      <c r="CG6" s="64">
        <v>-1.4421402302944308E-4</v>
      </c>
      <c r="CH6" s="64">
        <v>1.4752436013187875E-4</v>
      </c>
      <c r="CI6" s="64">
        <v>-2.2406300915656097E-4</v>
      </c>
      <c r="CJ6" s="64">
        <v>-7.1958260541438168E-4</v>
      </c>
      <c r="CK6" s="64">
        <v>-1.1500623997315884E-3</v>
      </c>
      <c r="CL6" s="64">
        <v>-1.1333147613640238E-3</v>
      </c>
      <c r="CM6" s="64">
        <v>1.6063448573919725E-3</v>
      </c>
      <c r="CN6" s="64">
        <v>4.9003977549522126E-4</v>
      </c>
      <c r="CO6" s="64">
        <v>4.3999974243136286E-4</v>
      </c>
      <c r="CP6" s="64">
        <v>2.3403663983989631E-4</v>
      </c>
      <c r="CQ6" s="64">
        <v>1.5752389630696584E-4</v>
      </c>
      <c r="CR6" s="64">
        <v>5.314276974410781E-5</v>
      </c>
      <c r="CS6" s="64">
        <v>3.2026989763234148E-4</v>
      </c>
      <c r="CT6" s="64">
        <v>-1.4245421300218553E-4</v>
      </c>
      <c r="CU6" s="64">
        <v>-3.020014115819869E-4</v>
      </c>
      <c r="CV6" s="64">
        <v>-6.2686453137406062E-4</v>
      </c>
      <c r="CW6" s="64">
        <v>-1.4408128749421323E-3</v>
      </c>
      <c r="CX6" s="64">
        <v>-1.3574893364293183E-3</v>
      </c>
      <c r="CY6" s="48"/>
      <c r="CZ6" s="48"/>
      <c r="DA6" s="48"/>
      <c r="DB6" s="48"/>
      <c r="DC6" s="48"/>
      <c r="DD6" s="48"/>
      <c r="DE6" s="48"/>
      <c r="DF6" s="48"/>
      <c r="DG6" s="65">
        <v>-7.2213752804084486E-5</v>
      </c>
      <c r="DH6" s="65">
        <v>5.4261208409789319E-5</v>
      </c>
      <c r="DI6" s="65">
        <v>-3.6703941253990457E-5</v>
      </c>
      <c r="DJ6" s="65">
        <v>-4.6438997679199012E-5</v>
      </c>
      <c r="DK6" s="65">
        <v>-5.0692424522491564E-6</v>
      </c>
      <c r="DL6" s="65">
        <v>7.5981350408760306E-5</v>
      </c>
      <c r="DM6" s="65">
        <v>-3.2953766635368531E-5</v>
      </c>
      <c r="DN6" s="65">
        <v>-7.6558129684656251E-6</v>
      </c>
      <c r="DO6" s="65">
        <v>-9.2344488197260155E-4</v>
      </c>
    </row>
    <row r="7" spans="1:119" ht="20.25" customHeight="1" x14ac:dyDescent="0.25">
      <c r="B7" s="63" t="s">
        <v>51</v>
      </c>
      <c r="C7" s="64">
        <v>-4.7803485104469523E-5</v>
      </c>
      <c r="D7" s="64">
        <v>-8.7065706204092486E-5</v>
      </c>
      <c r="E7" s="64">
        <v>4.3434518299689806E-4</v>
      </c>
      <c r="F7" s="64">
        <v>-3.4060567765836769E-4</v>
      </c>
      <c r="G7" s="64">
        <v>1.3122296164547187E-4</v>
      </c>
      <c r="H7" s="64">
        <v>-6.3035690858415094E-4</v>
      </c>
      <c r="I7" s="64">
        <v>-1.377731569727203E-4</v>
      </c>
      <c r="J7" s="64">
        <v>-2.3080934718489043E-4</v>
      </c>
      <c r="K7" s="64">
        <v>5.7820962033594547E-4</v>
      </c>
      <c r="L7" s="64">
        <v>-3.7296707248890559E-4</v>
      </c>
      <c r="M7" s="64">
        <v>-1.007725672786064E-3</v>
      </c>
      <c r="N7" s="64">
        <v>-7.8486932688082156E-5</v>
      </c>
      <c r="O7" s="64">
        <v>2.2251584859134255E-5</v>
      </c>
      <c r="P7" s="64">
        <v>-6.2876588516669329E-5</v>
      </c>
      <c r="Q7" s="64">
        <v>1.7319568644036387E-4</v>
      </c>
      <c r="R7" s="64">
        <v>-2.6563206155061359E-4</v>
      </c>
      <c r="S7" s="64">
        <v>2.4863249891038386E-4</v>
      </c>
      <c r="T7" s="64">
        <v>9.8904544029920771E-4</v>
      </c>
      <c r="U7" s="64">
        <v>-9.6144601895953308E-4</v>
      </c>
      <c r="V7" s="64">
        <v>-3.0988900159112376E-4</v>
      </c>
      <c r="W7" s="64">
        <v>-1.6109865926627887E-4</v>
      </c>
      <c r="X7" s="64">
        <v>4.3821571343460874E-4</v>
      </c>
      <c r="Y7" s="64">
        <v>6.2714579060507702E-4</v>
      </c>
      <c r="Z7" s="64">
        <v>9.0440303239192055E-4</v>
      </c>
      <c r="AA7" s="64">
        <v>-1.042147329521903E-4</v>
      </c>
      <c r="AB7" s="64">
        <v>-5.8055819904700989E-5</v>
      </c>
      <c r="AC7" s="64">
        <v>2.7146961598911723E-4</v>
      </c>
      <c r="AD7" s="64">
        <v>-3.5241208169978222E-4</v>
      </c>
      <c r="AE7" s="64">
        <v>1.4457422634728267E-4</v>
      </c>
      <c r="AF7" s="64">
        <v>-4.6072528400797896E-4</v>
      </c>
      <c r="AG7" s="64">
        <v>3.8295898681095508E-4</v>
      </c>
      <c r="AH7" s="64">
        <v>5.3138468829661001E-4</v>
      </c>
      <c r="AI7" s="64">
        <v>-4.7501069306399302E-5</v>
      </c>
      <c r="AJ7" s="64">
        <v>-5.0490018430604522E-4</v>
      </c>
      <c r="AK7" s="64">
        <v>-5.1825658742732372E-5</v>
      </c>
      <c r="AL7" s="64">
        <v>-6.5633666633080345E-4</v>
      </c>
      <c r="AM7" s="64">
        <v>-1.6298715848350742E-4</v>
      </c>
      <c r="AN7" s="64">
        <v>-5.2388850447337987E-5</v>
      </c>
      <c r="AO7" s="64">
        <v>-6.2932651336389256E-4</v>
      </c>
      <c r="AP7" s="64">
        <v>-4.3329967042360362E-4</v>
      </c>
      <c r="AQ7" s="64">
        <v>3.7327820119315014E-4</v>
      </c>
      <c r="AR7" s="64">
        <v>-4.3723284968755216E-4</v>
      </c>
      <c r="AS7" s="64">
        <v>3.1558082394611553E-4</v>
      </c>
      <c r="AT7" s="64">
        <v>-1.1558460395644232E-4</v>
      </c>
      <c r="AU7" s="64">
        <v>-1.4876710090061529E-4</v>
      </c>
      <c r="AV7" s="64">
        <v>2.1376755583735196E-4</v>
      </c>
      <c r="AW7" s="64">
        <v>3.4684773741666675E-4</v>
      </c>
      <c r="AX7" s="64">
        <v>-7.9670884455418367E-4</v>
      </c>
      <c r="AY7" s="64">
        <v>-2.195769669850467E-4</v>
      </c>
      <c r="AZ7" s="64">
        <v>-2.9563051302661236E-4</v>
      </c>
      <c r="BA7" s="64">
        <v>-3.6123951633326712E-5</v>
      </c>
      <c r="BB7" s="64">
        <v>-5.5968051605592706E-4</v>
      </c>
      <c r="BC7" s="64">
        <v>-1.2093126232881612E-4</v>
      </c>
      <c r="BD7" s="64">
        <v>4.9702017666275466E-4</v>
      </c>
      <c r="BE7" s="64">
        <v>-5.0197634049109485E-4</v>
      </c>
      <c r="BF7" s="64">
        <v>-1.9775765424168146E-4</v>
      </c>
      <c r="BG7" s="64">
        <v>-2.6353260365707953E-4</v>
      </c>
      <c r="BH7" s="64">
        <v>5.445007012150338E-4</v>
      </c>
      <c r="BI7" s="64">
        <v>8.5765914092883477E-4</v>
      </c>
      <c r="BJ7" s="64">
        <v>4.3034629797711332E-5</v>
      </c>
      <c r="BK7" s="64">
        <v>-4.0333034747508378E-4</v>
      </c>
      <c r="BL7" s="64">
        <v>-6.2032264318312436E-4</v>
      </c>
      <c r="BM7" s="64">
        <v>-1.548538777328079E-3</v>
      </c>
      <c r="BN7" s="64">
        <v>-3.651802785715752E-4</v>
      </c>
      <c r="BO7" s="64">
        <v>2.3120513170011847E-3</v>
      </c>
      <c r="BP7" s="64">
        <v>-1.9251982891521635E-4</v>
      </c>
      <c r="BQ7" s="64">
        <v>9.7876081953907068E-4</v>
      </c>
      <c r="BR7" s="64">
        <v>-1.7438001443703666E-4</v>
      </c>
      <c r="BS7" s="64">
        <v>-2.5031922891749492E-4</v>
      </c>
      <c r="BT7" s="64">
        <v>7.1360543157372724E-4</v>
      </c>
      <c r="BU7" s="64">
        <v>1.1075559773392474E-3</v>
      </c>
      <c r="BV7" s="64">
        <v>6.2065548559608885E-4</v>
      </c>
      <c r="BW7" s="64">
        <v>-7.6457101387816806E-4</v>
      </c>
      <c r="BX7" s="64">
        <v>-1.045092883146137E-3</v>
      </c>
      <c r="BY7" s="64">
        <v>-1.4172622709722749E-3</v>
      </c>
      <c r="BZ7" s="64">
        <v>-2.043727229929293E-3</v>
      </c>
      <c r="CA7" s="64">
        <v>2.0804198636474869E-3</v>
      </c>
      <c r="CB7" s="64">
        <v>7.527057900587053E-4</v>
      </c>
      <c r="CC7" s="64">
        <v>4.4023563614525862E-4</v>
      </c>
      <c r="CD7" s="64">
        <v>-2.6845017918863956E-4</v>
      </c>
      <c r="CE7" s="64">
        <v>7.7154759518771598E-4</v>
      </c>
      <c r="CF7" s="64">
        <v>1.9153925520121184E-4</v>
      </c>
      <c r="CG7" s="64">
        <v>3.8762002618142333E-4</v>
      </c>
      <c r="CH7" s="64">
        <v>7.502214155774567E-5</v>
      </c>
      <c r="CI7" s="64">
        <v>-8.7525370034791106E-4</v>
      </c>
      <c r="CJ7" s="64">
        <v>-2.277327181010369E-3</v>
      </c>
      <c r="CK7" s="64">
        <v>-2.0629696302196798E-3</v>
      </c>
      <c r="CL7" s="64">
        <v>-3.1739944330528846E-3</v>
      </c>
      <c r="CM7" s="64">
        <v>3.2596416142278706E-3</v>
      </c>
      <c r="CN7" s="64">
        <v>1.1012794734190923E-3</v>
      </c>
      <c r="CO7" s="64">
        <v>1.4979605462208667E-3</v>
      </c>
      <c r="CP7" s="64">
        <v>6.6503981267529433E-4</v>
      </c>
      <c r="CQ7" s="64">
        <v>2.6928823250393918E-4</v>
      </c>
      <c r="CR7" s="64">
        <v>1.2939020240176902E-4</v>
      </c>
      <c r="CS7" s="64">
        <v>1.3814844435493523E-3</v>
      </c>
      <c r="CT7" s="64">
        <v>-6.88503375796512E-4</v>
      </c>
      <c r="CU7" s="64">
        <v>-1.1558139474876494E-3</v>
      </c>
      <c r="CV7" s="64">
        <v>-1.7746685665062101E-3</v>
      </c>
      <c r="CW7" s="64">
        <v>-2.6400805070110334E-3</v>
      </c>
      <c r="CX7" s="64">
        <v>-3.9068952740645146E-3</v>
      </c>
      <c r="CY7" s="48"/>
      <c r="CZ7" s="48"/>
      <c r="DA7" s="48"/>
      <c r="DB7" s="48"/>
      <c r="DC7" s="48"/>
      <c r="DD7" s="48"/>
      <c r="DE7" s="48"/>
      <c r="DF7" s="48"/>
      <c r="DG7" s="65">
        <v>-1.4661062951693005E-4</v>
      </c>
      <c r="DH7" s="65">
        <v>1.3160829150371534E-4</v>
      </c>
      <c r="DI7" s="65">
        <v>-7.1985211407166183E-5</v>
      </c>
      <c r="DJ7" s="65">
        <v>-1.1482749375191226E-4</v>
      </c>
      <c r="DK7" s="65">
        <v>-3.4149166398877995E-5</v>
      </c>
      <c r="DL7" s="65">
        <v>1.9430933828523678E-4</v>
      </c>
      <c r="DM7" s="65">
        <v>-8.0511406354566439E-5</v>
      </c>
      <c r="DN7" s="65">
        <v>-9.9603386238600322E-5</v>
      </c>
      <c r="DO7" s="65">
        <v>-2.3467569722248616E-3</v>
      </c>
    </row>
    <row r="8" spans="1:119" ht="20.25" customHeight="1" x14ac:dyDescent="0.25">
      <c r="B8" s="63" t="s">
        <v>96</v>
      </c>
      <c r="C8" s="64">
        <v>-1.8315885725872505E-5</v>
      </c>
      <c r="D8" s="64">
        <v>3.2110316185196552E-4</v>
      </c>
      <c r="E8" s="64">
        <v>-7.3658519925912103E-5</v>
      </c>
      <c r="F8" s="64">
        <v>2.291101590916611E-4</v>
      </c>
      <c r="G8" s="64">
        <v>4.1969120734064447E-5</v>
      </c>
      <c r="H8" s="64">
        <v>-3.8975769145466188E-5</v>
      </c>
      <c r="I8" s="64">
        <v>9.3441673767458155E-5</v>
      </c>
      <c r="J8" s="64">
        <v>-2.5199742111148282E-4</v>
      </c>
      <c r="K8" s="64">
        <v>-5.6606011604176665E-5</v>
      </c>
      <c r="L8" s="64">
        <v>7.7343559971687625E-5</v>
      </c>
      <c r="M8" s="64">
        <v>-1.7432982019638388E-4</v>
      </c>
      <c r="N8" s="64">
        <v>8.2802181158303512E-5</v>
      </c>
      <c r="O8" s="64">
        <v>-4.4584247455614623E-4</v>
      </c>
      <c r="P8" s="64">
        <v>-4.7277678724910732E-4</v>
      </c>
      <c r="Q8" s="64">
        <v>1.4930510840300837E-3</v>
      </c>
      <c r="R8" s="64">
        <v>-5.7331880450817163E-4</v>
      </c>
      <c r="S8" s="64">
        <v>8.9965287306292829E-4</v>
      </c>
      <c r="T8" s="64">
        <v>-3.6430074233928522E-5</v>
      </c>
      <c r="U8" s="64">
        <v>-5.9824892651350048E-4</v>
      </c>
      <c r="V8" s="64">
        <v>3.170150211104783E-4</v>
      </c>
      <c r="W8" s="64">
        <v>-3.7792838849348698E-4</v>
      </c>
      <c r="X8" s="64">
        <v>1.3692441349588691E-4</v>
      </c>
      <c r="Y8" s="64">
        <v>3.3121548692327529E-4</v>
      </c>
      <c r="Z8" s="64">
        <v>-2.9205561691392212E-4</v>
      </c>
      <c r="AA8" s="64">
        <v>-2.5725296975109835E-4</v>
      </c>
      <c r="AB8" s="64">
        <v>-4.5087906921892351E-4</v>
      </c>
      <c r="AC8" s="64">
        <v>5.8261007386528618E-4</v>
      </c>
      <c r="AD8" s="64">
        <v>3.7276824891163685E-4</v>
      </c>
      <c r="AE8" s="64">
        <v>-1.6280338638896552E-4</v>
      </c>
      <c r="AF8" s="64">
        <v>5.8715550234444969E-4</v>
      </c>
      <c r="AG8" s="64">
        <v>-6.689201339096229E-4</v>
      </c>
      <c r="AH8" s="64">
        <v>7.81893385055632E-5</v>
      </c>
      <c r="AI8" s="64">
        <v>1.891117819743382E-4</v>
      </c>
      <c r="AJ8" s="64">
        <v>-7.2539135691507273E-4</v>
      </c>
      <c r="AK8" s="64">
        <v>7.3836867699639264E-4</v>
      </c>
      <c r="AL8" s="64">
        <v>-5.8926641998846563E-4</v>
      </c>
      <c r="AM8" s="64">
        <v>2.1290671583096277E-4</v>
      </c>
      <c r="AN8" s="64">
        <v>-1.3518748114871304E-4</v>
      </c>
      <c r="AO8" s="64">
        <v>-2.2254524938480902E-4</v>
      </c>
      <c r="AP8" s="64">
        <v>2.8432849897330748E-4</v>
      </c>
      <c r="AQ8" s="64">
        <v>4.1987708317003936E-4</v>
      </c>
      <c r="AR8" s="64">
        <v>4.0519918446690895E-4</v>
      </c>
      <c r="AS8" s="64">
        <v>-2.7721166216010396E-4</v>
      </c>
      <c r="AT8" s="64">
        <v>-6.3317458046485697E-4</v>
      </c>
      <c r="AU8" s="64">
        <v>-4.4088373342965337E-4</v>
      </c>
      <c r="AV8" s="64">
        <v>3.1993028478316532E-4</v>
      </c>
      <c r="AW8" s="64">
        <v>-3.3935747738900179E-4</v>
      </c>
      <c r="AX8" s="64">
        <v>-1.0781540220816677E-4</v>
      </c>
      <c r="AY8" s="64">
        <v>-6.974868070996898E-5</v>
      </c>
      <c r="AZ8" s="64">
        <v>-1.4071672214466258E-4</v>
      </c>
      <c r="BA8" s="64">
        <v>2.6088664249268589E-4</v>
      </c>
      <c r="BB8" s="64">
        <v>1.3452859677420825E-4</v>
      </c>
      <c r="BC8" s="64">
        <v>5.1217823705762555E-4</v>
      </c>
      <c r="BD8" s="64">
        <v>1.8489450930614382E-4</v>
      </c>
      <c r="BE8" s="64">
        <v>1.3576074189369791E-4</v>
      </c>
      <c r="BF8" s="64">
        <v>-5.3109793555439211E-4</v>
      </c>
      <c r="BG8" s="64">
        <v>-2.3089157600197918E-4</v>
      </c>
      <c r="BH8" s="64">
        <v>-2.2615877876774881E-5</v>
      </c>
      <c r="BI8" s="64">
        <v>-4.6283040306960288E-6</v>
      </c>
      <c r="BJ8" s="64">
        <v>-1.7214177953905896E-4</v>
      </c>
      <c r="BK8" s="64">
        <v>-2.3955963641097977E-4</v>
      </c>
      <c r="BL8" s="64">
        <v>6.1538797971438797E-5</v>
      </c>
      <c r="BM8" s="64">
        <v>1.898449330186569E-4</v>
      </c>
      <c r="BN8" s="64">
        <v>1.7242000718287187E-5</v>
      </c>
      <c r="BO8" s="64">
        <v>5.3158313885082187E-4</v>
      </c>
      <c r="BP8" s="64">
        <v>5.569126621196574E-5</v>
      </c>
      <c r="BQ8" s="64">
        <v>-4.9492980930154751E-4</v>
      </c>
      <c r="BR8" s="64">
        <v>2.484516316820784E-4</v>
      </c>
      <c r="BS8" s="64">
        <v>-1.0245146152665363E-5</v>
      </c>
      <c r="BT8" s="64">
        <v>-1.0509856343488E-4</v>
      </c>
      <c r="BU8" s="64">
        <v>3.0526883985837472E-4</v>
      </c>
      <c r="BV8" s="64">
        <v>-5.4555250212906525E-4</v>
      </c>
      <c r="BW8" s="64">
        <v>3.0663195234925666E-4</v>
      </c>
      <c r="BX8" s="64">
        <v>4.6643234067578199E-4</v>
      </c>
      <c r="BY8" s="64">
        <v>-6.7826069972443115E-4</v>
      </c>
      <c r="BZ8" s="64">
        <v>4.1996405492983335E-4</v>
      </c>
      <c r="CA8" s="64">
        <v>-7.5169094595373132E-5</v>
      </c>
      <c r="CB8" s="64">
        <v>-2.6825361158222538E-4</v>
      </c>
      <c r="CC8" s="64">
        <v>4.7901689529883384E-4</v>
      </c>
      <c r="CD8" s="64">
        <v>-1.1898443427069694E-3</v>
      </c>
      <c r="CE8" s="64">
        <v>4.5165795862733837E-4</v>
      </c>
      <c r="CF8" s="64">
        <v>5.6403781276448406E-4</v>
      </c>
      <c r="CG8" s="64">
        <v>-2.3797740963760194E-4</v>
      </c>
      <c r="CH8" s="64">
        <v>1.8904923075842017E-3</v>
      </c>
      <c r="CI8" s="64">
        <v>7.8647666564759522E-3</v>
      </c>
      <c r="CJ8" s="64">
        <v>1.6678308341022019E-2</v>
      </c>
      <c r="CK8" s="64">
        <v>2.4513806903404989E-2</v>
      </c>
      <c r="CL8" s="64">
        <v>1.5386576457826706E-2</v>
      </c>
      <c r="CM8" s="64">
        <v>-1.9542930454681584E-2</v>
      </c>
      <c r="CN8" s="64">
        <v>-4.0932010083256642E-2</v>
      </c>
      <c r="CO8" s="64">
        <v>-4.966975706331378E-2</v>
      </c>
      <c r="CP8" s="64">
        <v>-5.2725116056957733E-2</v>
      </c>
      <c r="CQ8" s="64">
        <v>-5.1058625980563099E-2</v>
      </c>
      <c r="CR8" s="64">
        <v>-3.9651168268349357E-2</v>
      </c>
      <c r="CS8" s="64">
        <v>-1.8231168533088038E-2</v>
      </c>
      <c r="CT8" s="64">
        <v>1.1974485068857232E-2</v>
      </c>
      <c r="CU8" s="64">
        <v>5.5417572377136182E-2</v>
      </c>
      <c r="CV8" s="64">
        <v>0.12278252767836695</v>
      </c>
      <c r="CW8" s="64">
        <v>0.2289458748545814</v>
      </c>
      <c r="CX8" s="64">
        <v>0.42321264483622789</v>
      </c>
      <c r="CY8" s="48"/>
      <c r="CZ8" s="48"/>
      <c r="DA8" s="48"/>
      <c r="DB8" s="48"/>
      <c r="DC8" s="48"/>
      <c r="DD8" s="48"/>
      <c r="DE8" s="48"/>
      <c r="DF8" s="48"/>
      <c r="DG8" s="65">
        <v>2.1031034928897796E-5</v>
      </c>
      <c r="DH8" s="65">
        <v>2.6074469955394974E-5</v>
      </c>
      <c r="DI8" s="65">
        <v>-3.5353805644566805E-5</v>
      </c>
      <c r="DJ8" s="65">
        <v>-2.2789789024257878E-5</v>
      </c>
      <c r="DK8" s="65">
        <v>1.9240913387008618E-5</v>
      </c>
      <c r="DL8" s="65">
        <v>-5.1320271921007077E-7</v>
      </c>
      <c r="DM8" s="65">
        <v>1.6563946363956639E-4</v>
      </c>
      <c r="DN8" s="65">
        <v>-1.2861752579053976E-2</v>
      </c>
      <c r="DO8" s="65">
        <v>0.19692999654665488</v>
      </c>
    </row>
    <row r="9" spans="1:119" ht="20.25" customHeight="1" x14ac:dyDescent="0.25">
      <c r="B9" s="66" t="s">
        <v>92</v>
      </c>
      <c r="C9" s="67">
        <v>-2.4398404728120937E-5</v>
      </c>
      <c r="D9" s="67">
        <v>6.5811185199216027E-6</v>
      </c>
      <c r="E9" s="67">
        <v>1.034520976133102E-4</v>
      </c>
      <c r="F9" s="67">
        <v>-1.2839250753116094E-4</v>
      </c>
      <c r="G9" s="67">
        <v>1.092536828937174E-4</v>
      </c>
      <c r="H9" s="67">
        <v>-3.0435525517402695E-4</v>
      </c>
      <c r="I9" s="67">
        <v>-1.0109044542483403E-4</v>
      </c>
      <c r="J9" s="67">
        <v>-1.5835650515438893E-4</v>
      </c>
      <c r="K9" s="67">
        <v>3.3746287259917018E-4</v>
      </c>
      <c r="L9" s="67">
        <v>-1.6865201670235308E-4</v>
      </c>
      <c r="M9" s="67">
        <v>-6.1352648005008614E-4</v>
      </c>
      <c r="N9" s="67">
        <v>1.981817669416408E-5</v>
      </c>
      <c r="O9" s="67">
        <v>2.2157673740252903E-7</v>
      </c>
      <c r="P9" s="67">
        <v>-8.5995298295338252E-5</v>
      </c>
      <c r="Q9" s="67">
        <v>9.9865415640998378E-5</v>
      </c>
      <c r="R9" s="67">
        <v>-2.0499435383980469E-4</v>
      </c>
      <c r="S9" s="67">
        <v>1.8350567860303535E-4</v>
      </c>
      <c r="T9" s="67">
        <v>6.4047197227234953E-4</v>
      </c>
      <c r="U9" s="67">
        <v>-5.5251168816305984E-4</v>
      </c>
      <c r="V9" s="67">
        <v>-1.3195146922628798E-4</v>
      </c>
      <c r="W9" s="67">
        <v>-1.0175862203976038E-4</v>
      </c>
      <c r="X9" s="67">
        <v>2.6124852649345165E-4</v>
      </c>
      <c r="Y9" s="67">
        <v>3.8112724115246799E-4</v>
      </c>
      <c r="Z9" s="67">
        <v>4.8590006759274829E-4</v>
      </c>
      <c r="AA9" s="67">
        <v>-1.0718695800360223E-4</v>
      </c>
      <c r="AB9" s="67">
        <v>-9.5692697971938578E-5</v>
      </c>
      <c r="AC9" s="67">
        <v>2.1191858658053953E-4</v>
      </c>
      <c r="AD9" s="67">
        <v>-2.2519807152177052E-4</v>
      </c>
      <c r="AE9" s="67">
        <v>1.1249429744863981E-4</v>
      </c>
      <c r="AF9" s="67">
        <v>-2.5675559368132372E-4</v>
      </c>
      <c r="AG9" s="67">
        <v>3.0928492434512123E-4</v>
      </c>
      <c r="AH9" s="67">
        <v>3.8975405405050623E-4</v>
      </c>
      <c r="AI9" s="67">
        <v>4.9312245682386902E-6</v>
      </c>
      <c r="AJ9" s="67">
        <v>-4.0405069861559895E-4</v>
      </c>
      <c r="AK9" s="67">
        <v>-5.9346183298392141E-5</v>
      </c>
      <c r="AL9" s="67">
        <v>-4.821143786803983E-4</v>
      </c>
      <c r="AM9" s="67">
        <v>-8.062675610898129E-5</v>
      </c>
      <c r="AN9" s="67">
        <v>5.5982746840044229E-5</v>
      </c>
      <c r="AO9" s="67">
        <v>-3.5108049048260259E-4</v>
      </c>
      <c r="AP9" s="67">
        <v>-2.5429826746081741E-4</v>
      </c>
      <c r="AQ9" s="67">
        <v>2.2165709136534595E-4</v>
      </c>
      <c r="AR9" s="67">
        <v>-2.304469482031779E-4</v>
      </c>
      <c r="AS9" s="67">
        <v>2.8866773863023276E-4</v>
      </c>
      <c r="AT9" s="67">
        <v>-8.8081299465470053E-5</v>
      </c>
      <c r="AU9" s="67">
        <v>-8.2491576194776428E-5</v>
      </c>
      <c r="AV9" s="67">
        <v>1.2579608250185004E-4</v>
      </c>
      <c r="AW9" s="67">
        <v>7.6307486749804809E-5</v>
      </c>
      <c r="AX9" s="67">
        <v>-5.9747824184031018E-4</v>
      </c>
      <c r="AY9" s="67">
        <v>-1.1054624547268688E-4</v>
      </c>
      <c r="AZ9" s="67">
        <v>-1.856402752246078E-4</v>
      </c>
      <c r="BA9" s="67">
        <v>-1.0909127259872697E-5</v>
      </c>
      <c r="BB9" s="67">
        <v>-2.9158105161253278E-4</v>
      </c>
      <c r="BC9" s="67">
        <v>-6.3847145583828535E-6</v>
      </c>
      <c r="BD9" s="67">
        <v>2.7633341886112994E-4</v>
      </c>
      <c r="BE9" s="67">
        <v>-1.3704485320820137E-4</v>
      </c>
      <c r="BF9" s="67">
        <v>-1.4933648008119693E-4</v>
      </c>
      <c r="BG9" s="67">
        <v>-1.5214011503428271E-4</v>
      </c>
      <c r="BH9" s="67">
        <v>3.212690717124822E-4</v>
      </c>
      <c r="BI9" s="67">
        <v>3.8696254480274916E-4</v>
      </c>
      <c r="BJ9" s="67">
        <v>-2.4359613828406346E-5</v>
      </c>
      <c r="BK9" s="67">
        <v>-1.9348677999464492E-4</v>
      </c>
      <c r="BL9" s="67">
        <v>-3.2928597220160949E-4</v>
      </c>
      <c r="BM9" s="67">
        <v>-1.0327761799938662E-3</v>
      </c>
      <c r="BN9" s="67">
        <v>-1.4086085664521963E-4</v>
      </c>
      <c r="BO9" s="67">
        <v>1.451013602597806E-3</v>
      </c>
      <c r="BP9" s="67">
        <v>-1.5855256275432161E-4</v>
      </c>
      <c r="BQ9" s="67">
        <v>6.7301387484741682E-4</v>
      </c>
      <c r="BR9" s="67">
        <v>-8.5927076576841621E-5</v>
      </c>
      <c r="BS9" s="67">
        <v>-8.5402335393669482E-5</v>
      </c>
      <c r="BT9" s="67">
        <v>3.9719934683346558E-4</v>
      </c>
      <c r="BU9" s="67">
        <v>4.5857122423909047E-4</v>
      </c>
      <c r="BV9" s="67">
        <v>3.2408162309338628E-4</v>
      </c>
      <c r="BW9" s="67">
        <v>-3.3745290527709138E-4</v>
      </c>
      <c r="BX9" s="67">
        <v>-5.2018409377996289E-4</v>
      </c>
      <c r="BY9" s="67">
        <v>-1.0666094092595113E-3</v>
      </c>
      <c r="BZ9" s="67">
        <v>-1.0689583608458619E-3</v>
      </c>
      <c r="CA9" s="67">
        <v>1.289753902927071E-3</v>
      </c>
      <c r="CB9" s="67">
        <v>4.1149997659783999E-4</v>
      </c>
      <c r="CC9" s="67">
        <v>2.2015540965147906E-4</v>
      </c>
      <c r="CD9" s="67">
        <v>-3.157320146767173E-4</v>
      </c>
      <c r="CE9" s="67">
        <v>5.671628103876003E-4</v>
      </c>
      <c r="CF9" s="67">
        <v>1.6341358992577604E-4</v>
      </c>
      <c r="CG9" s="67">
        <v>1.1126899338798069E-5</v>
      </c>
      <c r="CH9" s="67">
        <v>2.4669323223358575E-4</v>
      </c>
      <c r="CI9" s="67">
        <v>1.4983406717106185E-4</v>
      </c>
      <c r="CJ9" s="67">
        <v>6.0741749919435151E-5</v>
      </c>
      <c r="CK9" s="67">
        <v>4.1803195405476501E-4</v>
      </c>
      <c r="CL9" s="67">
        <v>-6.9541660620031642E-4</v>
      </c>
      <c r="CM9" s="67">
        <v>8.8075528690345628E-4</v>
      </c>
      <c r="CN9" s="67">
        <v>-1.6412759980800606E-3</v>
      </c>
      <c r="CO9" s="67">
        <v>-1.9218206260844806E-3</v>
      </c>
      <c r="CP9" s="67">
        <v>-2.4735892180595132E-3</v>
      </c>
      <c r="CQ9" s="67">
        <v>-2.4031027855015985E-3</v>
      </c>
      <c r="CR9" s="67">
        <v>-1.9143017571847665E-3</v>
      </c>
      <c r="CS9" s="67">
        <v>-2.7697039958163305E-4</v>
      </c>
      <c r="CT9" s="67">
        <v>2.3120012656319133E-4</v>
      </c>
      <c r="CU9" s="67">
        <v>1.3130277144932645E-3</v>
      </c>
      <c r="CV9" s="67">
        <v>2.9191569387052585E-3</v>
      </c>
      <c r="CW9" s="67">
        <v>5.1101492312042307E-3</v>
      </c>
      <c r="CX9" s="67">
        <v>1.0012511553465053E-2</v>
      </c>
      <c r="CY9" s="48"/>
      <c r="CZ9" s="48"/>
      <c r="DA9" s="48"/>
      <c r="DB9" s="48"/>
      <c r="DC9" s="48"/>
      <c r="DD9" s="48"/>
      <c r="DE9" s="48"/>
      <c r="DF9" s="48"/>
      <c r="DG9" s="68">
        <v>-7.598099954142512E-5</v>
      </c>
      <c r="DH9" s="68">
        <v>7.9874619066444552E-5</v>
      </c>
      <c r="DI9" s="68">
        <v>-4.8496756894222948E-5</v>
      </c>
      <c r="DJ9" s="68">
        <v>-6.8055530657029628E-5</v>
      </c>
      <c r="DK9" s="68">
        <v>-1.1766258254830575E-5</v>
      </c>
      <c r="DL9" s="68">
        <v>1.087665257282211E-4</v>
      </c>
      <c r="DM9" s="68">
        <v>-3.3108549941540666E-5</v>
      </c>
      <c r="DN9" s="68">
        <v>-7.821775502976358E-4</v>
      </c>
      <c r="DO9" s="68">
        <v>4.7726368098586214E-3</v>
      </c>
    </row>
    <row r="10" spans="1:119" ht="20.25" customHeight="1" x14ac:dyDescent="0.25">
      <c r="B10" s="63" t="s">
        <v>50</v>
      </c>
      <c r="C10" s="64">
        <v>-5.3254346199815839E-4</v>
      </c>
      <c r="D10" s="64">
        <v>5.5777154899683268E-5</v>
      </c>
      <c r="E10" s="64">
        <v>8.7168495596756657E-5</v>
      </c>
      <c r="F10" s="64">
        <v>3.3607095811571952E-4</v>
      </c>
      <c r="G10" s="64">
        <v>-1.2360267394617708E-4</v>
      </c>
      <c r="H10" s="64">
        <v>9.0168518718236612E-6</v>
      </c>
      <c r="I10" s="64">
        <v>3.1666677199337911E-5</v>
      </c>
      <c r="J10" s="64">
        <v>2.2272481175367176E-5</v>
      </c>
      <c r="K10" s="64">
        <v>-4.3967242065678924E-5</v>
      </c>
      <c r="L10" s="64">
        <v>-1.6703556315889045E-5</v>
      </c>
      <c r="M10" s="64">
        <v>-1.200167827558607E-4</v>
      </c>
      <c r="N10" s="64">
        <v>-8.1027846219372535E-4</v>
      </c>
      <c r="O10" s="64">
        <v>-5.0037785906431598E-4</v>
      </c>
      <c r="P10" s="64">
        <v>7.8026454713775451E-5</v>
      </c>
      <c r="Q10" s="64">
        <v>1.2837679449861916E-4</v>
      </c>
      <c r="R10" s="64">
        <v>1.7600910635584555E-4</v>
      </c>
      <c r="S10" s="64">
        <v>1.8628894506678151E-4</v>
      </c>
      <c r="T10" s="64">
        <v>3.0285482856884371E-5</v>
      </c>
      <c r="U10" s="64">
        <v>-7.522026390882619E-5</v>
      </c>
      <c r="V10" s="64">
        <v>-2.794514164323747E-4</v>
      </c>
      <c r="W10" s="64">
        <v>-2.8590239345538393E-5</v>
      </c>
      <c r="X10" s="64">
        <v>2.7266468083375628E-7</v>
      </c>
      <c r="Y10" s="64">
        <v>7.1214025213772736E-4</v>
      </c>
      <c r="Z10" s="64">
        <v>-4.3589544899425015E-4</v>
      </c>
      <c r="AA10" s="64">
        <v>-7.727840407345532E-5</v>
      </c>
      <c r="AB10" s="64">
        <v>9.6087001822731111E-5</v>
      </c>
      <c r="AC10" s="64">
        <v>-9.621906481727116E-5</v>
      </c>
      <c r="AD10" s="64">
        <v>1.2993732299526606E-4</v>
      </c>
      <c r="AE10" s="64">
        <v>-2.7632399862920209E-5</v>
      </c>
      <c r="AF10" s="64">
        <v>-1.5465156290950244E-4</v>
      </c>
      <c r="AG10" s="64">
        <v>-9.4877485484201607E-5</v>
      </c>
      <c r="AH10" s="64">
        <v>6.5271648931086723E-4</v>
      </c>
      <c r="AI10" s="64">
        <v>-2.4121771565188688E-5</v>
      </c>
      <c r="AJ10" s="64">
        <v>6.4481464569388081E-5</v>
      </c>
      <c r="AK10" s="64">
        <v>-3.5217619273408829E-4</v>
      </c>
      <c r="AL10" s="64">
        <v>-4.4493197166339815E-4</v>
      </c>
      <c r="AM10" s="64">
        <v>-1.3830874359577194E-4</v>
      </c>
      <c r="AN10" s="64">
        <v>1.2006185517487999E-4</v>
      </c>
      <c r="AO10" s="64">
        <v>-8.5790965202336977E-5</v>
      </c>
      <c r="AP10" s="64">
        <v>1.29086113753063E-4</v>
      </c>
      <c r="AQ10" s="64">
        <v>3.4047389346358869E-4</v>
      </c>
      <c r="AR10" s="64">
        <v>-2.1653529938547855E-4</v>
      </c>
      <c r="AS10" s="64">
        <v>-5.0645990425035592E-5</v>
      </c>
      <c r="AT10" s="64">
        <v>-1.1949422798829268E-4</v>
      </c>
      <c r="AU10" s="64">
        <v>-8.7537817562211018E-5</v>
      </c>
      <c r="AV10" s="64">
        <v>2.3087684811962106E-5</v>
      </c>
      <c r="AW10" s="64">
        <v>-3.3070393346801286E-4</v>
      </c>
      <c r="AX10" s="64">
        <v>1.3230552634291293E-4</v>
      </c>
      <c r="AY10" s="64">
        <v>-3.5286385190791414E-5</v>
      </c>
      <c r="AZ10" s="64">
        <v>6.4738442318690304E-5</v>
      </c>
      <c r="BA10" s="64">
        <v>-4.2119719626976249E-5</v>
      </c>
      <c r="BB10" s="64">
        <v>-1.2054845592301966E-4</v>
      </c>
      <c r="BC10" s="64">
        <v>2.306007619579109E-4</v>
      </c>
      <c r="BD10" s="64">
        <v>-1.0275165556761223E-4</v>
      </c>
      <c r="BE10" s="64">
        <v>-2.7154978700572041E-4</v>
      </c>
      <c r="BF10" s="64">
        <v>-1.5120235954924066E-4</v>
      </c>
      <c r="BG10" s="64">
        <v>1.0018869450734158E-4</v>
      </c>
      <c r="BH10" s="64">
        <v>-6.1647082903570904E-5</v>
      </c>
      <c r="BI10" s="64">
        <v>4.3137703269735539E-4</v>
      </c>
      <c r="BJ10" s="64">
        <v>2.3624936848931632E-4</v>
      </c>
      <c r="BK10" s="64">
        <v>-1.0076206258813336E-5</v>
      </c>
      <c r="BL10" s="64">
        <v>-3.3764975617245341E-5</v>
      </c>
      <c r="BM10" s="64">
        <v>-1.329130034937176E-4</v>
      </c>
      <c r="BN10" s="64">
        <v>-3.4728103898462592E-4</v>
      </c>
      <c r="BO10" s="64">
        <v>6.3596601068427461E-4</v>
      </c>
      <c r="BP10" s="64">
        <v>-1.5453695510558862E-4</v>
      </c>
      <c r="BQ10" s="64">
        <v>5.9114857813424848E-4</v>
      </c>
      <c r="BR10" s="64">
        <v>-3.0715159389749225E-4</v>
      </c>
      <c r="BS10" s="64">
        <v>6.2483029580562288E-5</v>
      </c>
      <c r="BT10" s="64">
        <v>6.465158093993395E-5</v>
      </c>
      <c r="BU10" s="64">
        <v>-1.5198164980190221E-4</v>
      </c>
      <c r="BV10" s="64">
        <v>1.4302781179775792E-4</v>
      </c>
      <c r="BW10" s="64">
        <v>-1.494751563811958E-4</v>
      </c>
      <c r="BX10" s="64">
        <v>-1.4131724184407446E-4</v>
      </c>
      <c r="BY10" s="64">
        <v>-2.1034994803847962E-4</v>
      </c>
      <c r="BZ10" s="64">
        <v>-3.5892672393911251E-4</v>
      </c>
      <c r="CA10" s="64">
        <v>6.0277849917733661E-4</v>
      </c>
      <c r="CB10" s="64">
        <v>-1.1501690051973767E-4</v>
      </c>
      <c r="CC10" s="64">
        <v>-7.0259218823087721E-5</v>
      </c>
      <c r="CD10" s="64">
        <v>-9.5667384547470924E-5</v>
      </c>
      <c r="CE10" s="64">
        <v>-9.0253826493524869E-6</v>
      </c>
      <c r="CF10" s="64">
        <v>3.7065999752394774E-5</v>
      </c>
      <c r="CG10" s="64">
        <v>-2.6097924159185215E-4</v>
      </c>
      <c r="CH10" s="64">
        <v>-2.5811868658176529E-4</v>
      </c>
      <c r="CI10" s="64">
        <v>-3.9765828666349368E-4</v>
      </c>
      <c r="CJ10" s="64">
        <v>-1.2684206139945697E-4</v>
      </c>
      <c r="CK10" s="64">
        <v>-3.4974560821221523E-4</v>
      </c>
      <c r="CL10" s="64">
        <v>-5.5739455881598232E-4</v>
      </c>
      <c r="CM10" s="64">
        <v>1.4105301090301392E-3</v>
      </c>
      <c r="CN10" s="64">
        <v>-2.1146989408638017E-4</v>
      </c>
      <c r="CO10" s="64">
        <v>-1.936019635995212E-4</v>
      </c>
      <c r="CP10" s="64">
        <v>5.6235541155591484E-4</v>
      </c>
      <c r="CQ10" s="64">
        <v>8.3085906664948084E-5</v>
      </c>
      <c r="CR10" s="64">
        <v>9.3989935185279094E-5</v>
      </c>
      <c r="CS10" s="64">
        <v>-4.5237841236756005E-4</v>
      </c>
      <c r="CT10" s="64">
        <v>-3.4208005710600897E-4</v>
      </c>
      <c r="CU10" s="64">
        <v>-4.3959169927410002E-4</v>
      </c>
      <c r="CV10" s="64">
        <v>-3.382182283300228E-4</v>
      </c>
      <c r="CW10" s="64">
        <v>-3.6035745158402577E-4</v>
      </c>
      <c r="CX10" s="64">
        <v>-4.6270353506594475E-4</v>
      </c>
      <c r="CY10" s="48"/>
      <c r="CZ10" s="48"/>
      <c r="DA10" s="48"/>
      <c r="DB10" s="48"/>
      <c r="DC10" s="48"/>
      <c r="DD10" s="48"/>
      <c r="DE10" s="48"/>
      <c r="DF10" s="48"/>
      <c r="DG10" s="65">
        <v>-9.5546132029888931E-5</v>
      </c>
      <c r="DH10" s="65">
        <v>-7.7552526844826275E-8</v>
      </c>
      <c r="DI10" s="65">
        <v>-2.6076005643194122E-5</v>
      </c>
      <c r="DJ10" s="65">
        <v>-3.6418869471477322E-5</v>
      </c>
      <c r="DK10" s="65">
        <v>2.1859860525941244E-5</v>
      </c>
      <c r="DL10" s="65">
        <v>2.9704257328955208E-5</v>
      </c>
      <c r="DM10" s="65">
        <v>-8.7601933671965782E-5</v>
      </c>
      <c r="DN10" s="65">
        <v>-4.1128396665257583E-5</v>
      </c>
      <c r="DO10" s="65">
        <v>-3.9997477028730355E-4</v>
      </c>
    </row>
    <row r="11" spans="1:119" ht="20.25" customHeight="1" x14ac:dyDescent="0.25">
      <c r="B11" s="63" t="s">
        <v>40</v>
      </c>
      <c r="C11" s="64">
        <v>7.1625908157435525E-4</v>
      </c>
      <c r="D11" s="64">
        <v>-1.827601968366066E-4</v>
      </c>
      <c r="E11" s="64">
        <v>6.0149513398055632E-5</v>
      </c>
      <c r="F11" s="64">
        <v>-2.571222831556641E-4</v>
      </c>
      <c r="G11" s="64">
        <v>-6.6523509288152205E-5</v>
      </c>
      <c r="H11" s="64">
        <v>-1.66928297566038E-4</v>
      </c>
      <c r="I11" s="64">
        <v>-2.6789993975406823E-4</v>
      </c>
      <c r="J11" s="64">
        <v>-1.3167382439083219E-4</v>
      </c>
      <c r="K11" s="64">
        <v>1.0510169479371889E-4</v>
      </c>
      <c r="L11" s="64">
        <v>-8.593372489384965E-5</v>
      </c>
      <c r="M11" s="64">
        <v>-2.9632877941210278E-4</v>
      </c>
      <c r="N11" s="64">
        <v>1.4765113325254653E-4</v>
      </c>
      <c r="O11" s="64">
        <v>7.0149720193546372E-4</v>
      </c>
      <c r="P11" s="64">
        <v>-1.3820113776386034E-4</v>
      </c>
      <c r="Q11" s="64">
        <v>-1.6184202471936082E-4</v>
      </c>
      <c r="R11" s="64">
        <v>-2.0213239302246944E-4</v>
      </c>
      <c r="S11" s="64">
        <v>-2.9045565377083804E-5</v>
      </c>
      <c r="T11" s="64">
        <v>1.6328472819626683E-4</v>
      </c>
      <c r="U11" s="64">
        <v>-1.3576208091492514E-4</v>
      </c>
      <c r="V11" s="64">
        <v>-6.8204515577541258E-5</v>
      </c>
      <c r="W11" s="64">
        <v>-1.2875468481554631E-4</v>
      </c>
      <c r="X11" s="64">
        <v>1.6774454941814732E-4</v>
      </c>
      <c r="Y11" s="64">
        <v>1.8449356135574746E-4</v>
      </c>
      <c r="Z11" s="64">
        <v>3.4939010182477581E-4</v>
      </c>
      <c r="AA11" s="64">
        <v>2.6845863749236365E-4</v>
      </c>
      <c r="AB11" s="64">
        <v>-1.4477611611873886E-4</v>
      </c>
      <c r="AC11" s="64">
        <v>9.4206982764299951E-5</v>
      </c>
      <c r="AD11" s="64">
        <v>-3.2888836351718798E-4</v>
      </c>
      <c r="AE11" s="64">
        <v>-1.0569106993074673E-4</v>
      </c>
      <c r="AF11" s="64">
        <v>-1.50633046073545E-4</v>
      </c>
      <c r="AG11" s="64">
        <v>1.7191664967342035E-4</v>
      </c>
      <c r="AH11" s="64">
        <v>2.2316195773974812E-4</v>
      </c>
      <c r="AI11" s="64">
        <v>-4.4718064052595707E-5</v>
      </c>
      <c r="AJ11" s="64">
        <v>-1.6869449981626872E-4</v>
      </c>
      <c r="AK11" s="64">
        <v>-1.7346743853496882E-4</v>
      </c>
      <c r="AL11" s="64">
        <v>7.0637948508256443E-5</v>
      </c>
      <c r="AM11" s="64">
        <v>3.2106692088973432E-5</v>
      </c>
      <c r="AN11" s="64">
        <v>1.2967361896643048E-4</v>
      </c>
      <c r="AO11" s="64">
        <v>-1.559708501638335E-4</v>
      </c>
      <c r="AP11" s="64">
        <v>-3.4602660900684423E-4</v>
      </c>
      <c r="AQ11" s="64">
        <v>-8.5015993832038284E-5</v>
      </c>
      <c r="AR11" s="64">
        <v>-1.6281445452304144E-4</v>
      </c>
      <c r="AS11" s="64">
        <v>3.2596426812214752E-4</v>
      </c>
      <c r="AT11" s="64">
        <v>7.713415325860673E-5</v>
      </c>
      <c r="AU11" s="64">
        <v>-6.6831772076003659E-5</v>
      </c>
      <c r="AV11" s="64">
        <v>-3.7701257693534274E-7</v>
      </c>
      <c r="AW11" s="64">
        <v>-2.0935471886407431E-4</v>
      </c>
      <c r="AX11" s="64">
        <v>-3.6434770617099765E-5</v>
      </c>
      <c r="AY11" s="64">
        <v>-1.5819175595066515E-4</v>
      </c>
      <c r="AZ11" s="64">
        <v>1.880861104175402E-5</v>
      </c>
      <c r="BA11" s="64">
        <v>-1.6511164761978669E-5</v>
      </c>
      <c r="BB11" s="64">
        <v>-2.5888774739246667E-4</v>
      </c>
      <c r="BC11" s="64">
        <v>1.7518236012348254E-4</v>
      </c>
      <c r="BD11" s="64">
        <v>8.1422375232564903E-5</v>
      </c>
      <c r="BE11" s="64">
        <v>-3.2936582080145271E-5</v>
      </c>
      <c r="BF11" s="64">
        <v>-1.6888681715343523E-5</v>
      </c>
      <c r="BG11" s="64">
        <v>-2.2289208978254482E-4</v>
      </c>
      <c r="BH11" s="64">
        <v>1.0904696394664626E-4</v>
      </c>
      <c r="BI11" s="64">
        <v>4.5154619704890209E-5</v>
      </c>
      <c r="BJ11" s="64">
        <v>4.5040393608997142E-4</v>
      </c>
      <c r="BK11" s="64">
        <v>-1.9978016958122069E-4</v>
      </c>
      <c r="BL11" s="64">
        <v>1.2748916686788903E-5</v>
      </c>
      <c r="BM11" s="64">
        <v>-2.923555981489967E-4</v>
      </c>
      <c r="BN11" s="64">
        <v>-5.3098063347190028E-5</v>
      </c>
      <c r="BO11" s="64">
        <v>5.5426985089290781E-4</v>
      </c>
      <c r="BP11" s="64">
        <v>-1.7586779193057289E-4</v>
      </c>
      <c r="BQ11" s="64">
        <v>7.2257421181176618E-4</v>
      </c>
      <c r="BR11" s="64">
        <v>7.3007859050511215E-5</v>
      </c>
      <c r="BS11" s="64">
        <v>-2.3313620028020399E-4</v>
      </c>
      <c r="BT11" s="64">
        <v>-2.5642915521584264E-4</v>
      </c>
      <c r="BU11" s="64">
        <v>-1.9058126888482629E-4</v>
      </c>
      <c r="BV11" s="64">
        <v>2.0584597388806358E-4</v>
      </c>
      <c r="BW11" s="64">
        <v>-4.1340138270284932E-4</v>
      </c>
      <c r="BX11" s="64">
        <v>-1.607935708269892E-5</v>
      </c>
      <c r="BY11" s="64">
        <v>2.5929021421555731E-4</v>
      </c>
      <c r="BZ11" s="64">
        <v>-2.574349370441098E-4</v>
      </c>
      <c r="CA11" s="64">
        <v>7.1476905854006567E-4</v>
      </c>
      <c r="CB11" s="64">
        <v>-4.4088830271737933E-5</v>
      </c>
      <c r="CC11" s="64">
        <v>1.3987028048068062E-4</v>
      </c>
      <c r="CD11" s="64">
        <v>-8.8083400657468225E-5</v>
      </c>
      <c r="CE11" s="64">
        <v>2.2630618052854601E-5</v>
      </c>
      <c r="CF11" s="64">
        <v>-6.8028513780116207E-4</v>
      </c>
      <c r="CG11" s="64">
        <v>-4.6561944822332002E-4</v>
      </c>
      <c r="CH11" s="64">
        <v>1.9536511807127788E-4</v>
      </c>
      <c r="CI11" s="64">
        <v>-3.8775259227252779E-4</v>
      </c>
      <c r="CJ11" s="64">
        <v>-1.2852663532814113E-4</v>
      </c>
      <c r="CK11" s="64">
        <v>6.7429243625349855E-4</v>
      </c>
      <c r="CL11" s="64">
        <v>-2.6577004108485625E-4</v>
      </c>
      <c r="CM11" s="64">
        <v>8.6685340640957342E-4</v>
      </c>
      <c r="CN11" s="64">
        <v>-2.8127932455546123E-5</v>
      </c>
      <c r="CO11" s="64">
        <v>3.7020900700279746E-4</v>
      </c>
      <c r="CP11" s="64">
        <v>2.0138010980108589E-4</v>
      </c>
      <c r="CQ11" s="64">
        <v>-1.8207926532520791E-4</v>
      </c>
      <c r="CR11" s="64">
        <v>-1.085001302806865E-3</v>
      </c>
      <c r="CS11" s="64">
        <v>-3.2353020407394073E-4</v>
      </c>
      <c r="CT11" s="64">
        <v>-3.3102342610957791E-4</v>
      </c>
      <c r="CU11" s="64">
        <v>-6.0391590000374862E-4</v>
      </c>
      <c r="CV11" s="64">
        <v>-8.7410023227874056E-5</v>
      </c>
      <c r="CW11" s="64">
        <v>7.3095717923621351E-4</v>
      </c>
      <c r="CX11" s="64">
        <v>-7.9618674195036654E-5</v>
      </c>
      <c r="CY11" s="48"/>
      <c r="CZ11" s="48"/>
      <c r="DA11" s="48"/>
      <c r="DB11" s="48"/>
      <c r="DC11" s="48"/>
      <c r="DD11" s="48"/>
      <c r="DE11" s="48"/>
      <c r="DF11" s="48"/>
      <c r="DG11" s="65">
        <v>-3.3659040898581516E-5</v>
      </c>
      <c r="DH11" s="65">
        <v>5.6795078170246427E-5</v>
      </c>
      <c r="DI11" s="65">
        <v>-2.4981042535676679E-5</v>
      </c>
      <c r="DJ11" s="65">
        <v>-1.6432819768708029E-5</v>
      </c>
      <c r="DK11" s="65">
        <v>1.3104861185775363E-5</v>
      </c>
      <c r="DL11" s="65">
        <v>1.2334444910333531E-5</v>
      </c>
      <c r="DM11" s="65">
        <v>-5.1218297507871213E-5</v>
      </c>
      <c r="DN11" s="65">
        <v>-5.3510678338697382E-5</v>
      </c>
      <c r="DO11" s="65">
        <v>-2.8569214429730039E-6</v>
      </c>
    </row>
    <row r="12" spans="1:119" ht="20.25" customHeight="1" x14ac:dyDescent="0.25">
      <c r="A12" s="69"/>
      <c r="B12" s="63" t="s">
        <v>41</v>
      </c>
      <c r="C12" s="64">
        <v>-1.9631105044382036E-4</v>
      </c>
      <c r="D12" s="64">
        <v>1.6816901435912079E-4</v>
      </c>
      <c r="E12" s="64">
        <v>-3.4904851084083255E-4</v>
      </c>
      <c r="F12" s="64">
        <v>3.5264520504019181E-4</v>
      </c>
      <c r="G12" s="64">
        <v>-2.7801179405262388E-6</v>
      </c>
      <c r="H12" s="64">
        <v>4.0751964147478503E-4</v>
      </c>
      <c r="I12" s="64">
        <v>-1.2010742766899174E-4</v>
      </c>
      <c r="J12" s="64">
        <v>9.9447727221591009E-5</v>
      </c>
      <c r="K12" s="64">
        <v>-2.3253224362995706E-4</v>
      </c>
      <c r="L12" s="64">
        <v>3.0863442283379783E-4</v>
      </c>
      <c r="M12" s="64">
        <v>5.6989942334406685E-4</v>
      </c>
      <c r="N12" s="64">
        <v>1.7826544300825198E-4</v>
      </c>
      <c r="O12" s="64">
        <v>-2.1913128807127258E-4</v>
      </c>
      <c r="P12" s="64">
        <v>1.5094097034862308E-4</v>
      </c>
      <c r="Q12" s="64">
        <v>-4.0755181384799499E-5</v>
      </c>
      <c r="R12" s="64">
        <v>1.88742185685431E-4</v>
      </c>
      <c r="S12" s="64">
        <v>-1.063033795239976E-4</v>
      </c>
      <c r="T12" s="64">
        <v>-7.157174144443168E-4</v>
      </c>
      <c r="U12" s="64">
        <v>4.4965756708337246E-4</v>
      </c>
      <c r="V12" s="64">
        <v>3.0669792480630953E-4</v>
      </c>
      <c r="W12" s="64">
        <v>1.6719976481605059E-4</v>
      </c>
      <c r="X12" s="64">
        <v>-2.2989117616845078E-4</v>
      </c>
      <c r="Y12" s="64">
        <v>-4.0490301965012687E-4</v>
      </c>
      <c r="Z12" s="64">
        <v>-6.2305116020966445E-4</v>
      </c>
      <c r="AA12" s="64">
        <v>-9.5501353717830639E-5</v>
      </c>
      <c r="AB12" s="64">
        <v>1.5659594574035651E-4</v>
      </c>
      <c r="AC12" s="64">
        <v>-1.4179482157117285E-4</v>
      </c>
      <c r="AD12" s="64">
        <v>2.8736514819427406E-4</v>
      </c>
      <c r="AE12" s="64">
        <v>2.3107819994794276E-4</v>
      </c>
      <c r="AF12" s="64">
        <v>1.6611461064464095E-5</v>
      </c>
      <c r="AG12" s="64">
        <v>-3.3416980935385698E-4</v>
      </c>
      <c r="AH12" s="64">
        <v>-2.2387784562771795E-4</v>
      </c>
      <c r="AI12" s="64">
        <v>1.7559541085621078E-6</v>
      </c>
      <c r="AJ12" s="64">
        <v>4.5212621153778443E-4</v>
      </c>
      <c r="AK12" s="64">
        <v>6.9476863242767806E-5</v>
      </c>
      <c r="AL12" s="64">
        <v>4.3354535899298163E-4</v>
      </c>
      <c r="AM12" s="64">
        <v>7.6303385323273076E-5</v>
      </c>
      <c r="AN12" s="64">
        <v>-3.5946061979541533E-5</v>
      </c>
      <c r="AO12" s="64">
        <v>3.3659270793773288E-4</v>
      </c>
      <c r="AP12" s="64">
        <v>3.1644547286546754E-4</v>
      </c>
      <c r="AQ12" s="64">
        <v>-8.0434000131468508E-5</v>
      </c>
      <c r="AR12" s="64">
        <v>-5.0405686880639067E-5</v>
      </c>
      <c r="AS12" s="64">
        <v>-2.4231289625098462E-4</v>
      </c>
      <c r="AT12" s="64">
        <v>6.1886849675785172E-5</v>
      </c>
      <c r="AU12" s="64">
        <v>-5.7576235880207882E-5</v>
      </c>
      <c r="AV12" s="64">
        <v>1.5999475255457085E-4</v>
      </c>
      <c r="AW12" s="64">
        <v>2.2549117088654924E-5</v>
      </c>
      <c r="AX12" s="64">
        <v>3.76744192224443E-4</v>
      </c>
      <c r="AY12" s="64">
        <v>-4.8063534940245844E-5</v>
      </c>
      <c r="AZ12" s="64">
        <v>1.6009063771238452E-4</v>
      </c>
      <c r="BA12" s="64">
        <v>-1.4006397492227762E-4</v>
      </c>
      <c r="BB12" s="64">
        <v>5.5262724897775506E-4</v>
      </c>
      <c r="BC12" s="64">
        <v>1.6600676428679684E-4</v>
      </c>
      <c r="BD12" s="64">
        <v>-5.9576879125566862E-4</v>
      </c>
      <c r="BE12" s="64">
        <v>5.9777685050588225E-4</v>
      </c>
      <c r="BF12" s="64">
        <v>1.7758601761763693E-4</v>
      </c>
      <c r="BG12" s="64">
        <v>-1.56193448930253E-4</v>
      </c>
      <c r="BH12" s="64">
        <v>-4.4744095130444528E-5</v>
      </c>
      <c r="BI12" s="64">
        <v>-8.9371835925722287E-5</v>
      </c>
      <c r="BJ12" s="64">
        <v>-1.7419600217816189E-4</v>
      </c>
      <c r="BK12" s="64">
        <v>-9.8529843945205364E-5</v>
      </c>
      <c r="BL12" s="64">
        <v>2.4301600899745424E-4</v>
      </c>
      <c r="BM12" s="64">
        <v>7.2203655507752096E-4</v>
      </c>
      <c r="BN12" s="64">
        <v>2.8929863756621543E-4</v>
      </c>
      <c r="BO12" s="64">
        <v>-1.2123261723588907E-3</v>
      </c>
      <c r="BP12" s="64">
        <v>4.6208725589691468E-5</v>
      </c>
      <c r="BQ12" s="64">
        <v>-2.516824035507792E-4</v>
      </c>
      <c r="BR12" s="64">
        <v>1.5338988600954728E-4</v>
      </c>
      <c r="BS12" s="64">
        <v>-1.4548278021297989E-4</v>
      </c>
      <c r="BT12" s="64">
        <v>-2.0978317121955747E-4</v>
      </c>
      <c r="BU12" s="64">
        <v>-1.6881044740468809E-4</v>
      </c>
      <c r="BV12" s="64">
        <v>-3.9762529368281285E-4</v>
      </c>
      <c r="BW12" s="64">
        <v>1.0235031411465201E-4</v>
      </c>
      <c r="BX12" s="64">
        <v>3.6146255717572906E-4</v>
      </c>
      <c r="BY12" s="64">
        <v>4.9101389666228457E-4</v>
      </c>
      <c r="BZ12" s="64">
        <v>1.1500583924302088E-3</v>
      </c>
      <c r="CA12" s="64">
        <v>-1.2601891085636252E-3</v>
      </c>
      <c r="CB12" s="64">
        <v>-1.4133304005270464E-4</v>
      </c>
      <c r="CC12" s="64">
        <v>2.926766857238583E-4</v>
      </c>
      <c r="CD12" s="64">
        <v>2.1394691173015623E-4</v>
      </c>
      <c r="CE12" s="64">
        <v>-7.7376236661375053E-4</v>
      </c>
      <c r="CF12" s="64">
        <v>1.2824488036367043E-4</v>
      </c>
      <c r="CG12" s="64">
        <v>4.6989098201466462E-4</v>
      </c>
      <c r="CH12" s="64">
        <v>-1.3787727807823558E-4</v>
      </c>
      <c r="CI12" s="64">
        <v>5.0912661851088004E-5</v>
      </c>
      <c r="CJ12" s="64">
        <v>8.6808741985722193E-4</v>
      </c>
      <c r="CK12" s="64">
        <v>8.0164943753735507E-4</v>
      </c>
      <c r="CL12" s="64">
        <v>1.6365008155923011E-3</v>
      </c>
      <c r="CM12" s="64">
        <v>-1.9334968178960077E-3</v>
      </c>
      <c r="CN12" s="64">
        <v>-1.619255546335685E-4</v>
      </c>
      <c r="CO12" s="64">
        <v>-5.4944250765687208E-5</v>
      </c>
      <c r="CP12" s="64">
        <v>-2.0198291249395872E-4</v>
      </c>
      <c r="CQ12" s="64">
        <v>-6.0721099223237651E-4</v>
      </c>
      <c r="CR12" s="64">
        <v>1.5192409834496878E-4</v>
      </c>
      <c r="CS12" s="64">
        <v>-3.9795597930214477E-5</v>
      </c>
      <c r="CT12" s="64">
        <v>2.0439195516086528E-4</v>
      </c>
      <c r="CU12" s="64">
        <v>2.6275681056442401E-4</v>
      </c>
      <c r="CV12" s="64">
        <v>5.4765823556190973E-4</v>
      </c>
      <c r="CW12" s="64">
        <v>9.3473318339287736E-4</v>
      </c>
      <c r="CX12" s="64">
        <v>1.9568837649679427E-3</v>
      </c>
      <c r="CY12" s="48"/>
      <c r="CZ12" s="48"/>
      <c r="DA12" s="48"/>
      <c r="DB12" s="48"/>
      <c r="DC12" s="48"/>
      <c r="DD12" s="48"/>
      <c r="DE12" s="48"/>
      <c r="DF12" s="48"/>
      <c r="DG12" s="65">
        <v>9.6517356951819622E-5</v>
      </c>
      <c r="DH12" s="65">
        <v>-8.7944323413413628E-5</v>
      </c>
      <c r="DI12" s="65">
        <v>7.0372061467871561E-5</v>
      </c>
      <c r="DJ12" s="65">
        <v>4.9827950014957878E-5</v>
      </c>
      <c r="DK12" s="65">
        <v>3.1652251939018328E-5</v>
      </c>
      <c r="DL12" s="65">
        <v>-8.7608707842412592E-5</v>
      </c>
      <c r="DM12" s="65">
        <v>7.4192701893016633E-5</v>
      </c>
      <c r="DN12" s="65">
        <v>6.4531452437455172E-5</v>
      </c>
      <c r="DO12" s="65">
        <v>9.2727822403726456E-4</v>
      </c>
    </row>
    <row r="13" spans="1:119" ht="20.25" customHeight="1" x14ac:dyDescent="0.25">
      <c r="A13" s="69"/>
      <c r="B13" s="63" t="s">
        <v>96</v>
      </c>
      <c r="C13" s="64">
        <v>-6.3210563026416811E-4</v>
      </c>
      <c r="D13" s="64">
        <v>-4.8192049139750281E-5</v>
      </c>
      <c r="E13" s="64">
        <v>-6.0449192660205764E-4</v>
      </c>
      <c r="F13" s="64">
        <v>1.4182573072418769E-3</v>
      </c>
      <c r="G13" s="64">
        <v>5.3855886708409351E-4</v>
      </c>
      <c r="H13" s="64">
        <v>9.4289178364248549E-4</v>
      </c>
      <c r="I13" s="64">
        <v>1.8463786651046199E-4</v>
      </c>
      <c r="J13" s="64">
        <v>5.3922783420312648E-4</v>
      </c>
      <c r="K13" s="64">
        <v>-4.1676866215589747E-4</v>
      </c>
      <c r="L13" s="64">
        <v>7.0196918560716526E-4</v>
      </c>
      <c r="M13" s="64">
        <v>2.5664977508688125E-4</v>
      </c>
      <c r="N13" s="64">
        <v>6.7275762347063228E-4</v>
      </c>
      <c r="O13" s="64">
        <v>1.00180291422447E-5</v>
      </c>
      <c r="P13" s="64">
        <v>-1.0821379068937098E-5</v>
      </c>
      <c r="Q13" s="64">
        <v>3.9234229300055823E-4</v>
      </c>
      <c r="R13" s="64">
        <v>-2.8719145480959885E-4</v>
      </c>
      <c r="S13" s="64">
        <v>-4.9638737514046127E-4</v>
      </c>
      <c r="T13" s="64">
        <v>-1.5250910559928554E-3</v>
      </c>
      <c r="U13" s="64">
        <v>6.9543830335061507E-4</v>
      </c>
      <c r="V13" s="64">
        <v>7.5471592693365785E-4</v>
      </c>
      <c r="W13" s="64">
        <v>3.3560377301844468E-5</v>
      </c>
      <c r="X13" s="64">
        <v>-3.1847854226618733E-4</v>
      </c>
      <c r="Y13" s="64">
        <v>-7.122306120980193E-4</v>
      </c>
      <c r="Z13" s="64">
        <v>-2.9684137326314586E-3</v>
      </c>
      <c r="AA13" s="64">
        <v>-2.7467678688131159E-4</v>
      </c>
      <c r="AB13" s="64">
        <v>5.2101001282389703E-5</v>
      </c>
      <c r="AC13" s="64">
        <v>-2.3082854186617929E-4</v>
      </c>
      <c r="AD13" s="64">
        <v>5.1899936494637089E-4</v>
      </c>
      <c r="AE13" s="64">
        <v>5.6584247109747743E-4</v>
      </c>
      <c r="AF13" s="64">
        <v>4.158487259875443E-4</v>
      </c>
      <c r="AG13" s="64">
        <v>-4.3553589608491539E-4</v>
      </c>
      <c r="AH13" s="64">
        <v>-2.9532378599239628E-4</v>
      </c>
      <c r="AI13" s="64">
        <v>-1.8435007256335512E-3</v>
      </c>
      <c r="AJ13" s="64">
        <v>1.632300948473997E-3</v>
      </c>
      <c r="AK13" s="64">
        <v>2.0392327882492456E-3</v>
      </c>
      <c r="AL13" s="64">
        <v>2.0402527417617833E-4</v>
      </c>
      <c r="AM13" s="64">
        <v>8.5050530331987062E-4</v>
      </c>
      <c r="AN13" s="64">
        <v>2.2942429245731422E-3</v>
      </c>
      <c r="AO13" s="64">
        <v>-9.4067860563762373E-5</v>
      </c>
      <c r="AP13" s="64">
        <v>5.3575508758596513E-4</v>
      </c>
      <c r="AQ13" s="64">
        <v>1.9329504089671268E-4</v>
      </c>
      <c r="AR13" s="64">
        <v>-2.7080275311719415E-4</v>
      </c>
      <c r="AS13" s="64">
        <v>-1.3693534805589991E-3</v>
      </c>
      <c r="AT13" s="64">
        <v>-1.593686661221505E-3</v>
      </c>
      <c r="AU13" s="64">
        <v>-3.809435664232641E-4</v>
      </c>
      <c r="AV13" s="64">
        <v>4.7881187357967647E-4</v>
      </c>
      <c r="AW13" s="64">
        <v>9.5574056522496065E-5</v>
      </c>
      <c r="AX13" s="64">
        <v>2.4731576356542551E-3</v>
      </c>
      <c r="AY13" s="64">
        <v>1.9985872313448283E-3</v>
      </c>
      <c r="AZ13" s="64">
        <v>4.5416840694922911E-5</v>
      </c>
      <c r="BA13" s="64">
        <v>-7.7363582761247329E-4</v>
      </c>
      <c r="BB13" s="64">
        <v>6.8920694521779069E-4</v>
      </c>
      <c r="BC13" s="64">
        <v>-1.0256705614680728E-3</v>
      </c>
      <c r="BD13" s="64">
        <v>-2.3786506454335221E-3</v>
      </c>
      <c r="BE13" s="64">
        <v>8.03159627728256E-4</v>
      </c>
      <c r="BF13" s="64">
        <v>-1.0196551574876977E-3</v>
      </c>
      <c r="BG13" s="64">
        <v>-8.6996536816308367E-4</v>
      </c>
      <c r="BH13" s="64">
        <v>-6.5356217703216313E-4</v>
      </c>
      <c r="BI13" s="64">
        <v>1.4886820814470347E-3</v>
      </c>
      <c r="BJ13" s="64">
        <v>1.1941435474487339E-3</v>
      </c>
      <c r="BK13" s="64">
        <v>2.4361772803269677E-3</v>
      </c>
      <c r="BL13" s="64">
        <v>5.659657360921333E-4</v>
      </c>
      <c r="BM13" s="64">
        <v>2.4757822331185064E-3</v>
      </c>
      <c r="BN13" s="64">
        <v>7.1024057958068987E-4</v>
      </c>
      <c r="BO13" s="64">
        <v>-4.2669695770357619E-3</v>
      </c>
      <c r="BP13" s="64">
        <v>-3.7621590403266181E-3</v>
      </c>
      <c r="BQ13" s="64">
        <v>-2.3678514789048366E-3</v>
      </c>
      <c r="BR13" s="64">
        <v>-6.1845028616691611E-4</v>
      </c>
      <c r="BS13" s="64">
        <v>-2.3599616785452415E-4</v>
      </c>
      <c r="BT13" s="64">
        <v>-1.2163383029925035E-3</v>
      </c>
      <c r="BU13" s="64">
        <v>1.3688308623338585E-3</v>
      </c>
      <c r="BV13" s="64">
        <v>3.0407849758136152E-3</v>
      </c>
      <c r="BW13" s="64">
        <v>5.0670747652692416E-3</v>
      </c>
      <c r="BX13" s="64">
        <v>1.2679301388813791E-3</v>
      </c>
      <c r="BY13" s="64">
        <v>1.5425207958670306E-3</v>
      </c>
      <c r="BZ13" s="64">
        <v>1.7650668138502468E-3</v>
      </c>
      <c r="CA13" s="64">
        <v>-1.6688759040052181E-3</v>
      </c>
      <c r="CB13" s="64">
        <v>-8.5125027471736336E-3</v>
      </c>
      <c r="CC13" s="64">
        <v>-2.7854696430399395E-3</v>
      </c>
      <c r="CD13" s="64">
        <v>-1.2988075281477052E-3</v>
      </c>
      <c r="CE13" s="64">
        <v>-5.8255992368838605E-4</v>
      </c>
      <c r="CF13" s="64">
        <v>1.5884762116780138E-4</v>
      </c>
      <c r="CG13" s="64">
        <v>2.7225661371765852E-3</v>
      </c>
      <c r="CH13" s="64">
        <v>4.5814708060627485E-3</v>
      </c>
      <c r="CI13" s="64">
        <v>7.3407839774688455E-3</v>
      </c>
      <c r="CJ13" s="64">
        <v>4.8975396720301045E-3</v>
      </c>
      <c r="CK13" s="64">
        <v>2.1947177530148299E-3</v>
      </c>
      <c r="CL13" s="64">
        <v>1.6568541993868813E-3</v>
      </c>
      <c r="CM13" s="64">
        <v>-3.3226975338537246E-3</v>
      </c>
      <c r="CN13" s="64">
        <v>-1.1644399639274439E-2</v>
      </c>
      <c r="CO13" s="64">
        <v>-4.0009693789160305E-3</v>
      </c>
      <c r="CP13" s="64">
        <v>-2.0942689756165977E-3</v>
      </c>
      <c r="CQ13" s="64">
        <v>-1.0486744741545762E-3</v>
      </c>
      <c r="CR13" s="64">
        <v>2.295522918432269E-3</v>
      </c>
      <c r="CS13" s="64">
        <v>3.7374277850807935E-3</v>
      </c>
      <c r="CT13" s="64">
        <v>4.4670828461166323E-3</v>
      </c>
      <c r="CU13" s="64">
        <v>7.7350471731976178E-3</v>
      </c>
      <c r="CV13" s="64">
        <v>1.9760846663303688E-3</v>
      </c>
      <c r="CW13" s="64">
        <v>1.2818216184387055E-3</v>
      </c>
      <c r="CX13" s="64">
        <v>2.0364290187226963E-3</v>
      </c>
      <c r="CY13" s="48"/>
      <c r="CZ13" s="48"/>
      <c r="DA13" s="48"/>
      <c r="DB13" s="48"/>
      <c r="DC13" s="48"/>
      <c r="DD13" s="48"/>
      <c r="DE13" s="48"/>
      <c r="DF13" s="48"/>
      <c r="DG13" s="65">
        <v>2.9617555884620117E-4</v>
      </c>
      <c r="DH13" s="65">
        <v>-3.6505291202959533E-4</v>
      </c>
      <c r="DI13" s="65">
        <v>2.0512036452746685E-4</v>
      </c>
      <c r="DJ13" s="65">
        <v>2.2474407189698731E-4</v>
      </c>
      <c r="DK13" s="65">
        <v>-3.9547284873875377E-5</v>
      </c>
      <c r="DL13" s="65">
        <v>-1.6575116323125361E-4</v>
      </c>
      <c r="DM13" s="65">
        <v>2.1558682497935244E-4</v>
      </c>
      <c r="DN13" s="65">
        <v>7.2496486533646376E-4</v>
      </c>
      <c r="DO13" s="65">
        <v>3.2610720328727361E-3</v>
      </c>
    </row>
    <row r="14" spans="1:119" ht="20.25" customHeight="1" x14ac:dyDescent="0.25">
      <c r="B14" s="66" t="s">
        <v>93</v>
      </c>
      <c r="C14" s="67">
        <v>3.1595921693416962E-4</v>
      </c>
      <c r="D14" s="67">
        <v>-8.7293062269844235E-5</v>
      </c>
      <c r="E14" s="67">
        <v>-4.3582631714889075E-5</v>
      </c>
      <c r="F14" s="67">
        <v>3.2666119729629628E-5</v>
      </c>
      <c r="G14" s="67">
        <v>-2.4182816900086834E-5</v>
      </c>
      <c r="H14" s="67">
        <v>1.9457015692614377E-5</v>
      </c>
      <c r="I14" s="67">
        <v>-1.7085205574673967E-4</v>
      </c>
      <c r="J14" s="67">
        <v>-2.7488246413742701E-5</v>
      </c>
      <c r="K14" s="67">
        <v>-1.913942187958817E-6</v>
      </c>
      <c r="L14" s="67">
        <v>3.4046815957200494E-5</v>
      </c>
      <c r="M14" s="67">
        <v>-1.0864749476713342E-4</v>
      </c>
      <c r="N14" s="67">
        <v>4.9470545841590052E-5</v>
      </c>
      <c r="O14" s="67">
        <v>3.5027463647829826E-4</v>
      </c>
      <c r="P14" s="67">
        <v>-5.7236678669192464E-5</v>
      </c>
      <c r="Q14" s="67">
        <v>-6.3985768639529539E-5</v>
      </c>
      <c r="R14" s="67">
        <v>-9.8993306989370033E-5</v>
      </c>
      <c r="S14" s="67">
        <v>-4.1974977020742266E-5</v>
      </c>
      <c r="T14" s="67">
        <v>-1.0456340208253589E-4</v>
      </c>
      <c r="U14" s="67">
        <v>1.6160825080824281E-5</v>
      </c>
      <c r="V14" s="67">
        <v>1.2037265104680728E-5</v>
      </c>
      <c r="W14" s="67">
        <v>-6.0618217305075106E-5</v>
      </c>
      <c r="X14" s="67">
        <v>5.0929127944021602E-5</v>
      </c>
      <c r="Y14" s="67">
        <v>1.1484804491201928E-4</v>
      </c>
      <c r="Z14" s="67">
        <v>-1.3121232859669707E-4</v>
      </c>
      <c r="AA14" s="67">
        <v>1.2703014401038715E-4</v>
      </c>
      <c r="AB14" s="67">
        <v>-5.2691574820795672E-5</v>
      </c>
      <c r="AC14" s="67">
        <v>1.0560291735961513E-5</v>
      </c>
      <c r="AD14" s="67">
        <v>-1.1547447557291868E-4</v>
      </c>
      <c r="AE14" s="67">
        <v>1.7782404440058741E-6</v>
      </c>
      <c r="AF14" s="67">
        <v>-8.648475976535952E-5</v>
      </c>
      <c r="AG14" s="67">
        <v>1.8710354307671651E-5</v>
      </c>
      <c r="AH14" s="67">
        <v>1.8298432622154692E-4</v>
      </c>
      <c r="AI14" s="67">
        <v>-1.7749455527593661E-4</v>
      </c>
      <c r="AJ14" s="67">
        <v>9.3067601280916179E-5</v>
      </c>
      <c r="AK14" s="67">
        <v>1.0214509128303462E-5</v>
      </c>
      <c r="AL14" s="67">
        <v>5.9488169848131989E-5</v>
      </c>
      <c r="AM14" s="67">
        <v>7.7851241502502333E-5</v>
      </c>
      <c r="AN14" s="67">
        <v>2.7581231108841919E-4</v>
      </c>
      <c r="AO14" s="67">
        <v>-7.458954062866674E-5</v>
      </c>
      <c r="AP14" s="67">
        <v>-1.1585080741705056E-4</v>
      </c>
      <c r="AQ14" s="67">
        <v>2.0827951641155806E-6</v>
      </c>
      <c r="AR14" s="67">
        <v>-1.6376862670464121E-4</v>
      </c>
      <c r="AS14" s="67">
        <v>5.3941448592942365E-5</v>
      </c>
      <c r="AT14" s="67">
        <v>-9.907628359973053E-5</v>
      </c>
      <c r="AU14" s="67">
        <v>-9.576038118475072E-5</v>
      </c>
      <c r="AV14" s="67">
        <v>6.5459336158202319E-5</v>
      </c>
      <c r="AW14" s="67">
        <v>-1.6809571537323986E-4</v>
      </c>
      <c r="AX14" s="67">
        <v>2.5379601705188826E-4</v>
      </c>
      <c r="AY14" s="67">
        <v>5.1043730955546707E-5</v>
      </c>
      <c r="AZ14" s="67">
        <v>4.6270449257423962E-5</v>
      </c>
      <c r="BA14" s="67">
        <v>-1.0013403918507358E-4</v>
      </c>
      <c r="BB14" s="67">
        <v>-5.1570683826107633E-5</v>
      </c>
      <c r="BC14" s="67">
        <v>8.0653215287496138E-5</v>
      </c>
      <c r="BD14" s="67">
        <v>-2.4269942414034684E-4</v>
      </c>
      <c r="BE14" s="67">
        <v>9.2507699968047419E-5</v>
      </c>
      <c r="BF14" s="67">
        <v>-9.354238375947066E-5</v>
      </c>
      <c r="BG14" s="67">
        <v>-2.2498455783936944E-4</v>
      </c>
      <c r="BH14" s="67">
        <v>7.7172345358533789E-7</v>
      </c>
      <c r="BI14" s="67">
        <v>2.0285666901176391E-4</v>
      </c>
      <c r="BJ14" s="67">
        <v>4.0211605607654022E-4</v>
      </c>
      <c r="BK14" s="67">
        <v>6.6159539423127356E-5</v>
      </c>
      <c r="BL14" s="67">
        <v>8.6815433639531037E-5</v>
      </c>
      <c r="BM14" s="67">
        <v>1.0873712032477556E-4</v>
      </c>
      <c r="BN14" s="67">
        <v>2.1021223048700577E-5</v>
      </c>
      <c r="BO14" s="67">
        <v>-1.0004201085955788E-4</v>
      </c>
      <c r="BP14" s="67">
        <v>-4.5415115875102607E-4</v>
      </c>
      <c r="BQ14" s="67">
        <v>2.9384658765363447E-4</v>
      </c>
      <c r="BR14" s="67">
        <v>-2.8563111133528274E-5</v>
      </c>
      <c r="BS14" s="67">
        <v>-1.8053229135417403E-4</v>
      </c>
      <c r="BT14" s="67">
        <v>-2.8876515243458911E-4</v>
      </c>
      <c r="BU14" s="67">
        <v>-3.8922506238825427E-5</v>
      </c>
      <c r="BV14" s="67">
        <v>3.6252835250460969E-4</v>
      </c>
      <c r="BW14" s="67">
        <v>1.8404527984694496E-4</v>
      </c>
      <c r="BX14" s="67">
        <v>1.3664184418682446E-4</v>
      </c>
      <c r="BY14" s="67">
        <v>3.4030912427129856E-4</v>
      </c>
      <c r="BZ14" s="67">
        <v>1.0179901724849394E-4</v>
      </c>
      <c r="CA14" s="67">
        <v>2.1991562862488934E-4</v>
      </c>
      <c r="CB14" s="67">
        <v>-8.4589730883011249E-4</v>
      </c>
      <c r="CC14" s="67">
        <v>-1.3004802224780843E-4</v>
      </c>
      <c r="CD14" s="67">
        <v>-1.6060501639780789E-4</v>
      </c>
      <c r="CE14" s="67">
        <v>-1.4552117263411102E-4</v>
      </c>
      <c r="CF14" s="67">
        <v>-3.9613023337592423E-4</v>
      </c>
      <c r="CG14" s="67">
        <v>-4.2558128470204792E-6</v>
      </c>
      <c r="CH14" s="67">
        <v>4.9544265159684464E-4</v>
      </c>
      <c r="CI14" s="67">
        <v>4.5012547366263256E-4</v>
      </c>
      <c r="CJ14" s="67">
        <v>4.926193776479959E-4</v>
      </c>
      <c r="CK14" s="67">
        <v>7.0845662944596377E-4</v>
      </c>
      <c r="CL14" s="67">
        <v>1.3115902320159911E-4</v>
      </c>
      <c r="CM14" s="67">
        <v>1.9540897767411636E-4</v>
      </c>
      <c r="CN14" s="67">
        <v>-9.048981165001857E-4</v>
      </c>
      <c r="CO14" s="67">
        <v>-1.6055260992220433E-4</v>
      </c>
      <c r="CP14" s="67">
        <v>-1.317564573499741E-5</v>
      </c>
      <c r="CQ14" s="67">
        <v>-2.8229277145019882E-4</v>
      </c>
      <c r="CR14" s="67">
        <v>-4.4208073224760724E-4</v>
      </c>
      <c r="CS14" s="67">
        <v>5.3296602885000155E-5</v>
      </c>
      <c r="CT14" s="67">
        <v>1.7667286717526487E-4</v>
      </c>
      <c r="CU14" s="67">
        <v>3.201850479366275E-4</v>
      </c>
      <c r="CV14" s="67">
        <v>1.5163781696325707E-4</v>
      </c>
      <c r="CW14" s="67">
        <v>6.5942967227994309E-4</v>
      </c>
      <c r="CX14" s="67">
        <v>3.3231852263182482E-4</v>
      </c>
      <c r="CY14" s="48"/>
      <c r="CZ14" s="48"/>
      <c r="DA14" s="48"/>
      <c r="DB14" s="48"/>
      <c r="DC14" s="48"/>
      <c r="DD14" s="48"/>
      <c r="DE14" s="48"/>
      <c r="DF14" s="48"/>
      <c r="DG14" s="68">
        <v>-6.3247392367848931E-7</v>
      </c>
      <c r="DH14" s="68">
        <v>-1.8169447157934115E-6</v>
      </c>
      <c r="DI14" s="68">
        <v>5.5217565735343754E-6</v>
      </c>
      <c r="DJ14" s="68">
        <v>1.0522096675957826E-5</v>
      </c>
      <c r="DK14" s="68">
        <v>1.2368618993896519E-5</v>
      </c>
      <c r="DL14" s="68">
        <v>-1.4544144859574004E-5</v>
      </c>
      <c r="DM14" s="68">
        <v>-1.4643113125933915E-5</v>
      </c>
      <c r="DN14" s="68">
        <v>3.56157903325105E-5</v>
      </c>
      <c r="DO14" s="68">
        <v>3.672465536093128E-4</v>
      </c>
    </row>
    <row r="15" spans="1:119" ht="20.25" customHeight="1" x14ac:dyDescent="0.25">
      <c r="B15" s="70" t="s">
        <v>120</v>
      </c>
      <c r="C15" s="71">
        <v>-1.168585853850157E-5</v>
      </c>
      <c r="D15" s="71">
        <v>-6.2611398236489535E-5</v>
      </c>
      <c r="E15" s="71">
        <v>5.6659785968005139E-4</v>
      </c>
      <c r="F15" s="71">
        <v>-3.0166446261647994E-4</v>
      </c>
      <c r="G15" s="71">
        <v>3.3770279105826972E-4</v>
      </c>
      <c r="H15" s="71">
        <v>-6.3436037634911902E-4</v>
      </c>
      <c r="I15" s="71">
        <v>2.0343676647427422E-4</v>
      </c>
      <c r="J15" s="71">
        <v>-3.5363966454093898E-4</v>
      </c>
      <c r="K15" s="71">
        <v>9.4568907330794261E-4</v>
      </c>
      <c r="L15" s="71">
        <v>-9.1470064645482463E-4</v>
      </c>
      <c r="M15" s="71">
        <v>-2.2160466382048494E-3</v>
      </c>
      <c r="N15" s="71">
        <v>3.1287383695355331E-4</v>
      </c>
      <c r="O15" s="71">
        <v>1.7301415681370003E-4</v>
      </c>
      <c r="P15" s="71">
        <v>-4.2272367712703485E-5</v>
      </c>
      <c r="Q15" s="71">
        <v>1.5891882848162453E-4</v>
      </c>
      <c r="R15" s="71">
        <v>-1.9619373986057287E-4</v>
      </c>
      <c r="S15" s="71">
        <v>1.5917063821757615E-4</v>
      </c>
      <c r="T15" s="71">
        <v>1.4229341337324009E-3</v>
      </c>
      <c r="U15" s="71">
        <v>-6.4606752622031749E-4</v>
      </c>
      <c r="V15" s="71">
        <v>-3.620178012064823E-4</v>
      </c>
      <c r="W15" s="71">
        <v>-1.8938033584747771E-4</v>
      </c>
      <c r="X15" s="71">
        <v>4.2485008731829588E-4</v>
      </c>
      <c r="Y15" s="71">
        <v>4.9825157367733297E-5</v>
      </c>
      <c r="Z15" s="71">
        <v>1.238449378911044E-3</v>
      </c>
      <c r="AA15" s="71">
        <v>-3.1298716480798738E-4</v>
      </c>
      <c r="AB15" s="71">
        <v>-9.1767809805465284E-5</v>
      </c>
      <c r="AC15" s="71">
        <v>5.1835321705939741E-4</v>
      </c>
      <c r="AD15" s="71">
        <v>-2.713698478350457E-4</v>
      </c>
      <c r="AE15" s="71">
        <v>2.2375069891977795E-4</v>
      </c>
      <c r="AF15" s="71">
        <v>-5.4100442940718807E-4</v>
      </c>
      <c r="AG15" s="71">
        <v>6.6476535291615235E-4</v>
      </c>
      <c r="AH15" s="71">
        <v>7.2874592314109421E-4</v>
      </c>
      <c r="AI15" s="71">
        <v>-1.805303188070484E-4</v>
      </c>
      <c r="AJ15" s="71">
        <v>-2.3791526451943934E-4</v>
      </c>
      <c r="AK15" s="71">
        <v>-9.2360030847826735E-4</v>
      </c>
      <c r="AL15" s="71">
        <v>-3.6227171608760322E-4</v>
      </c>
      <c r="AM15" s="71">
        <v>-2.3542408711207941E-4</v>
      </c>
      <c r="AN15" s="71">
        <v>2.6441907152907618E-4</v>
      </c>
      <c r="AO15" s="71">
        <v>-5.692879541820961E-4</v>
      </c>
      <c r="AP15" s="71">
        <v>-1.1524714148725135E-3</v>
      </c>
      <c r="AQ15" s="71">
        <v>3.7280958773844297E-4</v>
      </c>
      <c r="AR15" s="71">
        <v>-5.1887252211701984E-4</v>
      </c>
      <c r="AS15" s="71">
        <v>1.4599840492945937E-4</v>
      </c>
      <c r="AT15" s="71">
        <v>-3.731446570588437E-4</v>
      </c>
      <c r="AU15" s="71">
        <v>-1.7561680127342605E-4</v>
      </c>
      <c r="AV15" s="71">
        <v>1.3984653649863343E-3</v>
      </c>
      <c r="AW15" s="71">
        <v>-7.2999153031771957E-4</v>
      </c>
      <c r="AX15" s="71">
        <v>-7.6924249701548764E-4</v>
      </c>
      <c r="AY15" s="71">
        <v>-6.8204142446681715E-5</v>
      </c>
      <c r="AZ15" s="71">
        <v>-1.906824016897346E-4</v>
      </c>
      <c r="BA15" s="71">
        <v>3.3363598225388813E-4</v>
      </c>
      <c r="BB15" s="71">
        <v>-1.7020034141389528E-3</v>
      </c>
      <c r="BC15" s="71">
        <v>4.1054628269199256E-5</v>
      </c>
      <c r="BD15" s="71">
        <v>4.4371412348698236E-4</v>
      </c>
      <c r="BE15" s="71">
        <v>-1.0525842755355619E-3</v>
      </c>
      <c r="BF15" s="71">
        <v>-3.8724361998498935E-4</v>
      </c>
      <c r="BG15" s="71">
        <v>-6.5461155142787497E-4</v>
      </c>
      <c r="BH15" s="71">
        <v>2.3963189343993996E-3</v>
      </c>
      <c r="BI15" s="71">
        <v>2.6354120184102214E-4</v>
      </c>
      <c r="BJ15" s="71">
        <v>6.0957720885768119E-4</v>
      </c>
      <c r="BK15" s="71">
        <v>-3.1131782065929592E-5</v>
      </c>
      <c r="BL15" s="71">
        <v>-4.3345371539205146E-4</v>
      </c>
      <c r="BM15" s="71">
        <v>-1.4504025777456464E-3</v>
      </c>
      <c r="BN15" s="71">
        <v>-1.5391254685654943E-3</v>
      </c>
      <c r="BO15" s="71">
        <v>3.0315704967336377E-3</v>
      </c>
      <c r="BP15" s="71">
        <v>-9.647190006617512E-4</v>
      </c>
      <c r="BQ15" s="71">
        <v>9.5079929158048415E-4</v>
      </c>
      <c r="BR15" s="71">
        <v>-2.0944348316187522E-4</v>
      </c>
      <c r="BS15" s="71">
        <v>-5.0202927486509008E-4</v>
      </c>
      <c r="BT15" s="71">
        <v>2.28382563440932E-3</v>
      </c>
      <c r="BU15" s="71">
        <v>-2.3983730747478837E-4</v>
      </c>
      <c r="BV15" s="71">
        <v>1.0891457610426869E-3</v>
      </c>
      <c r="BW15" s="71">
        <v>-9.3166148270595883E-5</v>
      </c>
      <c r="BX15" s="71">
        <v>-7.464045441980538E-4</v>
      </c>
      <c r="BY15" s="71">
        <v>-8.2262244817810082E-4</v>
      </c>
      <c r="BZ15" s="71">
        <v>-3.0488360351670352E-3</v>
      </c>
      <c r="CA15" s="71">
        <v>2.7402585255895673E-3</v>
      </c>
      <c r="CB15" s="71">
        <v>-9.4650006574936718E-5</v>
      </c>
      <c r="CC15" s="71">
        <v>-8.9968354461456013E-4</v>
      </c>
      <c r="CD15" s="71">
        <v>-6.3431617408216123E-4</v>
      </c>
      <c r="CE15" s="71">
        <v>8.6288858244243372E-4</v>
      </c>
      <c r="CF15" s="71">
        <v>1.4012155497307166E-3</v>
      </c>
      <c r="CG15" s="71">
        <v>-1.1946503651389939E-3</v>
      </c>
      <c r="CH15" s="71">
        <v>5.2835089330605101E-4</v>
      </c>
      <c r="CI15" s="71">
        <v>-1.205919564972735E-5</v>
      </c>
      <c r="CJ15" s="71">
        <v>-1.9119589663531E-3</v>
      </c>
      <c r="CK15" s="71">
        <v>-9.7929842483723828E-4</v>
      </c>
      <c r="CL15" s="71">
        <v>-3.4851825549040427E-3</v>
      </c>
      <c r="CM15" s="71">
        <v>3.7575431817928884E-3</v>
      </c>
      <c r="CN15" s="71">
        <v>-2.7487385345192905E-5</v>
      </c>
      <c r="CO15" s="71">
        <v>3.8165844453286191E-4</v>
      </c>
      <c r="CP15" s="71">
        <v>8.0464633393351193E-4</v>
      </c>
      <c r="CQ15" s="71">
        <v>-1.0216186192435472E-4</v>
      </c>
      <c r="CR15" s="71">
        <v>6.7240656522860043E-4</v>
      </c>
      <c r="CS15" s="71">
        <v>1.0298111168105528E-4</v>
      </c>
      <c r="CT15" s="71">
        <v>-9.0313493454496907E-4</v>
      </c>
      <c r="CU15" s="71">
        <v>-4.4274957266299264E-4</v>
      </c>
      <c r="CV15" s="71">
        <v>-1.2617724910751749E-3</v>
      </c>
      <c r="CW15" s="71">
        <v>-1.6247895595086215E-3</v>
      </c>
      <c r="CX15" s="71">
        <v>-3.1659744939046552E-3</v>
      </c>
      <c r="CY15" s="48"/>
      <c r="CZ15" s="48"/>
      <c r="DA15" s="48"/>
      <c r="DB15" s="48"/>
      <c r="DC15" s="48"/>
      <c r="DD15" s="48"/>
      <c r="DE15" s="48"/>
      <c r="DF15" s="48"/>
      <c r="DG15" s="72">
        <v>-1.7535003647295433E-4</v>
      </c>
      <c r="DH15" s="72">
        <v>1.9202275578855676E-4</v>
      </c>
      <c r="DI15" s="72">
        <v>-6.7225653830771392E-5</v>
      </c>
      <c r="DJ15" s="72">
        <v>-1.6312015930664003E-4</v>
      </c>
      <c r="DK15" s="72">
        <v>1.9333834929025073E-5</v>
      </c>
      <c r="DL15" s="72">
        <v>1.8089259735409868E-4</v>
      </c>
      <c r="DM15" s="72">
        <v>-1.3512772686075092E-4</v>
      </c>
      <c r="DN15" s="72">
        <v>-1.4141361437647326E-4</v>
      </c>
      <c r="DO15" s="72">
        <v>-1.6201031832479007E-3</v>
      </c>
    </row>
    <row r="16" spans="1:119" ht="20.25" customHeight="1" x14ac:dyDescent="0.25">
      <c r="B16" s="70" t="s">
        <v>73</v>
      </c>
      <c r="C16" s="71">
        <v>-1.0333582560684285E-4</v>
      </c>
      <c r="D16" s="71">
        <v>-2.2425134482251252E-5</v>
      </c>
      <c r="E16" s="71">
        <v>1.2167606343327364E-4</v>
      </c>
      <c r="F16" s="71">
        <v>1.1046102346146114E-6</v>
      </c>
      <c r="G16" s="71">
        <v>-2.7666933910097669E-4</v>
      </c>
      <c r="H16" s="71">
        <v>-2.6025840201360229E-4</v>
      </c>
      <c r="I16" s="71">
        <v>7.8133961150639308E-5</v>
      </c>
      <c r="J16" s="71">
        <v>1.9885276598241575E-5</v>
      </c>
      <c r="K16" s="71">
        <v>-1.0643047429637065E-4</v>
      </c>
      <c r="L16" s="71">
        <v>-4.9396223842590459E-5</v>
      </c>
      <c r="M16" s="71">
        <v>-4.8725004869765165E-4</v>
      </c>
      <c r="N16" s="71">
        <v>-5.9882110549447365E-4</v>
      </c>
      <c r="O16" s="71">
        <v>-4.1735375445339784E-4</v>
      </c>
      <c r="P16" s="71">
        <v>-6.0982522261721073E-5</v>
      </c>
      <c r="Q16" s="71">
        <v>3.715658344782824E-6</v>
      </c>
      <c r="R16" s="71">
        <v>1.2171546036610081E-5</v>
      </c>
      <c r="S16" s="71">
        <v>2.5609754334410262E-4</v>
      </c>
      <c r="T16" s="71">
        <v>4.5721751681826461E-5</v>
      </c>
      <c r="U16" s="71">
        <v>-3.3568922614823915E-4</v>
      </c>
      <c r="V16" s="71">
        <v>-6.0690447919176105E-4</v>
      </c>
      <c r="W16" s="71">
        <v>-4.536207215377619E-5</v>
      </c>
      <c r="X16" s="71">
        <v>-4.5739408637279766E-6</v>
      </c>
      <c r="Y16" s="71">
        <v>1.061338994768013E-3</v>
      </c>
      <c r="Z16" s="71">
        <v>-5.2239354670913229E-5</v>
      </c>
      <c r="AA16" s="71">
        <v>6.2344931580859964E-5</v>
      </c>
      <c r="AB16" s="71">
        <v>-8.4401005574052945E-5</v>
      </c>
      <c r="AC16" s="71">
        <v>-1.528108029733577E-4</v>
      </c>
      <c r="AD16" s="71">
        <v>-1.0693512151882523E-4</v>
      </c>
      <c r="AE16" s="71">
        <v>-1.8731905042779218E-4</v>
      </c>
      <c r="AF16" s="71">
        <v>-2.0664704752859642E-4</v>
      </c>
      <c r="AG16" s="71">
        <v>-9.2570627808985506E-5</v>
      </c>
      <c r="AH16" s="71">
        <v>9.8312670649303158E-4</v>
      </c>
      <c r="AI16" s="71">
        <v>-4.0080689101329448E-5</v>
      </c>
      <c r="AJ16" s="71">
        <v>1.2613319118703892E-4</v>
      </c>
      <c r="AK16" s="71">
        <v>-5.2845735934692328E-4</v>
      </c>
      <c r="AL16" s="71">
        <v>-5.9760908098427379E-4</v>
      </c>
      <c r="AM16" s="71">
        <v>-3.6904327988762642E-4</v>
      </c>
      <c r="AN16" s="71">
        <v>-1.7461827994103007E-4</v>
      </c>
      <c r="AO16" s="71">
        <v>-1.1891288542564826E-4</v>
      </c>
      <c r="AP16" s="71">
        <v>2.080225015363979E-4</v>
      </c>
      <c r="AQ16" s="71">
        <v>9.9606143587638307E-4</v>
      </c>
      <c r="AR16" s="71">
        <v>-2.9479175883961872E-4</v>
      </c>
      <c r="AS16" s="71">
        <v>-6.1753424240085231E-5</v>
      </c>
      <c r="AT16" s="71">
        <v>-3.513077739923931E-4</v>
      </c>
      <c r="AU16" s="71">
        <v>-1.4941399834178526E-4</v>
      </c>
      <c r="AV16" s="71">
        <v>7.3750669888905662E-5</v>
      </c>
      <c r="AW16" s="71">
        <v>-6.3027452657460348E-4</v>
      </c>
      <c r="AX16" s="71">
        <v>1.4477977298676947E-4</v>
      </c>
      <c r="AY16" s="71">
        <v>1.2419596345369932E-4</v>
      </c>
      <c r="AZ16" s="71">
        <v>-5.5580261766663419E-5</v>
      </c>
      <c r="BA16" s="71">
        <v>-3.5298927336002706E-5</v>
      </c>
      <c r="BB16" s="71">
        <v>1.393159589624382E-5</v>
      </c>
      <c r="BC16" s="71">
        <v>1.7144056567053312E-4</v>
      </c>
      <c r="BD16" s="71">
        <v>1.0151827991400353E-4</v>
      </c>
      <c r="BE16" s="71">
        <v>-5.7928681605712296E-4</v>
      </c>
      <c r="BF16" s="71">
        <v>-3.0476831862580323E-4</v>
      </c>
      <c r="BG16" s="71">
        <v>1.4449663041959937E-4</v>
      </c>
      <c r="BH16" s="71">
        <v>-1.4274710871675644E-5</v>
      </c>
      <c r="BI16" s="71">
        <v>6.2176972253791263E-4</v>
      </c>
      <c r="BJ16" s="71">
        <v>-2.8711495395861153E-4</v>
      </c>
      <c r="BK16" s="71">
        <v>-1.0038804949419333E-4</v>
      </c>
      <c r="BL16" s="71">
        <v>-1.2913177621021177E-4</v>
      </c>
      <c r="BM16" s="71">
        <v>-4.0615992410231172E-5</v>
      </c>
      <c r="BN16" s="71">
        <v>-2.6355479767103951E-4</v>
      </c>
      <c r="BO16" s="71">
        <v>1.239297471040901E-3</v>
      </c>
      <c r="BP16" s="71">
        <v>-5.2702494997558524E-5</v>
      </c>
      <c r="BQ16" s="71">
        <v>9.4722582341177919E-4</v>
      </c>
      <c r="BR16" s="71">
        <v>-6.8213871494204881E-4</v>
      </c>
      <c r="BS16" s="71">
        <v>-4.1412482421065988E-5</v>
      </c>
      <c r="BT16" s="71">
        <v>8.2604505998729039E-5</v>
      </c>
      <c r="BU16" s="71">
        <v>-3.7593194312957046E-5</v>
      </c>
      <c r="BV16" s="71">
        <v>-3.4634043299508477E-4</v>
      </c>
      <c r="BW16" s="71">
        <v>-1.6638189779250023E-4</v>
      </c>
      <c r="BX16" s="71">
        <v>-2.33556252823508E-4</v>
      </c>
      <c r="BY16" s="71">
        <v>-1.6156160408808962E-4</v>
      </c>
      <c r="BZ16" s="71">
        <v>-3.0058165203861176E-4</v>
      </c>
      <c r="CA16" s="71">
        <v>1.1635587265608205E-3</v>
      </c>
      <c r="CB16" s="71">
        <v>8.5868180914827619E-5</v>
      </c>
      <c r="CC16" s="71">
        <v>-1.2381967006591665E-5</v>
      </c>
      <c r="CD16" s="71">
        <v>-3.4474124945960138E-4</v>
      </c>
      <c r="CE16" s="71">
        <v>-2.0908381724560332E-4</v>
      </c>
      <c r="CF16" s="71">
        <v>-1.7135282740754487E-4</v>
      </c>
      <c r="CG16" s="71">
        <v>-5.948132839430631E-4</v>
      </c>
      <c r="CH16" s="71">
        <v>-9.6635801622302342E-4</v>
      </c>
      <c r="CI16" s="71">
        <v>-6.2913788598617515E-4</v>
      </c>
      <c r="CJ16" s="71">
        <v>-3.8922890291448464E-4</v>
      </c>
      <c r="CK16" s="71">
        <v>-5.359425535594875E-4</v>
      </c>
      <c r="CL16" s="71">
        <v>-6.1795548782617171E-4</v>
      </c>
      <c r="CM16" s="71">
        <v>2.6808583123170138E-3</v>
      </c>
      <c r="CN16" s="71">
        <v>-1.3912004901195374E-5</v>
      </c>
      <c r="CO16" s="71">
        <v>-4.1009975570516222E-4</v>
      </c>
      <c r="CP16" s="71">
        <v>6.8527616675728709E-4</v>
      </c>
      <c r="CQ16" s="71">
        <v>-1.7263197229622218E-4</v>
      </c>
      <c r="CR16" s="71">
        <v>-2.4134756677507418E-4</v>
      </c>
      <c r="CS16" s="71">
        <v>-5.7908354151803287E-4</v>
      </c>
      <c r="CT16" s="71">
        <v>-1.1403877025730758E-3</v>
      </c>
      <c r="CU16" s="71">
        <v>-7.4588192230373718E-4</v>
      </c>
      <c r="CV16" s="71">
        <v>-5.3122151177376065E-4</v>
      </c>
      <c r="CW16" s="71">
        <v>-4.7448932517579756E-4</v>
      </c>
      <c r="CX16" s="71">
        <v>-7.6807924330934974E-4</v>
      </c>
      <c r="CY16" s="48"/>
      <c r="CZ16" s="48"/>
      <c r="DA16" s="48"/>
      <c r="DB16" s="48"/>
      <c r="DC16" s="48"/>
      <c r="DD16" s="48"/>
      <c r="DE16" s="48"/>
      <c r="DF16" s="48"/>
      <c r="DG16" s="72">
        <v>-1.4187736848803034E-4</v>
      </c>
      <c r="DH16" s="72">
        <v>-1.3572341137080279E-5</v>
      </c>
      <c r="DI16" s="72">
        <v>-6.7100759777338759E-5</v>
      </c>
      <c r="DJ16" s="72">
        <v>-1.1783712279178626E-4</v>
      </c>
      <c r="DK16" s="72">
        <v>-7.2938000692523985E-6</v>
      </c>
      <c r="DL16" s="72">
        <v>4.968204999622472E-5</v>
      </c>
      <c r="DM16" s="72">
        <v>-1.4915301957396654E-4</v>
      </c>
      <c r="DN16" s="72">
        <v>-1.1871839502153314E-4</v>
      </c>
      <c r="DO16" s="72">
        <v>-6.2995430973877831E-4</v>
      </c>
    </row>
    <row r="17" spans="2:119" ht="20.25" customHeight="1" x14ac:dyDescent="0.25">
      <c r="B17" s="70" t="s">
        <v>75</v>
      </c>
      <c r="C17" s="71">
        <v>-6.8814504337044724E-6</v>
      </c>
      <c r="D17" s="71">
        <v>1.2506280328228314E-5</v>
      </c>
      <c r="E17" s="71">
        <v>2.8387621802350438E-5</v>
      </c>
      <c r="F17" s="71">
        <v>5.1611500511139496E-5</v>
      </c>
      <c r="G17" s="71">
        <v>-2.2212353536277263E-5</v>
      </c>
      <c r="H17" s="71">
        <v>4.5762327587794971E-5</v>
      </c>
      <c r="I17" s="71">
        <v>6.110361874878123E-5</v>
      </c>
      <c r="J17" s="71">
        <v>-1.8772375039222133E-5</v>
      </c>
      <c r="K17" s="71">
        <v>-6.1256457944303122E-5</v>
      </c>
      <c r="L17" s="71">
        <v>1.0115238895602729E-5</v>
      </c>
      <c r="M17" s="71">
        <v>2.5010144025783276E-5</v>
      </c>
      <c r="N17" s="71">
        <v>3.9554173570044426E-5</v>
      </c>
      <c r="O17" s="71">
        <v>4.7403653420374781E-6</v>
      </c>
      <c r="P17" s="71">
        <v>1.8948920357697574E-5</v>
      </c>
      <c r="Q17" s="71">
        <v>1.22511453521712E-4</v>
      </c>
      <c r="R17" s="71">
        <v>1.1834730356152789E-5</v>
      </c>
      <c r="S17" s="71">
        <v>-5.4363565429538241E-5</v>
      </c>
      <c r="T17" s="71">
        <v>-1.3037223205880633E-4</v>
      </c>
      <c r="U17" s="71">
        <v>6.4320646963489381E-5</v>
      </c>
      <c r="V17" s="71">
        <v>-2.6108427437110393E-5</v>
      </c>
      <c r="W17" s="71">
        <v>2.9100820072569533E-5</v>
      </c>
      <c r="X17" s="71">
        <v>-5.552789954266224E-5</v>
      </c>
      <c r="Y17" s="71">
        <v>-1.8735383738988087E-4</v>
      </c>
      <c r="Z17" s="71">
        <v>-2.9095105782417363E-6</v>
      </c>
      <c r="AA17" s="71">
        <v>4.9819618112678654E-5</v>
      </c>
      <c r="AB17" s="71">
        <v>3.0211859043838274E-5</v>
      </c>
      <c r="AC17" s="71">
        <v>1.5150343625358609E-4</v>
      </c>
      <c r="AD17" s="71">
        <v>5.0245176335561581E-5</v>
      </c>
      <c r="AE17" s="71">
        <v>-1.9058515822256705E-4</v>
      </c>
      <c r="AF17" s="71">
        <v>4.2216373418391129E-5</v>
      </c>
      <c r="AG17" s="71">
        <v>-7.275293957675899E-5</v>
      </c>
      <c r="AH17" s="71">
        <v>-9.7569915338158175E-5</v>
      </c>
      <c r="AI17" s="71">
        <v>7.9282274665359864E-6</v>
      </c>
      <c r="AJ17" s="71">
        <v>8.0910937450218157E-5</v>
      </c>
      <c r="AK17" s="71">
        <v>-1.0896903059509633E-4</v>
      </c>
      <c r="AL17" s="71">
        <v>1.7156421930430987E-4</v>
      </c>
      <c r="AM17" s="71">
        <v>7.6975825392233688E-5</v>
      </c>
      <c r="AN17" s="71">
        <v>7.4472163446470674E-5</v>
      </c>
      <c r="AO17" s="71">
        <v>2.6639523774174556E-4</v>
      </c>
      <c r="AP17" s="71">
        <v>9.5364554046684091E-5</v>
      </c>
      <c r="AQ17" s="71">
        <v>-3.199695883779885E-4</v>
      </c>
      <c r="AR17" s="71">
        <v>3.7729434255062699E-5</v>
      </c>
      <c r="AS17" s="71">
        <v>-1.1318465566800828E-4</v>
      </c>
      <c r="AT17" s="71">
        <v>-2.6642696753564898E-5</v>
      </c>
      <c r="AU17" s="71">
        <v>2.4861588772573384E-5</v>
      </c>
      <c r="AV17" s="71">
        <v>1.2181854386783542E-5</v>
      </c>
      <c r="AW17" s="71">
        <v>-1.2662235220284312E-4</v>
      </c>
      <c r="AX17" s="71">
        <v>2.4551977887421472E-4</v>
      </c>
      <c r="AY17" s="71">
        <v>1.2467915372527116E-4</v>
      </c>
      <c r="AZ17" s="71">
        <v>1.0605303733179916E-4</v>
      </c>
      <c r="BA17" s="71">
        <v>2.3992837630615327E-4</v>
      </c>
      <c r="BB17" s="71">
        <v>1.2071066850616319E-4</v>
      </c>
      <c r="BC17" s="71">
        <v>-4.731599524583352E-4</v>
      </c>
      <c r="BD17" s="71">
        <v>-4.9139878548376537E-5</v>
      </c>
      <c r="BE17" s="71">
        <v>-4.3571646031304034E-5</v>
      </c>
      <c r="BF17" s="71">
        <v>-1.9565826505418826E-5</v>
      </c>
      <c r="BG17" s="71">
        <v>3.4531689613759298E-5</v>
      </c>
      <c r="BH17" s="71">
        <v>-2.0210658714492347E-5</v>
      </c>
      <c r="BI17" s="71">
        <v>-1.2788137605224126E-4</v>
      </c>
      <c r="BJ17" s="71">
        <v>1.1680629188437486E-4</v>
      </c>
      <c r="BK17" s="71">
        <v>1.6519086964361662E-4</v>
      </c>
      <c r="BL17" s="71">
        <v>1.8521546589300719E-4</v>
      </c>
      <c r="BM17" s="71">
        <v>4.2351299468590398E-4</v>
      </c>
      <c r="BN17" s="71">
        <v>1.2204012080818671E-4</v>
      </c>
      <c r="BO17" s="71">
        <v>-7.0975707850162717E-4</v>
      </c>
      <c r="BP17" s="71">
        <v>-6.5567666238330879E-5</v>
      </c>
      <c r="BQ17" s="71">
        <v>-2.7939878565885756E-4</v>
      </c>
      <c r="BR17" s="71">
        <v>-7.3533147683435551E-5</v>
      </c>
      <c r="BS17" s="71">
        <v>-7.4018136372311361E-6</v>
      </c>
      <c r="BT17" s="71">
        <v>-6.3111773906943114E-6</v>
      </c>
      <c r="BU17" s="71">
        <v>-8.7800373554935973E-6</v>
      </c>
      <c r="BV17" s="71">
        <v>1.4092799654608079E-4</v>
      </c>
      <c r="BW17" s="71">
        <v>2.5859714151899027E-4</v>
      </c>
      <c r="BX17" s="71">
        <v>2.7365443822402469E-4</v>
      </c>
      <c r="BY17" s="71">
        <v>3.9696710289605086E-4</v>
      </c>
      <c r="BZ17" s="71">
        <v>2.971995463807442E-4</v>
      </c>
      <c r="CA17" s="71">
        <v>-7.2154985448236175E-4</v>
      </c>
      <c r="CB17" s="71">
        <v>-2.5360779883121243E-4</v>
      </c>
      <c r="CC17" s="71">
        <v>-2.1894384295240155E-4</v>
      </c>
      <c r="CD17" s="71">
        <v>-1.2529630104329836E-4</v>
      </c>
      <c r="CE17" s="71">
        <v>-1.3142160428536442E-4</v>
      </c>
      <c r="CF17" s="71">
        <v>6.015490798061407E-5</v>
      </c>
      <c r="CG17" s="71">
        <v>1.5386828717445233E-4</v>
      </c>
      <c r="CH17" s="71">
        <v>2.0506502951556094E-4</v>
      </c>
      <c r="CI17" s="71">
        <v>3.2557582927461581E-4</v>
      </c>
      <c r="CJ17" s="71">
        <v>4.6384277165456567E-4</v>
      </c>
      <c r="CK17" s="71">
        <v>4.6063264767171042E-4</v>
      </c>
      <c r="CL17" s="71">
        <v>3.5766368901124501E-4</v>
      </c>
      <c r="CM17" s="71">
        <v>-8.096273022696332E-4</v>
      </c>
      <c r="CN17" s="71">
        <v>-3.8370297368695017E-4</v>
      </c>
      <c r="CO17" s="71">
        <v>-3.8780306087804473E-4</v>
      </c>
      <c r="CP17" s="71">
        <v>-2.9439292900679259E-4</v>
      </c>
      <c r="CQ17" s="71">
        <v>-1.0649786989269661E-4</v>
      </c>
      <c r="CR17" s="71">
        <v>1.0115285190148704E-4</v>
      </c>
      <c r="CS17" s="71">
        <v>1.7506240400688711E-4</v>
      </c>
      <c r="CT17" s="71">
        <v>3.1664165930633814E-4</v>
      </c>
      <c r="CU17" s="71">
        <v>3.6908483449171747E-4</v>
      </c>
      <c r="CV17" s="71">
        <v>4.0744119160684988E-4</v>
      </c>
      <c r="CW17" s="71">
        <v>5.2084983624567371E-4</v>
      </c>
      <c r="CX17" s="71">
        <v>1.4343731322565834E-3</v>
      </c>
      <c r="CY17" s="48"/>
      <c r="CZ17" s="48"/>
      <c r="DA17" s="48"/>
      <c r="DB17" s="48"/>
      <c r="DC17" s="48"/>
      <c r="DD17" s="48"/>
      <c r="DE17" s="48"/>
      <c r="DF17" s="48"/>
      <c r="DG17" s="72">
        <v>1.3702022622963383E-5</v>
      </c>
      <c r="DH17" s="72">
        <v>-1.7021621893653638E-5</v>
      </c>
      <c r="DI17" s="72">
        <v>9.3841307469144652E-6</v>
      </c>
      <c r="DJ17" s="72">
        <v>1.948596814838055E-5</v>
      </c>
      <c r="DK17" s="72">
        <v>1.8708713533932553E-6</v>
      </c>
      <c r="DL17" s="72">
        <v>-8.3844079443728958E-6</v>
      </c>
      <c r="DM17" s="72">
        <v>1.6567654676391541E-5</v>
      </c>
      <c r="DN17" s="72">
        <v>1.8555240794748684E-5</v>
      </c>
      <c r="DO17" s="72">
        <v>6.8173006689131732E-4</v>
      </c>
    </row>
    <row r="18" spans="2:119" ht="20.25" customHeight="1" x14ac:dyDescent="0.25">
      <c r="B18" s="70" t="s">
        <v>94</v>
      </c>
      <c r="C18" s="71">
        <v>1.0314344065154302E-4</v>
      </c>
      <c r="D18" s="71">
        <v>-4.949524917607917E-5</v>
      </c>
      <c r="E18" s="71">
        <v>-4.7439292800266486E-5</v>
      </c>
      <c r="F18" s="71">
        <v>-2.3312056388613556E-5</v>
      </c>
      <c r="G18" s="71">
        <v>3.4818991779062003E-4</v>
      </c>
      <c r="H18" s="71">
        <v>2.7768890957791115E-5</v>
      </c>
      <c r="I18" s="71">
        <v>8.4257949783950181E-5</v>
      </c>
      <c r="J18" s="71">
        <v>-6.6200483373912711E-5</v>
      </c>
      <c r="K18" s="71">
        <v>2.509444568232766E-5</v>
      </c>
      <c r="L18" s="71">
        <v>8.971314232342209E-5</v>
      </c>
      <c r="M18" s="71">
        <v>1.9778177057516722E-4</v>
      </c>
      <c r="N18" s="71">
        <v>2.7853135694999587E-4</v>
      </c>
      <c r="O18" s="71">
        <v>3.8277507945672085E-4</v>
      </c>
      <c r="P18" s="71">
        <v>-2.9963110339537025E-6</v>
      </c>
      <c r="Q18" s="71">
        <v>-1.5957259997867457E-4</v>
      </c>
      <c r="R18" s="71">
        <v>2.1784873760632983E-4</v>
      </c>
      <c r="S18" s="71">
        <v>-1.0046922034068206E-4</v>
      </c>
      <c r="T18" s="71">
        <v>3.9016085842114023E-6</v>
      </c>
      <c r="U18" s="71">
        <v>1.6540277211118948E-4</v>
      </c>
      <c r="V18" s="71">
        <v>1.8878751723772069E-4</v>
      </c>
      <c r="W18" s="71">
        <v>-3.6371400616519445E-5</v>
      </c>
      <c r="X18" s="71">
        <v>2.2643973872993328E-4</v>
      </c>
      <c r="Y18" s="71">
        <v>-8.0686216807090982E-4</v>
      </c>
      <c r="Z18" s="71">
        <v>2.8255906967156186E-4</v>
      </c>
      <c r="AA18" s="71">
        <v>-8.2611547556399323E-5</v>
      </c>
      <c r="AB18" s="71">
        <v>1.5187200251620681E-5</v>
      </c>
      <c r="AC18" s="71">
        <v>1.6001990040370728E-5</v>
      </c>
      <c r="AD18" s="71">
        <v>2.189970853156975E-4</v>
      </c>
      <c r="AE18" s="71">
        <v>-1.4937009097770737E-4</v>
      </c>
      <c r="AF18" s="71">
        <v>1.748607760612142E-4</v>
      </c>
      <c r="AG18" s="71">
        <v>1.4101395427901231E-4</v>
      </c>
      <c r="AH18" s="71">
        <v>-8.0160690277553126E-4</v>
      </c>
      <c r="AI18" s="71">
        <v>1.7634906021180008E-4</v>
      </c>
      <c r="AJ18" s="71">
        <v>-1.3648766062979156E-4</v>
      </c>
      <c r="AK18" s="71">
        <v>1.9805537463235545E-4</v>
      </c>
      <c r="AL18" s="71">
        <v>3.2292357312146969E-4</v>
      </c>
      <c r="AM18" s="71">
        <v>1.4251743630167013E-4</v>
      </c>
      <c r="AN18" s="71">
        <v>6.8837785827113862E-5</v>
      </c>
      <c r="AO18" s="71">
        <v>2.5589526225378023E-4</v>
      </c>
      <c r="AP18" s="71">
        <v>3.1154726866433613E-4</v>
      </c>
      <c r="AQ18" s="71">
        <v>-1.1431227101741381E-3</v>
      </c>
      <c r="AR18" s="71">
        <v>4.7379005747560932E-4</v>
      </c>
      <c r="AS18" s="71">
        <v>2.4758431311333595E-5</v>
      </c>
      <c r="AT18" s="71">
        <v>3.05877647027053E-4</v>
      </c>
      <c r="AU18" s="71">
        <v>7.2740895844525255E-5</v>
      </c>
      <c r="AV18" s="71">
        <v>-1.7032839890163132E-4</v>
      </c>
      <c r="AW18" s="71">
        <v>3.7404202147017784E-4</v>
      </c>
      <c r="AX18" s="71">
        <v>-2.4501688485845108E-4</v>
      </c>
      <c r="AY18" s="71">
        <v>-7.4360584992883005E-5</v>
      </c>
      <c r="AZ18" s="71">
        <v>7.3799587417155976E-5</v>
      </c>
      <c r="BA18" s="71">
        <v>2.9052720414579625E-4</v>
      </c>
      <c r="BB18" s="71">
        <v>1.0982279142535134E-4</v>
      </c>
      <c r="BC18" s="71">
        <v>-3.253839558158278E-4</v>
      </c>
      <c r="BD18" s="71">
        <v>1.9961542886082206E-4</v>
      </c>
      <c r="BE18" s="71">
        <v>-1.391512136683648E-5</v>
      </c>
      <c r="BF18" s="71">
        <v>9.4729161026041453E-5</v>
      </c>
      <c r="BG18" s="71">
        <v>-4.3209286572865047E-5</v>
      </c>
      <c r="BH18" s="71">
        <v>-1.7478541805338033E-5</v>
      </c>
      <c r="BI18" s="71">
        <v>-4.0680682178184657E-4</v>
      </c>
      <c r="BJ18" s="71">
        <v>6.7566841330801708E-5</v>
      </c>
      <c r="BK18" s="71">
        <v>2.7241122349952462E-4</v>
      </c>
      <c r="BL18" s="71">
        <v>1.0560459282982215E-4</v>
      </c>
      <c r="BM18" s="71">
        <v>-6.2234176356423809E-5</v>
      </c>
      <c r="BN18" s="71">
        <v>3.9863180294785749E-4</v>
      </c>
      <c r="BO18" s="71">
        <v>-1.1384212121945403E-3</v>
      </c>
      <c r="BP18" s="71">
        <v>4.1224005193929436E-4</v>
      </c>
      <c r="BQ18" s="71">
        <v>-8.7193085886405619E-4</v>
      </c>
      <c r="BR18" s="71">
        <v>4.8137692852012748E-4</v>
      </c>
      <c r="BS18" s="71">
        <v>-8.1904622595829757E-5</v>
      </c>
      <c r="BT18" s="71">
        <v>1.0558229059376423E-4</v>
      </c>
      <c r="BU18" s="71">
        <v>1.1747661200534054E-4</v>
      </c>
      <c r="BV18" s="71">
        <v>-2.2780888766327223E-4</v>
      </c>
      <c r="BW18" s="71">
        <v>4.4424565956546758E-5</v>
      </c>
      <c r="BX18" s="71">
        <v>1.6902774972393786E-4</v>
      </c>
      <c r="BY18" s="71">
        <v>1.132370967287244E-4</v>
      </c>
      <c r="BZ18" s="71">
        <v>5.3705447211727098E-4</v>
      </c>
      <c r="CA18" s="71">
        <v>-6.8943223391626507E-4</v>
      </c>
      <c r="CB18" s="71">
        <v>3.1944644805470546E-4</v>
      </c>
      <c r="CC18" s="71">
        <v>-1.6358798059556978E-4</v>
      </c>
      <c r="CD18" s="71">
        <v>5.0965595005836306E-5</v>
      </c>
      <c r="CE18" s="71">
        <v>8.8781143482652425E-5</v>
      </c>
      <c r="CF18" s="71">
        <v>4.9574686013631464E-5</v>
      </c>
      <c r="CG18" s="71">
        <v>2.6255940679864587E-4</v>
      </c>
      <c r="CH18" s="71">
        <v>2.3703606210934147E-4</v>
      </c>
      <c r="CI18" s="71">
        <v>3.4225098002460541E-4</v>
      </c>
      <c r="CJ18" s="71">
        <v>1.1378463356015445E-4</v>
      </c>
      <c r="CK18" s="71">
        <v>2.1241129196325481E-4</v>
      </c>
      <c r="CL18" s="71">
        <v>1.081123796038419E-3</v>
      </c>
      <c r="CM18" s="71">
        <v>-1.5953693880033093E-3</v>
      </c>
      <c r="CN18" s="71">
        <v>6.8785467304999237E-4</v>
      </c>
      <c r="CO18" s="71">
        <v>-2.479907967761763E-4</v>
      </c>
      <c r="CP18" s="71">
        <v>-7.9027616368099185E-4</v>
      </c>
      <c r="CQ18" s="71">
        <v>2.5738956662935131E-4</v>
      </c>
      <c r="CR18" s="71">
        <v>-2.7291125298434249E-4</v>
      </c>
      <c r="CS18" s="71">
        <v>2.6980280070421081E-4</v>
      </c>
      <c r="CT18" s="71">
        <v>3.6690949760909142E-4</v>
      </c>
      <c r="CU18" s="71">
        <v>8.46105784042539E-5</v>
      </c>
      <c r="CV18" s="71">
        <v>3.3388122961497402E-4</v>
      </c>
      <c r="CW18" s="71">
        <v>4.1089982289332916E-4</v>
      </c>
      <c r="CX18" s="71">
        <v>-1.5825917605604145E-3</v>
      </c>
      <c r="CY18" s="48"/>
      <c r="CZ18" s="48"/>
      <c r="DA18" s="48"/>
      <c r="DB18" s="48"/>
      <c r="DC18" s="48"/>
      <c r="DD18" s="48"/>
      <c r="DE18" s="48"/>
      <c r="DF18" s="48"/>
      <c r="DG18" s="72">
        <v>8.1015537991335762E-5</v>
      </c>
      <c r="DH18" s="72">
        <v>2.9747033291060987E-5</v>
      </c>
      <c r="DI18" s="72">
        <v>7.0419257651721523E-6</v>
      </c>
      <c r="DJ18" s="72">
        <v>3.578548617655386E-5</v>
      </c>
      <c r="DK18" s="72">
        <v>-3.2832638772184453E-6</v>
      </c>
      <c r="DL18" s="72">
        <v>-4.1907304980992599E-5</v>
      </c>
      <c r="DM18" s="72">
        <v>8.453042481693096E-5</v>
      </c>
      <c r="DN18" s="72">
        <v>3.569149829463214E-5</v>
      </c>
      <c r="DO18" s="72">
        <v>-1.9038061704845788E-4</v>
      </c>
    </row>
    <row r="19" spans="2:119" ht="20.25" customHeight="1" x14ac:dyDescent="0.25">
      <c r="B19" s="70" t="s">
        <v>95</v>
      </c>
      <c r="C19" s="71">
        <v>8.2048517395572063E-5</v>
      </c>
      <c r="D19" s="71">
        <v>-1.6337354338591403E-4</v>
      </c>
      <c r="E19" s="71">
        <v>3.4323477217546028E-4</v>
      </c>
      <c r="F19" s="71">
        <v>-8.2264598201231554E-4</v>
      </c>
      <c r="G19" s="71">
        <v>2.6058090168890047E-4</v>
      </c>
      <c r="H19" s="71">
        <v>-5.1884667076418367E-4</v>
      </c>
      <c r="I19" s="71">
        <v>-1.3780351558301263E-4</v>
      </c>
      <c r="J19" s="71">
        <v>-8.8340481197879406E-5</v>
      </c>
      <c r="K19" s="71">
        <v>4.250230016504819E-4</v>
      </c>
      <c r="L19" s="71">
        <v>-2.3989482518727012E-4</v>
      </c>
      <c r="M19" s="71">
        <v>-8.393118239845565E-4</v>
      </c>
      <c r="N19" s="71">
        <v>3.5968593971125173E-4</v>
      </c>
      <c r="O19" s="71">
        <v>2.8250708951094161E-4</v>
      </c>
      <c r="P19" s="71">
        <v>-1.6489972352062843E-4</v>
      </c>
      <c r="Q19" s="71">
        <v>8.6429121823883293E-6</v>
      </c>
      <c r="R19" s="71">
        <v>-7.2356690166874849E-4</v>
      </c>
      <c r="S19" s="71">
        <v>-5.1993176994891144E-6</v>
      </c>
      <c r="T19" s="71">
        <v>6.7904973371213373E-4</v>
      </c>
      <c r="U19" s="71">
        <v>-5.9609109894254164E-4</v>
      </c>
      <c r="V19" s="71">
        <v>-2.5394490762220556E-4</v>
      </c>
      <c r="W19" s="71">
        <v>-7.8691673351616309E-5</v>
      </c>
      <c r="X19" s="71">
        <v>3.9794103827417437E-4</v>
      </c>
      <c r="Y19" s="71">
        <v>3.4878012310257667E-4</v>
      </c>
      <c r="Z19" s="71">
        <v>9.1828606965060899E-4</v>
      </c>
      <c r="AA19" s="71">
        <v>2.0789266069964896E-5</v>
      </c>
      <c r="AB19" s="71">
        <v>-1.7932825485822423E-4</v>
      </c>
      <c r="AC19" s="71">
        <v>2.2208401395729105E-4</v>
      </c>
      <c r="AD19" s="71">
        <v>-6.1778597636819033E-4</v>
      </c>
      <c r="AE19" s="71">
        <v>-3.9977000129320928E-4</v>
      </c>
      <c r="AF19" s="71">
        <v>-2.8801485007234895E-4</v>
      </c>
      <c r="AG19" s="71">
        <v>5.6412542194506088E-4</v>
      </c>
      <c r="AH19" s="71">
        <v>5.2543352965028767E-4</v>
      </c>
      <c r="AI19" s="71">
        <v>-1.4753885884788431E-5</v>
      </c>
      <c r="AJ19" s="71">
        <v>-4.1150535039136127E-4</v>
      </c>
      <c r="AK19" s="71">
        <v>-1.5435613603065335E-4</v>
      </c>
      <c r="AL19" s="71">
        <v>-2.1122647702187525E-4</v>
      </c>
      <c r="AM19" s="71">
        <v>-2.0357826298045278E-4</v>
      </c>
      <c r="AN19" s="71">
        <v>5.8432563396437764E-4</v>
      </c>
      <c r="AO19" s="71">
        <v>-2.9002484232976133E-4</v>
      </c>
      <c r="AP19" s="71">
        <v>-5.0446962383166039E-4</v>
      </c>
      <c r="AQ19" s="71">
        <v>4.9859396010321078E-5</v>
      </c>
      <c r="AR19" s="71">
        <v>-2.5446393373085296E-4</v>
      </c>
      <c r="AS19" s="71">
        <v>2.1572517042045547E-4</v>
      </c>
      <c r="AT19" s="71">
        <v>6.1767432062653782E-5</v>
      </c>
      <c r="AU19" s="71">
        <v>1.8080634035366749E-4</v>
      </c>
      <c r="AV19" s="71">
        <v>-1.4011146882875192E-4</v>
      </c>
      <c r="AW19" s="71">
        <v>-3.0674850651668528E-4</v>
      </c>
      <c r="AX19" s="71">
        <v>-2.1698536908043575E-4</v>
      </c>
      <c r="AY19" s="71">
        <v>2.8930915402458623E-5</v>
      </c>
      <c r="AZ19" s="71">
        <v>-2.0901331357747743E-4</v>
      </c>
      <c r="BA19" s="71">
        <v>4.3569320271763523E-4</v>
      </c>
      <c r="BB19" s="71">
        <v>-7.7646331916314537E-4</v>
      </c>
      <c r="BC19" s="71">
        <v>-3.3535208611523704E-4</v>
      </c>
      <c r="BD19" s="71">
        <v>4.6598482430204591E-4</v>
      </c>
      <c r="BE19" s="71">
        <v>-6.1586899171484077E-4</v>
      </c>
      <c r="BF19" s="71">
        <v>1.2188010312774722E-4</v>
      </c>
      <c r="BG19" s="71">
        <v>-3.0035411786255573E-5</v>
      </c>
      <c r="BH19" s="71">
        <v>2.2894220743263638E-4</v>
      </c>
      <c r="BI19" s="71">
        <v>1.6599971581143791E-4</v>
      </c>
      <c r="BJ19" s="71">
        <v>8.1597780011932741E-5</v>
      </c>
      <c r="BK19" s="71">
        <v>-8.9913159594834369E-5</v>
      </c>
      <c r="BL19" s="71">
        <v>-3.6018016120176188E-4</v>
      </c>
      <c r="BM19" s="71">
        <v>-5.0736545927076993E-4</v>
      </c>
      <c r="BN19" s="71">
        <v>-5.1899919670950201E-4</v>
      </c>
      <c r="BO19" s="71">
        <v>1.9769605428154868E-3</v>
      </c>
      <c r="BP19" s="71">
        <v>-8.3609187461441969E-4</v>
      </c>
      <c r="BQ19" s="71">
        <v>1.0048246583191922E-3</v>
      </c>
      <c r="BR19" s="71">
        <v>8.5372397602867522E-5</v>
      </c>
      <c r="BS19" s="71">
        <v>-9.7256501786269212E-5</v>
      </c>
      <c r="BT19" s="71">
        <v>2.5801093357791238E-4</v>
      </c>
      <c r="BU19" s="71">
        <v>1.7230610205309915E-5</v>
      </c>
      <c r="BV19" s="71">
        <v>9.7888889943220647E-5</v>
      </c>
      <c r="BW19" s="71">
        <v>-2.8021408477030274E-4</v>
      </c>
      <c r="BX19" s="71">
        <v>-6.3514156980881697E-4</v>
      </c>
      <c r="BY19" s="71">
        <v>-3.597100620214011E-4</v>
      </c>
      <c r="BZ19" s="71">
        <v>-1.8633546359938524E-3</v>
      </c>
      <c r="CA19" s="71">
        <v>3.6999949894336304E-3</v>
      </c>
      <c r="CB19" s="71">
        <v>-1.2298336399518828E-3</v>
      </c>
      <c r="CC19" s="71">
        <v>7.2649300901139746E-4</v>
      </c>
      <c r="CD19" s="71">
        <v>-5.1611412043184313E-4</v>
      </c>
      <c r="CE19" s="71">
        <v>7.7381351255167985E-4</v>
      </c>
      <c r="CF19" s="71">
        <v>-2.7369180817793382E-4</v>
      </c>
      <c r="CG19" s="71">
        <v>-1.0165540726954081E-3</v>
      </c>
      <c r="CH19" s="71">
        <v>-4.0075981904985625E-4</v>
      </c>
      <c r="CI19" s="71">
        <v>-3.9801100418113133E-4</v>
      </c>
      <c r="CJ19" s="71">
        <v>-9.990378181150561E-4</v>
      </c>
      <c r="CK19" s="71">
        <v>-7.7648331463675557E-4</v>
      </c>
      <c r="CL19" s="71">
        <v>-2.6571715397860629E-3</v>
      </c>
      <c r="CM19" s="71">
        <v>6.435297656211425E-3</v>
      </c>
      <c r="CN19" s="71">
        <v>-1.8820430573888158E-3</v>
      </c>
      <c r="CO19" s="71">
        <v>1.8785217818866329E-3</v>
      </c>
      <c r="CP19" s="71">
        <v>-4.1068902794261231E-4</v>
      </c>
      <c r="CQ19" s="71">
        <v>3.4839722535306983E-4</v>
      </c>
      <c r="CR19" s="71">
        <v>-5.7190794396377864E-4</v>
      </c>
      <c r="CS19" s="71">
        <v>-4.360389334184811E-4</v>
      </c>
      <c r="CT19" s="71">
        <v>-1.2952380471475955E-3</v>
      </c>
      <c r="CU19" s="71">
        <v>-1.1798321022419289E-3</v>
      </c>
      <c r="CV19" s="71">
        <v>-1.4039391551341485E-3</v>
      </c>
      <c r="CW19" s="71">
        <v>-1.1708915340347126E-3</v>
      </c>
      <c r="CX19" s="71">
        <v>-1.5127036151515449E-3</v>
      </c>
      <c r="CY19" s="48"/>
      <c r="CZ19" s="48"/>
      <c r="DA19" s="48"/>
      <c r="DB19" s="48"/>
      <c r="DC19" s="48"/>
      <c r="DD19" s="48"/>
      <c r="DE19" s="48"/>
      <c r="DF19" s="48"/>
      <c r="DG19" s="72">
        <v>-1.033601326769773E-4</v>
      </c>
      <c r="DH19" s="72">
        <v>7.1085369432122292E-5</v>
      </c>
      <c r="DI19" s="72">
        <v>-7.8243689175638842E-5</v>
      </c>
      <c r="DJ19" s="72">
        <v>-2.0616351212754402E-5</v>
      </c>
      <c r="DK19" s="72">
        <v>-4.1276749104590671E-5</v>
      </c>
      <c r="DL19" s="72">
        <v>8.9084180067144914E-5</v>
      </c>
      <c r="DM19" s="72">
        <v>-1.1150203883347753E-4</v>
      </c>
      <c r="DN19" s="72">
        <v>-7.6836448013151148E-5</v>
      </c>
      <c r="DO19" s="72">
        <v>-1.3178081551498133E-3</v>
      </c>
    </row>
    <row r="20" spans="2:119" ht="20.25" customHeight="1" x14ac:dyDescent="0.25">
      <c r="B20" s="70" t="s">
        <v>82</v>
      </c>
      <c r="C20" s="71">
        <v>3.9369129025890182E-4</v>
      </c>
      <c r="D20" s="71">
        <v>4.2912860283950138E-4</v>
      </c>
      <c r="E20" s="71">
        <v>4.9875285861800123E-4</v>
      </c>
      <c r="F20" s="71">
        <v>1.479904013782507E-3</v>
      </c>
      <c r="G20" s="71">
        <v>-4.0537337671842089E-4</v>
      </c>
      <c r="H20" s="71">
        <v>-6.3340236435982522E-4</v>
      </c>
      <c r="I20" s="71">
        <v>-1.3352151954831859E-3</v>
      </c>
      <c r="J20" s="71">
        <v>-1.9367418415239257E-4</v>
      </c>
      <c r="K20" s="71">
        <v>2.7379751461720225E-4</v>
      </c>
      <c r="L20" s="71">
        <v>-3.766029819074479E-5</v>
      </c>
      <c r="M20" s="71">
        <v>8.7012185530244146E-4</v>
      </c>
      <c r="N20" s="71">
        <v>1.3657397915811664E-3</v>
      </c>
      <c r="O20" s="71">
        <v>1.0287599129474856E-3</v>
      </c>
      <c r="P20" s="71">
        <v>4.3493594179766504E-4</v>
      </c>
      <c r="Q20" s="71">
        <v>5.0631362948294623E-4</v>
      </c>
      <c r="R20" s="71">
        <v>4.7081679623484085E-4</v>
      </c>
      <c r="S20" s="71">
        <v>-1.6937272531817316E-3</v>
      </c>
      <c r="T20" s="71">
        <v>-5.7810223515264436E-4</v>
      </c>
      <c r="U20" s="71">
        <v>5.0230909907589272E-4</v>
      </c>
      <c r="V20" s="71">
        <v>6.1057317613566475E-4</v>
      </c>
      <c r="W20" s="71">
        <v>-1.5545004117745176E-4</v>
      </c>
      <c r="X20" s="71">
        <v>-3.9169187570076147E-5</v>
      </c>
      <c r="Y20" s="71">
        <v>-2.6173100004632799E-3</v>
      </c>
      <c r="Z20" s="71">
        <v>-1.2016795817002546E-3</v>
      </c>
      <c r="AA20" s="71">
        <v>2.4287407258372085E-4</v>
      </c>
      <c r="AB20" s="71">
        <v>4.4163715594502939E-4</v>
      </c>
      <c r="AC20" s="71">
        <v>1.2159975961627545E-3</v>
      </c>
      <c r="AD20" s="71">
        <v>1.4599061524906976E-3</v>
      </c>
      <c r="AE20" s="71">
        <v>-2.1342870673524139E-4</v>
      </c>
      <c r="AF20" s="71">
        <v>-3.8936541484924092E-4</v>
      </c>
      <c r="AG20" s="71">
        <v>-2.6578388040610079E-4</v>
      </c>
      <c r="AH20" s="71">
        <v>-2.5481555325227445E-3</v>
      </c>
      <c r="AI20" s="71">
        <v>-1.1764255352790798E-3</v>
      </c>
      <c r="AJ20" s="71">
        <v>2.8300395428426661E-4</v>
      </c>
      <c r="AK20" s="71">
        <v>9.0370816877882731E-4</v>
      </c>
      <c r="AL20" s="71">
        <v>1.108209854204345E-3</v>
      </c>
      <c r="AM20" s="71">
        <v>1.0487395683820289E-3</v>
      </c>
      <c r="AN20" s="71">
        <v>1.739201220340103E-3</v>
      </c>
      <c r="AO20" s="71">
        <v>7.4203161749530899E-4</v>
      </c>
      <c r="AP20" s="71">
        <v>8.3427860055218517E-4</v>
      </c>
      <c r="AQ20" s="71">
        <v>-1.4881881225834448E-3</v>
      </c>
      <c r="AR20" s="71">
        <v>-4.5697769162789115E-4</v>
      </c>
      <c r="AS20" s="71">
        <v>-9.6705340707758936E-4</v>
      </c>
      <c r="AT20" s="71">
        <v>-2.4307515830634951E-4</v>
      </c>
      <c r="AU20" s="71">
        <v>8.1792285718806923E-4</v>
      </c>
      <c r="AV20" s="71">
        <v>-2.5715858428387861E-4</v>
      </c>
      <c r="AW20" s="71">
        <v>-2.1081778639042703E-4</v>
      </c>
      <c r="AX20" s="71">
        <v>4.5897338270739496E-4</v>
      </c>
      <c r="AY20" s="71">
        <v>7.8026573576583935E-4</v>
      </c>
      <c r="AZ20" s="71">
        <v>4.6196390627484263E-4</v>
      </c>
      <c r="BA20" s="71">
        <v>7.5660889316697677E-4</v>
      </c>
      <c r="BB20" s="71">
        <v>1.2891251516409241E-3</v>
      </c>
      <c r="BC20" s="71">
        <v>-5.8868661120903276E-4</v>
      </c>
      <c r="BD20" s="71">
        <v>-8.2426666939028337E-5</v>
      </c>
      <c r="BE20" s="71">
        <v>3.6089510547565595E-4</v>
      </c>
      <c r="BF20" s="71">
        <v>-3.861041867192494E-5</v>
      </c>
      <c r="BG20" s="71">
        <v>-8.5367060288343843E-4</v>
      </c>
      <c r="BH20" s="71">
        <v>4.4214228481176399E-4</v>
      </c>
      <c r="BI20" s="71">
        <v>-1.7701310087128164E-3</v>
      </c>
      <c r="BJ20" s="71">
        <v>7.9890173059316005E-4</v>
      </c>
      <c r="BK20" s="71">
        <v>2.0717887447085914E-4</v>
      </c>
      <c r="BL20" s="71">
        <v>4.7486461178469774E-4</v>
      </c>
      <c r="BM20" s="71">
        <v>1.0972368484267747E-3</v>
      </c>
      <c r="BN20" s="71">
        <v>2.0160111093019406E-3</v>
      </c>
      <c r="BO20" s="71">
        <v>-1.8013962846605835E-3</v>
      </c>
      <c r="BP20" s="71">
        <v>-1.1355358509232971E-3</v>
      </c>
      <c r="BQ20" s="71">
        <v>-2.1131563525113028E-3</v>
      </c>
      <c r="BR20" s="71">
        <v>5.905254855753661E-4</v>
      </c>
      <c r="BS20" s="71">
        <v>-4.2444570689825767E-4</v>
      </c>
      <c r="BT20" s="71">
        <v>-1.0136934449235246E-3</v>
      </c>
      <c r="BU20" s="71">
        <v>3.2895048206094124E-4</v>
      </c>
      <c r="BV20" s="71">
        <v>3.836304764104348E-5</v>
      </c>
      <c r="BW20" s="71">
        <v>4.2245609638147386E-4</v>
      </c>
      <c r="BX20" s="71">
        <v>4.8671825643453737E-4</v>
      </c>
      <c r="BY20" s="71">
        <v>5.7534605958164953E-4</v>
      </c>
      <c r="BZ20" s="71">
        <v>1.6131052732990536E-3</v>
      </c>
      <c r="CA20" s="71">
        <v>7.1075399727504873E-5</v>
      </c>
      <c r="CB20" s="71">
        <v>-1.3523108731370304E-3</v>
      </c>
      <c r="CC20" s="71">
        <v>-1.3922729621677066E-3</v>
      </c>
      <c r="CD20" s="71">
        <v>-2.0270273827005525E-4</v>
      </c>
      <c r="CE20" s="71">
        <v>2.7134550963081594E-4</v>
      </c>
      <c r="CF20" s="71">
        <v>-4.6466808440004392E-5</v>
      </c>
      <c r="CG20" s="71">
        <v>8.7161071536012713E-4</v>
      </c>
      <c r="CH20" s="71">
        <v>1.3738387149471176E-3</v>
      </c>
      <c r="CI20" s="71">
        <v>1.0627079868497091E-3</v>
      </c>
      <c r="CJ20" s="71">
        <v>1.0868469770002331E-3</v>
      </c>
      <c r="CK20" s="71">
        <v>1.2943765222406256E-3</v>
      </c>
      <c r="CL20" s="71">
        <v>1.5924675990997006E-3</v>
      </c>
      <c r="CM20" s="71">
        <v>2.84618232686773E-4</v>
      </c>
      <c r="CN20" s="71">
        <v>-1.1025737899392762E-3</v>
      </c>
      <c r="CO20" s="71">
        <v>-3.2364203489620991E-4</v>
      </c>
      <c r="CP20" s="71">
        <v>-2.5698101349354019E-3</v>
      </c>
      <c r="CQ20" s="71">
        <v>-1.188957825404735E-3</v>
      </c>
      <c r="CR20" s="71">
        <v>2.7435645068529801E-4</v>
      </c>
      <c r="CS20" s="71">
        <v>9.0006127209174558E-4</v>
      </c>
      <c r="CT20" s="71">
        <v>1.1181405420930268E-3</v>
      </c>
      <c r="CU20" s="71">
        <v>1.0835591922089272E-3</v>
      </c>
      <c r="CV20" s="71">
        <v>5.1330576628449975E-4</v>
      </c>
      <c r="CW20" s="71">
        <v>-1.4160198404122859E-4</v>
      </c>
      <c r="CX20" s="71">
        <v>-4.4088194078407694E-3</v>
      </c>
      <c r="CY20" s="48"/>
      <c r="CZ20" s="48"/>
      <c r="DA20" s="48"/>
      <c r="DB20" s="48"/>
      <c r="DC20" s="48"/>
      <c r="DD20" s="48"/>
      <c r="DE20" s="48"/>
      <c r="DF20" s="48"/>
      <c r="DG20" s="72">
        <v>2.2082191249861438E-4</v>
      </c>
      <c r="DH20" s="72">
        <v>-2.0422055377677939E-4</v>
      </c>
      <c r="DI20" s="72">
        <v>9.4443077623518334E-5</v>
      </c>
      <c r="DJ20" s="72">
        <v>1.034926600222974E-4</v>
      </c>
      <c r="DK20" s="72">
        <v>1.8873573018818313E-4</v>
      </c>
      <c r="DL20" s="72">
        <v>-1.0447409923941553E-4</v>
      </c>
      <c r="DM20" s="72">
        <v>2.3055740775146383E-4</v>
      </c>
      <c r="DN20" s="72">
        <v>2.2351893066829831E-4</v>
      </c>
      <c r="DO20" s="72">
        <v>-7.4747214581860622E-4</v>
      </c>
    </row>
    <row r="21" spans="2:119" ht="20.25" customHeight="1" x14ac:dyDescent="0.25">
      <c r="B21" s="63" t="s">
        <v>42</v>
      </c>
      <c r="C21" s="64">
        <v>5.1518740754596948E-5</v>
      </c>
      <c r="D21" s="64">
        <v>2.8267317071506426E-6</v>
      </c>
      <c r="E21" s="64">
        <v>6.1132806136177109E-5</v>
      </c>
      <c r="F21" s="64">
        <v>-7.0941485448505759E-5</v>
      </c>
      <c r="G21" s="64">
        <v>-5.5795325093477288E-7</v>
      </c>
      <c r="H21" s="64">
        <v>-1.034405996573895E-4</v>
      </c>
      <c r="I21" s="64">
        <v>-2.7324937345141187E-5</v>
      </c>
      <c r="J21" s="64">
        <v>-2.6079775141685246E-5</v>
      </c>
      <c r="K21" s="64">
        <v>2.021821501752008E-5</v>
      </c>
      <c r="L21" s="64">
        <v>-3.9101108401218276E-5</v>
      </c>
      <c r="M21" s="64">
        <v>-8.9964482139603952E-5</v>
      </c>
      <c r="N21" s="64">
        <v>-3.0219022910227267E-5</v>
      </c>
      <c r="O21" s="64">
        <v>2.7312797259648747E-5</v>
      </c>
      <c r="P21" s="64">
        <v>5.8594979601700459E-6</v>
      </c>
      <c r="Q21" s="64">
        <v>1.0929547108684545E-5</v>
      </c>
      <c r="R21" s="64">
        <v>1.8941303314479185E-5</v>
      </c>
      <c r="S21" s="64">
        <v>4.24606392310789E-5</v>
      </c>
      <c r="T21" s="64">
        <v>9.4047255768670013E-5</v>
      </c>
      <c r="U21" s="64">
        <v>-7.3773559765899499E-5</v>
      </c>
      <c r="V21" s="64">
        <v>-2.7587737658429923E-5</v>
      </c>
      <c r="W21" s="64">
        <v>-1.2758925312938985E-5</v>
      </c>
      <c r="X21" s="64">
        <v>4.8504665426829519E-5</v>
      </c>
      <c r="Y21" s="64">
        <v>4.2023961068116122E-5</v>
      </c>
      <c r="Z21" s="64">
        <v>1.1328563568890893E-4</v>
      </c>
      <c r="AA21" s="64">
        <v>-6.2065524783827541E-5</v>
      </c>
      <c r="AB21" s="64">
        <v>-1.2615270850613314E-5</v>
      </c>
      <c r="AC21" s="64">
        <v>3.742363150327499E-5</v>
      </c>
      <c r="AD21" s="64">
        <v>2.0677431696647375E-5</v>
      </c>
      <c r="AE21" s="64">
        <v>-3.1332092281899371E-5</v>
      </c>
      <c r="AF21" s="64">
        <v>-4.8992378416157223E-5</v>
      </c>
      <c r="AG21" s="64">
        <v>5.5332784341777241E-5</v>
      </c>
      <c r="AH21" s="64">
        <v>4.5422198563960237E-5</v>
      </c>
      <c r="AI21" s="64">
        <v>3.2631324390797189E-5</v>
      </c>
      <c r="AJ21" s="64">
        <v>-9.2847841512311291E-5</v>
      </c>
      <c r="AK21" s="64">
        <v>-3.8861874738893576E-5</v>
      </c>
      <c r="AL21" s="64">
        <v>-6.6431720848858511E-5</v>
      </c>
      <c r="AM21" s="64">
        <v>-9.8855188858770759E-5</v>
      </c>
      <c r="AN21" s="64">
        <v>-6.4340238770443925E-5</v>
      </c>
      <c r="AO21" s="64">
        <v>-4.1814582470989237E-5</v>
      </c>
      <c r="AP21" s="64">
        <v>3.0271815504523403E-5</v>
      </c>
      <c r="AQ21" s="64">
        <v>2.1140672661124071E-5</v>
      </c>
      <c r="AR21" s="64">
        <v>-2.0100851829352173E-5</v>
      </c>
      <c r="AS21" s="64">
        <v>7.6094212238198011E-5</v>
      </c>
      <c r="AT21" s="64">
        <v>2.4981887757569154E-5</v>
      </c>
      <c r="AU21" s="64">
        <v>-2.598049350066578E-5</v>
      </c>
      <c r="AV21" s="64">
        <v>-4.274030806705742E-5</v>
      </c>
      <c r="AW21" s="64">
        <v>-2.268563402552104E-5</v>
      </c>
      <c r="AX21" s="64">
        <v>-1.2145033662935845E-4</v>
      </c>
      <c r="AY21" s="64">
        <v>-6.0490514727673528E-5</v>
      </c>
      <c r="AZ21" s="64">
        <v>-4.1105888840875515E-5</v>
      </c>
      <c r="BA21" s="64">
        <v>8.6979526124908446E-5</v>
      </c>
      <c r="BB21" s="64">
        <v>-1.3528184508393437E-5</v>
      </c>
      <c r="BC21" s="64">
        <v>-1.4501342778028281E-5</v>
      </c>
      <c r="BD21" s="64">
        <v>8.7024430063920022E-5</v>
      </c>
      <c r="BE21" s="64">
        <v>-8.864019740084661E-5</v>
      </c>
      <c r="BF21" s="64">
        <v>-2.4983860779093092E-6</v>
      </c>
      <c r="BG21" s="64">
        <v>4.3215428027210123E-6</v>
      </c>
      <c r="BH21" s="64">
        <v>3.3932273902026466E-5</v>
      </c>
      <c r="BI21" s="64">
        <v>-7.6202782174350503E-6</v>
      </c>
      <c r="BJ21" s="64">
        <v>-2.2880116510970439E-5</v>
      </c>
      <c r="BK21" s="64">
        <v>-4.989849686720671E-5</v>
      </c>
      <c r="BL21" s="64">
        <v>-5.3683124368486546E-5</v>
      </c>
      <c r="BM21" s="64">
        <v>-1.2831420631775892E-4</v>
      </c>
      <c r="BN21" s="64">
        <v>2.5427428265389906E-5</v>
      </c>
      <c r="BO21" s="64">
        <v>1.6075243643887127E-4</v>
      </c>
      <c r="BP21" s="64">
        <v>-5.2752237552078363E-5</v>
      </c>
      <c r="BQ21" s="64">
        <v>1.1324257708733576E-4</v>
      </c>
      <c r="BR21" s="64">
        <v>2.6805413865016448E-5</v>
      </c>
      <c r="BS21" s="64">
        <v>-7.1365635732068E-6</v>
      </c>
      <c r="BT21" s="64">
        <v>1.0533860361294778E-4</v>
      </c>
      <c r="BU21" s="64">
        <v>7.4684635519961518E-5</v>
      </c>
      <c r="BV21" s="64">
        <v>3.4138877852196714E-5</v>
      </c>
      <c r="BW21" s="64">
        <v>-1.4564291926222328E-4</v>
      </c>
      <c r="BX21" s="64">
        <v>-7.6726146438832465E-5</v>
      </c>
      <c r="BY21" s="64">
        <v>-1.1479589242835431E-4</v>
      </c>
      <c r="BZ21" s="64">
        <v>-1.3411579817146357E-4</v>
      </c>
      <c r="CA21" s="64">
        <v>1.7451323378003814E-4</v>
      </c>
      <c r="CB21" s="64">
        <v>1.041972679525216E-4</v>
      </c>
      <c r="CC21" s="64">
        <v>5.0783575708424067E-5</v>
      </c>
      <c r="CD21" s="64">
        <v>3.1439664859966854E-5</v>
      </c>
      <c r="CE21" s="64">
        <v>6.2550003793848674E-5</v>
      </c>
      <c r="CF21" s="64">
        <v>-1.6856682795385325E-5</v>
      </c>
      <c r="CG21" s="64">
        <v>-8.638243846292859E-5</v>
      </c>
      <c r="CH21" s="64">
        <v>-5.0360367383373017E-5</v>
      </c>
      <c r="CI21" s="64">
        <v>-3.1031612268594966E-4</v>
      </c>
      <c r="CJ21" s="64">
        <v>-4.3130264977253585E-4</v>
      </c>
      <c r="CK21" s="64">
        <v>-3.7486543524212212E-4</v>
      </c>
      <c r="CL21" s="64">
        <v>-4.8004393583944704E-4</v>
      </c>
      <c r="CM21" s="64">
        <v>9.3339056953278821E-4</v>
      </c>
      <c r="CN21" s="64">
        <v>4.9249669936646256E-4</v>
      </c>
      <c r="CO21" s="64">
        <v>3.6466859683637054E-4</v>
      </c>
      <c r="CP21" s="64">
        <v>2.6670315209731399E-4</v>
      </c>
      <c r="CQ21" s="64">
        <v>9.6445273823464461E-5</v>
      </c>
      <c r="CR21" s="64">
        <v>-1.0769914311703488E-4</v>
      </c>
      <c r="CS21" s="64">
        <v>-2.2679665898950319E-4</v>
      </c>
      <c r="CT21" s="64">
        <v>-4.4243440292790481E-4</v>
      </c>
      <c r="CU21" s="64">
        <v>-7.3605207399984884E-4</v>
      </c>
      <c r="CV21" s="64">
        <v>-8.5537285305836708E-4</v>
      </c>
      <c r="CW21" s="64">
        <v>-1.0347495278799634E-3</v>
      </c>
      <c r="CX21" s="64">
        <v>-1.230436900720111E-3</v>
      </c>
      <c r="CY21" s="48"/>
      <c r="CZ21" s="48"/>
      <c r="DA21" s="48"/>
      <c r="DB21" s="48"/>
      <c r="DC21" s="48"/>
      <c r="DD21" s="48"/>
      <c r="DE21" s="48"/>
      <c r="DF21" s="48"/>
      <c r="DG21" s="65">
        <v>-2.0560638698596811E-5</v>
      </c>
      <c r="DH21" s="65">
        <v>2.3480723174262863E-5</v>
      </c>
      <c r="DI21" s="65">
        <v>-1.3441744490694241E-5</v>
      </c>
      <c r="DJ21" s="65">
        <v>-2.6126615030985789E-5</v>
      </c>
      <c r="DK21" s="65">
        <v>-2.3652704245202827E-6</v>
      </c>
      <c r="DL21" s="65">
        <v>2.1205365511756114E-5</v>
      </c>
      <c r="DM21" s="65">
        <v>-1.7073048788285305E-5</v>
      </c>
      <c r="DN21" s="65">
        <v>-1.311206706988699E-5</v>
      </c>
      <c r="DO21" s="65">
        <v>-9.6432906645227412E-4</v>
      </c>
    </row>
    <row r="22" spans="2:119" ht="20.25" customHeight="1" x14ac:dyDescent="0.25">
      <c r="B22" s="63" t="s">
        <v>45</v>
      </c>
      <c r="C22" s="64">
        <v>5.9771402606818569E-3</v>
      </c>
      <c r="D22" s="64">
        <v>-2.5457544514735364E-3</v>
      </c>
      <c r="E22" s="64">
        <v>1.4924788087906649E-3</v>
      </c>
      <c r="F22" s="64">
        <v>-4.4535737519624252E-4</v>
      </c>
      <c r="G22" s="64">
        <v>-3.1860102852980798E-3</v>
      </c>
      <c r="H22" s="64">
        <v>-4.6964758598011525E-4</v>
      </c>
      <c r="I22" s="64">
        <v>1.4405039186640156E-3</v>
      </c>
      <c r="J22" s="64">
        <v>-5.1016108264434479E-4</v>
      </c>
      <c r="K22" s="64">
        <v>1.0372853774505142E-3</v>
      </c>
      <c r="L22" s="64">
        <v>-2.793387722234697E-3</v>
      </c>
      <c r="M22" s="64">
        <v>-4.228464438731816E-3</v>
      </c>
      <c r="N22" s="64">
        <v>-5.8927149899057341E-4</v>
      </c>
      <c r="O22" s="64">
        <v>8.7158666360431791E-3</v>
      </c>
      <c r="P22" s="64">
        <v>-3.2991855050624741E-3</v>
      </c>
      <c r="Q22" s="64">
        <v>-5.1828003047837967E-4</v>
      </c>
      <c r="R22" s="64">
        <v>2.2824634917362197E-4</v>
      </c>
      <c r="S22" s="64">
        <v>-3.550439389631288E-3</v>
      </c>
      <c r="T22" s="64">
        <v>3.9241042212025956E-3</v>
      </c>
      <c r="U22" s="64">
        <v>-6.5576403430855912E-5</v>
      </c>
      <c r="V22" s="64">
        <v>-5.6456842613483715E-4</v>
      </c>
      <c r="W22" s="64">
        <v>-2.7181658137764853E-4</v>
      </c>
      <c r="X22" s="64">
        <v>7.5021814605946702E-5</v>
      </c>
      <c r="Y22" s="64">
        <v>-1.1581864972135536E-3</v>
      </c>
      <c r="Z22" s="64">
        <v>4.7901924275173258E-4</v>
      </c>
      <c r="AA22" s="64">
        <v>8.6309189450934909E-3</v>
      </c>
      <c r="AB22" s="64">
        <v>-4.2767919770184681E-3</v>
      </c>
      <c r="AC22" s="64">
        <v>-7.2577065556400644E-4</v>
      </c>
      <c r="AD22" s="64">
        <v>-5.5940194915093944E-4</v>
      </c>
      <c r="AE22" s="64">
        <v>-1.9751046286047291E-3</v>
      </c>
      <c r="AF22" s="64">
        <v>6.5899295663296442E-4</v>
      </c>
      <c r="AG22" s="64">
        <v>2.2309850490369598E-3</v>
      </c>
      <c r="AH22" s="64">
        <v>4.7006697131957154E-4</v>
      </c>
      <c r="AI22" s="64">
        <v>-5.8577114364266603E-4</v>
      </c>
      <c r="AJ22" s="64">
        <v>-1.0932326554795591E-3</v>
      </c>
      <c r="AK22" s="64">
        <v>-9.2041851353763526E-4</v>
      </c>
      <c r="AL22" s="64">
        <v>-9.3560924648727894E-4</v>
      </c>
      <c r="AM22" s="64">
        <v>5.3189484961959632E-3</v>
      </c>
      <c r="AN22" s="64">
        <v>-2.7618763980448158E-3</v>
      </c>
      <c r="AO22" s="64">
        <v>-2.7651866111984003E-3</v>
      </c>
      <c r="AP22" s="64">
        <v>-3.7134377265837237E-3</v>
      </c>
      <c r="AQ22" s="64">
        <v>2.3698068635855662E-3</v>
      </c>
      <c r="AR22" s="64">
        <v>-2.42313620107526E-3</v>
      </c>
      <c r="AS22" s="64">
        <v>4.7727064623104276E-4</v>
      </c>
      <c r="AT22" s="64">
        <v>-1.5436695807472534E-3</v>
      </c>
      <c r="AU22" s="64">
        <v>-1.5606166290225154E-3</v>
      </c>
      <c r="AV22" s="64">
        <v>1.0699187153881962E-3</v>
      </c>
      <c r="AW22" s="64">
        <v>2.681851256067791E-4</v>
      </c>
      <c r="AX22" s="64">
        <v>2.4854646938001768E-3</v>
      </c>
      <c r="AY22" s="64">
        <v>2.5026949934494613E-3</v>
      </c>
      <c r="AZ22" s="64">
        <v>-1.3759917889120121E-3</v>
      </c>
      <c r="BA22" s="64">
        <v>8.7252254609371249E-5</v>
      </c>
      <c r="BB22" s="64">
        <v>-2.7349161083802809E-3</v>
      </c>
      <c r="BC22" s="64">
        <v>1.2264590363157968E-3</v>
      </c>
      <c r="BD22" s="64">
        <v>-2.9990229071745755E-3</v>
      </c>
      <c r="BE22" s="64">
        <v>-2.52153439921321E-3</v>
      </c>
      <c r="BF22" s="64">
        <v>-2.6852821053002796E-3</v>
      </c>
      <c r="BG22" s="64">
        <v>-2.2959745752058058E-3</v>
      </c>
      <c r="BH22" s="64">
        <v>2.3047335549886139E-3</v>
      </c>
      <c r="BI22" s="64">
        <v>1.2684481410307757E-3</v>
      </c>
      <c r="BJ22" s="64">
        <v>8.1767528540857004E-3</v>
      </c>
      <c r="BK22" s="64">
        <v>5.8449240974756123E-5</v>
      </c>
      <c r="BL22" s="64">
        <v>1.0863407283405735E-3</v>
      </c>
      <c r="BM22" s="64">
        <v>-4.0153881413217407E-3</v>
      </c>
      <c r="BN22" s="64">
        <v>-6.1499610221926737E-4</v>
      </c>
      <c r="BO22" s="64">
        <v>3.0500503780890309E-3</v>
      </c>
      <c r="BP22" s="64">
        <v>-4.4946422597480495E-3</v>
      </c>
      <c r="BQ22" s="64">
        <v>-9.3207211496293407E-4</v>
      </c>
      <c r="BR22" s="64">
        <v>-1.3438704458115236E-3</v>
      </c>
      <c r="BS22" s="64">
        <v>-1.6803693966435107E-3</v>
      </c>
      <c r="BT22" s="64">
        <v>9.4089754798587499E-4</v>
      </c>
      <c r="BU22" s="64">
        <v>9.7717833030652734E-4</v>
      </c>
      <c r="BV22" s="64">
        <v>1.0164266910542397E-2</v>
      </c>
      <c r="BW22" s="64">
        <v>-3.90365254956615E-4</v>
      </c>
      <c r="BX22" s="64">
        <v>1.4739875698188687E-3</v>
      </c>
      <c r="BY22" s="64">
        <v>-3.2491082434186191E-3</v>
      </c>
      <c r="BZ22" s="64">
        <v>-2.4201580982737836E-3</v>
      </c>
      <c r="CA22" s="64">
        <v>-5.7356182754231266E-4</v>
      </c>
      <c r="CB22" s="64">
        <v>-2.1590276177436696E-3</v>
      </c>
      <c r="CC22" s="64">
        <v>-1.816197859798474E-3</v>
      </c>
      <c r="CD22" s="64">
        <v>-6.1536568842501804E-4</v>
      </c>
      <c r="CE22" s="64">
        <v>1.9014972092166182E-3</v>
      </c>
      <c r="CF22" s="64">
        <v>-2.1898584451655045E-3</v>
      </c>
      <c r="CG22" s="64">
        <v>-9.6397497245426234E-4</v>
      </c>
      <c r="CH22" s="64">
        <v>7.8926438977946489E-3</v>
      </c>
      <c r="CI22" s="64">
        <v>4.6427618457145492E-4</v>
      </c>
      <c r="CJ22" s="64">
        <v>-1.2355266900716533E-3</v>
      </c>
      <c r="CK22" s="64">
        <v>-3.6311439030786152E-3</v>
      </c>
      <c r="CL22" s="64">
        <v>-3.7861577548564673E-3</v>
      </c>
      <c r="CM22" s="64">
        <v>-9.8451796839849059E-4</v>
      </c>
      <c r="CN22" s="64">
        <v>7.1244540049253402E-4</v>
      </c>
      <c r="CO22" s="64">
        <v>7.308220405946031E-4</v>
      </c>
      <c r="CP22" s="64">
        <v>1.6582692929001386E-3</v>
      </c>
      <c r="CQ22" s="64">
        <v>1.9182981852043923E-3</v>
      </c>
      <c r="CR22" s="64">
        <v>-2.3441590363699749E-3</v>
      </c>
      <c r="CS22" s="64">
        <v>-4.3574770270016217E-4</v>
      </c>
      <c r="CT22" s="64">
        <v>3.8121363223604376E-3</v>
      </c>
      <c r="CU22" s="64">
        <v>5.9350921372569587E-4</v>
      </c>
      <c r="CV22" s="64">
        <v>-2.0196900734021916E-3</v>
      </c>
      <c r="CW22" s="64">
        <v>-3.7521714845718535E-3</v>
      </c>
      <c r="CX22" s="64">
        <v>-4.4436502024265412E-3</v>
      </c>
      <c r="CY22" s="48"/>
      <c r="CZ22" s="48"/>
      <c r="DA22" s="48"/>
      <c r="DB22" s="48"/>
      <c r="DC22" s="48"/>
      <c r="DD22" s="48"/>
      <c r="DE22" s="48"/>
      <c r="DF22" s="48"/>
      <c r="DG22" s="65">
        <v>-4.1019850188661611E-4</v>
      </c>
      <c r="DH22" s="65">
        <v>3.0199120367124799E-4</v>
      </c>
      <c r="DI22" s="65">
        <v>3.2300616653380132E-5</v>
      </c>
      <c r="DJ22" s="65">
        <v>-3.0428758755252083E-5</v>
      </c>
      <c r="DK22" s="65">
        <v>7.1497404723119828E-5</v>
      </c>
      <c r="DL22" s="65">
        <v>2.6363807076390522E-4</v>
      </c>
      <c r="DM22" s="65">
        <v>-2.6038606936540365E-4</v>
      </c>
      <c r="DN22" s="65">
        <v>-2.6723892296032226E-4</v>
      </c>
      <c r="DO22" s="65">
        <v>-2.4049349079487969E-3</v>
      </c>
    </row>
    <row r="23" spans="2:119" ht="20.25" customHeight="1" x14ac:dyDescent="0.25">
      <c r="B23" s="66" t="s">
        <v>85</v>
      </c>
      <c r="C23" s="67">
        <v>2.5125429719676795E-3</v>
      </c>
      <c r="D23" s="67">
        <v>-1.0639235433895777E-3</v>
      </c>
      <c r="E23" s="67">
        <v>6.722831648999783E-4</v>
      </c>
      <c r="F23" s="67">
        <v>-2.2986409771519334E-4</v>
      </c>
      <c r="G23" s="67">
        <v>-1.3728485760308162E-3</v>
      </c>
      <c r="H23" s="67">
        <v>-2.6048589124783028E-4</v>
      </c>
      <c r="I23" s="67">
        <v>6.0556381596432729E-4</v>
      </c>
      <c r="J23" s="67">
        <v>-2.3394862832504248E-4</v>
      </c>
      <c r="K23" s="67">
        <v>4.5743867177727715E-4</v>
      </c>
      <c r="L23" s="67">
        <v>-1.2262706693194625E-3</v>
      </c>
      <c r="M23" s="67">
        <v>-1.8780244395304457E-3</v>
      </c>
      <c r="N23" s="67">
        <v>-2.7570887075212269E-4</v>
      </c>
      <c r="O23" s="67">
        <v>3.7371132499670612E-3</v>
      </c>
      <c r="P23" s="67">
        <v>-1.4585927668552268E-3</v>
      </c>
      <c r="Q23" s="67">
        <v>-2.2181135237120397E-4</v>
      </c>
      <c r="R23" s="67">
        <v>1.1270231912829942E-4</v>
      </c>
      <c r="S23" s="67">
        <v>-1.567758625545923E-3</v>
      </c>
      <c r="T23" s="67">
        <v>1.8154043087492688E-3</v>
      </c>
      <c r="U23" s="67">
        <v>-7.0067045444877074E-5</v>
      </c>
      <c r="V23" s="67">
        <v>-2.7174325100465246E-4</v>
      </c>
      <c r="W23" s="67">
        <v>-1.3080491354700019E-4</v>
      </c>
      <c r="X23" s="67">
        <v>6.0922097606885828E-5</v>
      </c>
      <c r="Y23" s="67">
        <v>-5.1888084453866057E-4</v>
      </c>
      <c r="Z23" s="67">
        <v>2.8769515564697201E-4</v>
      </c>
      <c r="AA23" s="67">
        <v>3.9647894186067845E-3</v>
      </c>
      <c r="AB23" s="67">
        <v>-2.0423831698388462E-3</v>
      </c>
      <c r="AC23" s="67">
        <v>-3.2341483926667802E-4</v>
      </c>
      <c r="AD23" s="67">
        <v>-2.53248875469958E-4</v>
      </c>
      <c r="AE23" s="67">
        <v>-9.5183030759826703E-4</v>
      </c>
      <c r="AF23" s="67">
        <v>2.838083343204012E-4</v>
      </c>
      <c r="AG23" s="67">
        <v>1.0939737488167012E-3</v>
      </c>
      <c r="AH23" s="67">
        <v>2.4975481007438738E-4</v>
      </c>
      <c r="AI23" s="67">
        <v>-2.6479576508875446E-4</v>
      </c>
      <c r="AJ23" s="67">
        <v>-5.7386807223080982E-4</v>
      </c>
      <c r="AK23" s="67">
        <v>-4.643379307671669E-4</v>
      </c>
      <c r="AL23" s="67">
        <v>-4.8788170821145727E-4</v>
      </c>
      <c r="AM23" s="67">
        <v>2.5356525178674705E-3</v>
      </c>
      <c r="AN23" s="67">
        <v>-1.3741983743879027E-3</v>
      </c>
      <c r="AO23" s="67">
        <v>-1.3123237675831678E-3</v>
      </c>
      <c r="AP23" s="67">
        <v>-1.5530089092378185E-3</v>
      </c>
      <c r="AQ23" s="67">
        <v>1.0694581421339944E-3</v>
      </c>
      <c r="AR23" s="67">
        <v>-1.1548937505996282E-3</v>
      </c>
      <c r="AS23" s="67">
        <v>2.7231586162623778E-4</v>
      </c>
      <c r="AT23" s="67">
        <v>-7.3498223290802134E-4</v>
      </c>
      <c r="AU23" s="67">
        <v>-7.724205203235579E-4</v>
      </c>
      <c r="AV23" s="67">
        <v>4.9072094805202582E-4</v>
      </c>
      <c r="AW23" s="67">
        <v>1.1581918519909529E-4</v>
      </c>
      <c r="AX23" s="67">
        <v>1.1406240664773026E-3</v>
      </c>
      <c r="AY23" s="67">
        <v>1.1866140473442144E-3</v>
      </c>
      <c r="AZ23" s="67">
        <v>-6.9068587696319295E-4</v>
      </c>
      <c r="BA23" s="67">
        <v>8.7106328347852369E-5</v>
      </c>
      <c r="BB23" s="67">
        <v>-1.270949251503839E-3</v>
      </c>
      <c r="BC23" s="67">
        <v>5.5693796709976873E-4</v>
      </c>
      <c r="BD23" s="67">
        <v>-1.3595075198058471E-3</v>
      </c>
      <c r="BE23" s="67">
        <v>-1.2450825392110731E-3</v>
      </c>
      <c r="BF23" s="67">
        <v>-1.2831187999526872E-3</v>
      </c>
      <c r="BG23" s="67">
        <v>-1.0943583082274611E-3</v>
      </c>
      <c r="BH23" s="67">
        <v>1.118281916067998E-3</v>
      </c>
      <c r="BI23" s="67">
        <v>6.0354905516568635E-4</v>
      </c>
      <c r="BJ23" s="67">
        <v>3.9109803557297873E-3</v>
      </c>
      <c r="BK23" s="67">
        <v>2.9336098201770966E-6</v>
      </c>
      <c r="BL23" s="67">
        <v>4.9925348505719391E-4</v>
      </c>
      <c r="BM23" s="67">
        <v>-2.0288311427983929E-3</v>
      </c>
      <c r="BN23" s="67">
        <v>-2.8939400002647719E-4</v>
      </c>
      <c r="BO23" s="67">
        <v>1.5955268852725357E-3</v>
      </c>
      <c r="BP23" s="67">
        <v>-2.2811367318013032E-3</v>
      </c>
      <c r="BQ23" s="67">
        <v>-4.0336903512050437E-4</v>
      </c>
      <c r="BR23" s="67">
        <v>-6.5466814107284499E-4</v>
      </c>
      <c r="BS23" s="67">
        <v>-8.3678017541344296E-4</v>
      </c>
      <c r="BT23" s="67">
        <v>5.185099375553115E-4</v>
      </c>
      <c r="BU23" s="67">
        <v>5.2207727634390189E-4</v>
      </c>
      <c r="BV23" s="67">
        <v>5.0270717042351087E-3</v>
      </c>
      <c r="BW23" s="67">
        <v>-2.6930315626161327E-4</v>
      </c>
      <c r="BX23" s="67">
        <v>7.0363723931698985E-4</v>
      </c>
      <c r="BY23" s="67">
        <v>-1.7503550102490051E-3</v>
      </c>
      <c r="BZ23" s="67">
        <v>-1.2951220721604262E-3</v>
      </c>
      <c r="CA23" s="67">
        <v>-2.0570937057540206E-4</v>
      </c>
      <c r="CB23" s="67">
        <v>-1.0700232002501808E-3</v>
      </c>
      <c r="CC23" s="67">
        <v>-9.0811775521804083E-4</v>
      </c>
      <c r="CD23" s="67">
        <v>-2.9948057675921458E-4</v>
      </c>
      <c r="CE23" s="67">
        <v>1.005786848930601E-3</v>
      </c>
      <c r="CF23" s="67">
        <v>-1.1413631456471673E-3</v>
      </c>
      <c r="CG23" s="67">
        <v>-5.3381635707994146E-4</v>
      </c>
      <c r="CH23" s="67">
        <v>4.0115375311404744E-3</v>
      </c>
      <c r="CI23" s="67">
        <v>9.6597190015978995E-5</v>
      </c>
      <c r="CJ23" s="67">
        <v>-8.5273289875453795E-4</v>
      </c>
      <c r="CK23" s="67">
        <v>-2.0816407997509279E-3</v>
      </c>
      <c r="CL23" s="67">
        <v>-2.1935011290195039E-3</v>
      </c>
      <c r="CM23" s="67">
        <v>-5.3370758138604479E-5</v>
      </c>
      <c r="CN23" s="67">
        <v>6.0343741814294916E-4</v>
      </c>
      <c r="CO23" s="67">
        <v>5.5237145520625752E-4</v>
      </c>
      <c r="CP23" s="67">
        <v>9.7757526201580625E-4</v>
      </c>
      <c r="CQ23" s="67">
        <v>1.0276376415800925E-3</v>
      </c>
      <c r="CR23" s="67">
        <v>-1.2532201351074246E-3</v>
      </c>
      <c r="CS23" s="67">
        <v>-3.3482827193020981E-4</v>
      </c>
      <c r="CT23" s="67">
        <v>1.7469856905145686E-3</v>
      </c>
      <c r="CU23" s="67">
        <v>-5.5747824871388296E-5</v>
      </c>
      <c r="CV23" s="67">
        <v>-1.4544316554777614E-3</v>
      </c>
      <c r="CW23" s="67">
        <v>-2.4237556811917971E-3</v>
      </c>
      <c r="CX23" s="67">
        <v>-2.8701879275916387E-3</v>
      </c>
      <c r="CY23" s="48"/>
      <c r="CZ23" s="48"/>
      <c r="DA23" s="48"/>
      <c r="DB23" s="48"/>
      <c r="DC23" s="48"/>
      <c r="DD23" s="48"/>
      <c r="DE23" s="48"/>
      <c r="DF23" s="48"/>
      <c r="DG23" s="68">
        <v>-1.8737688836167887E-4</v>
      </c>
      <c r="DH23" s="68">
        <v>1.4944360183699601E-4</v>
      </c>
      <c r="DI23" s="68">
        <v>8.346497790245877E-6</v>
      </c>
      <c r="DJ23" s="68">
        <v>-2.8174492209487312E-5</v>
      </c>
      <c r="DK23" s="68">
        <v>3.2685191842629635E-5</v>
      </c>
      <c r="DL23" s="68">
        <v>1.4085326819479604E-4</v>
      </c>
      <c r="DM23" s="68">
        <v>-1.4162165837072749E-4</v>
      </c>
      <c r="DN23" s="68">
        <v>-1.4416522118287922E-4</v>
      </c>
      <c r="DO23" s="68">
        <v>-1.7017978817978063E-3</v>
      </c>
    </row>
    <row r="24" spans="2:119" ht="20.25" customHeight="1" x14ac:dyDescent="0.25">
      <c r="B24" s="63" t="s">
        <v>52</v>
      </c>
      <c r="C24" s="64">
        <v>-9.9050491374963467E-4</v>
      </c>
      <c r="D24" s="64">
        <v>-7.0691404660683244E-4</v>
      </c>
      <c r="E24" s="64">
        <v>-1.1283841708378262E-3</v>
      </c>
      <c r="F24" s="64">
        <v>-1.4825201258621412E-3</v>
      </c>
      <c r="G24" s="64">
        <v>-1.595868389733579E-3</v>
      </c>
      <c r="H24" s="64">
        <v>-1.1704081790659959E-3</v>
      </c>
      <c r="I24" s="64">
        <v>3.7732546517532661E-4</v>
      </c>
      <c r="J24" s="64">
        <v>-1.0590628466733421E-4</v>
      </c>
      <c r="K24" s="64">
        <v>-9.6199750092640368E-4</v>
      </c>
      <c r="L24" s="64">
        <v>-1.5939967863876081E-4</v>
      </c>
      <c r="M24" s="64">
        <v>-1.3856439308742585E-3</v>
      </c>
      <c r="N24" s="64">
        <v>3.7250680218292587E-3</v>
      </c>
      <c r="O24" s="64">
        <v>-1.693926144772373E-3</v>
      </c>
      <c r="P24" s="64">
        <v>-4.4690716044870626E-4</v>
      </c>
      <c r="Q24" s="64">
        <v>-9.2662581347280337E-4</v>
      </c>
      <c r="R24" s="64">
        <v>-6.3590176351768779E-4</v>
      </c>
      <c r="S24" s="64">
        <v>4.2178355795097211E-4</v>
      </c>
      <c r="T24" s="64">
        <v>-4.9399267863992069E-4</v>
      </c>
      <c r="U24" s="64">
        <v>-6.1806745860160106E-4</v>
      </c>
      <c r="V24" s="64">
        <v>-1.6102110332866237E-3</v>
      </c>
      <c r="W24" s="64">
        <v>-5.8811209860687441E-4</v>
      </c>
      <c r="X24" s="64">
        <v>1.4628775228731072E-5</v>
      </c>
      <c r="Y24" s="64">
        <v>2.7183542495827773E-3</v>
      </c>
      <c r="Z24" s="64">
        <v>2.1089363340440759E-3</v>
      </c>
      <c r="AA24" s="64">
        <v>-4.5077300097740025E-4</v>
      </c>
      <c r="AB24" s="64">
        <v>-3.4326843992837919E-4</v>
      </c>
      <c r="AC24" s="64">
        <v>-1.2295960313654097E-3</v>
      </c>
      <c r="AD24" s="64">
        <v>-9.0198725857881801E-4</v>
      </c>
      <c r="AE24" s="64">
        <v>-2.0353571990439079E-4</v>
      </c>
      <c r="AF24" s="64">
        <v>-7.6541338159874517E-4</v>
      </c>
      <c r="AG24" s="64">
        <v>-4.11228554217824E-4</v>
      </c>
      <c r="AH24" s="64">
        <v>2.5216118414044253E-3</v>
      </c>
      <c r="AI24" s="64">
        <v>-2.226146659584094E-4</v>
      </c>
      <c r="AJ24" s="64">
        <v>3.8183369108857335E-4</v>
      </c>
      <c r="AK24" s="64">
        <v>-7.5345052442210569E-4</v>
      </c>
      <c r="AL24" s="64">
        <v>-1.2980745017153739E-3</v>
      </c>
      <c r="AM24" s="64">
        <v>-1.7669118819605423E-3</v>
      </c>
      <c r="AN24" s="64">
        <v>-1.3512661453709551E-3</v>
      </c>
      <c r="AO24" s="64">
        <v>-3.2892308598431175E-4</v>
      </c>
      <c r="AP24" s="64">
        <v>-2.3985588166264282E-4</v>
      </c>
      <c r="AQ24" s="64">
        <v>3.4704504353135768E-3</v>
      </c>
      <c r="AR24" s="64">
        <v>-4.2333385653436917E-4</v>
      </c>
      <c r="AS24" s="64">
        <v>-3.2315750513733921E-4</v>
      </c>
      <c r="AT24" s="64">
        <v>-1.3826679333073244E-4</v>
      </c>
      <c r="AU24" s="64">
        <v>-1.2230465673197521E-3</v>
      </c>
      <c r="AV24" s="64">
        <v>3.9692124660239969E-4</v>
      </c>
      <c r="AW24" s="64">
        <v>-1.3139982640592018E-3</v>
      </c>
      <c r="AX24" s="64">
        <v>9.9696819241890111E-4</v>
      </c>
      <c r="AY24" s="64">
        <v>-1.0044116518459489E-4</v>
      </c>
      <c r="AZ24" s="64">
        <v>-7.8991430797215045E-4</v>
      </c>
      <c r="BA24" s="64">
        <v>-2.2392406013693744E-4</v>
      </c>
      <c r="BB24" s="64">
        <v>-1.1272634374428492E-3</v>
      </c>
      <c r="BC24" s="64">
        <v>3.3920654679508999E-3</v>
      </c>
      <c r="BD24" s="64">
        <v>1.7605218052785254E-4</v>
      </c>
      <c r="BE24" s="64">
        <v>-1.4187905564254644E-3</v>
      </c>
      <c r="BF24" s="64">
        <v>-1.7420605111140297E-4</v>
      </c>
      <c r="BG24" s="64">
        <v>1.5301317477733889E-5</v>
      </c>
      <c r="BH24" s="64">
        <v>-3.7190691877120319E-4</v>
      </c>
      <c r="BI24" s="64">
        <v>1.5512606105569926E-3</v>
      </c>
      <c r="BJ24" s="64">
        <v>3.8330923184837218E-5</v>
      </c>
      <c r="BK24" s="64">
        <v>-1.3180887226615923E-4</v>
      </c>
      <c r="BL24" s="64">
        <v>-1.1773326053592381E-3</v>
      </c>
      <c r="BM24" s="64">
        <v>-3.719799961630077E-4</v>
      </c>
      <c r="BN24" s="64">
        <v>-3.0940273922187567E-3</v>
      </c>
      <c r="BO24" s="64">
        <v>5.7588750714461234E-3</v>
      </c>
      <c r="BP24" s="64">
        <v>4.051082370648551E-4</v>
      </c>
      <c r="BQ24" s="64">
        <v>2.2527202229056797E-3</v>
      </c>
      <c r="BR24" s="64">
        <v>-1.2207131031807261E-3</v>
      </c>
      <c r="BS24" s="64">
        <v>-6.7864197097478041E-6</v>
      </c>
      <c r="BT24" s="64">
        <v>2.7262583555853759E-4</v>
      </c>
      <c r="BU24" s="64">
        <v>-2.5710798338129948E-5</v>
      </c>
      <c r="BV24" s="64">
        <v>3.2153209556140538E-4</v>
      </c>
      <c r="BW24" s="64">
        <v>-2.6393346730790856E-4</v>
      </c>
      <c r="BX24" s="64">
        <v>-1.673010032034794E-3</v>
      </c>
      <c r="BY24" s="64">
        <v>-1.0024083715785004E-3</v>
      </c>
      <c r="BZ24" s="64">
        <v>-4.0965454029742165E-3</v>
      </c>
      <c r="CA24" s="64">
        <v>3.9991548912792219E-3</v>
      </c>
      <c r="CB24" s="64">
        <v>1.6242162125996717E-3</v>
      </c>
      <c r="CC24" s="64">
        <v>1.5102733673335589E-3</v>
      </c>
      <c r="CD24" s="64">
        <v>-1.8737193309181777E-4</v>
      </c>
      <c r="CE24" s="64">
        <v>-3.5323621320115794E-4</v>
      </c>
      <c r="CF24" s="64">
        <v>-1.6261392182592704E-4</v>
      </c>
      <c r="CG24" s="64">
        <v>-1.0868458364263756E-3</v>
      </c>
      <c r="CH24" s="64">
        <v>-1.2663999669346726E-3</v>
      </c>
      <c r="CI24" s="64">
        <v>-1.3288005119731494E-3</v>
      </c>
      <c r="CJ24" s="64">
        <v>-2.1519706919492787E-3</v>
      </c>
      <c r="CK24" s="64">
        <v>-2.2732505016077598E-3</v>
      </c>
      <c r="CL24" s="64">
        <v>-4.6057857469607999E-3</v>
      </c>
      <c r="CM24" s="64">
        <v>4.0307916537303257E-3</v>
      </c>
      <c r="CN24" s="64">
        <v>1.4113864973750445E-3</v>
      </c>
      <c r="CO24" s="64">
        <v>1.1838108902251232E-3</v>
      </c>
      <c r="CP24" s="64">
        <v>2.21161994064345E-3</v>
      </c>
      <c r="CQ24" s="64">
        <v>3.7905245927882802E-4</v>
      </c>
      <c r="CR24" s="64">
        <v>-1.2791003159884351E-4</v>
      </c>
      <c r="CS24" s="64">
        <v>-5.5324809835022304E-4</v>
      </c>
      <c r="CT24" s="64">
        <v>-1.3547897262400355E-3</v>
      </c>
      <c r="CU24" s="64">
        <v>-1.6810487945477792E-3</v>
      </c>
      <c r="CV24" s="64">
        <v>-2.0154301402931507E-3</v>
      </c>
      <c r="CW24" s="64">
        <v>-1.88702683603581E-3</v>
      </c>
      <c r="CX24" s="64">
        <v>-5.224229712822881E-3</v>
      </c>
      <c r="CY24" s="48"/>
      <c r="CZ24" s="48"/>
      <c r="DA24" s="48"/>
      <c r="DB24" s="48"/>
      <c r="DC24" s="48"/>
      <c r="DD24" s="48"/>
      <c r="DE24" s="48"/>
      <c r="DF24" s="48"/>
      <c r="DG24" s="65">
        <v>-4.6751631006558547E-4</v>
      </c>
      <c r="DH24" s="65">
        <v>-1.4698126233259057E-4</v>
      </c>
      <c r="DI24" s="65">
        <v>-3.0532392814286435E-4</v>
      </c>
      <c r="DJ24" s="65">
        <v>-9.3031525162046158E-5</v>
      </c>
      <c r="DK24" s="65">
        <v>6.320982247776108E-5</v>
      </c>
      <c r="DL24" s="65">
        <v>2.3441697091808322E-4</v>
      </c>
      <c r="DM24" s="65">
        <v>-2.3551407885991082E-4</v>
      </c>
      <c r="DN24" s="65">
        <v>-2.4528040130777917E-4</v>
      </c>
      <c r="DO24" s="65">
        <v>-2.7065384740161402E-3</v>
      </c>
    </row>
    <row r="25" spans="2:119" ht="20.25" customHeight="1" x14ac:dyDescent="0.25">
      <c r="B25" s="63" t="s">
        <v>98</v>
      </c>
      <c r="C25" s="64">
        <v>-1.2020303550963618E-4</v>
      </c>
      <c r="D25" s="64">
        <v>-3.032291854243585E-5</v>
      </c>
      <c r="E25" s="64">
        <v>3.5833492966919067E-4</v>
      </c>
      <c r="F25" s="64">
        <v>-7.5770390431384449E-5</v>
      </c>
      <c r="G25" s="64">
        <v>1.9471061847342597E-4</v>
      </c>
      <c r="H25" s="64">
        <v>-1.2319856118625516E-4</v>
      </c>
      <c r="I25" s="64">
        <v>-6.414313706848418E-5</v>
      </c>
      <c r="J25" s="64">
        <v>-2.3337601434947342E-4</v>
      </c>
      <c r="K25" s="64">
        <v>3.5351181491449779E-5</v>
      </c>
      <c r="L25" s="64">
        <v>-5.923638081528626E-5</v>
      </c>
      <c r="M25" s="64">
        <v>8.6173133274414226E-5</v>
      </c>
      <c r="N25" s="64">
        <v>1.5312158025371225E-4</v>
      </c>
      <c r="O25" s="64">
        <v>3.4839651908180613E-4</v>
      </c>
      <c r="P25" s="64">
        <v>2.7690566754445811E-5</v>
      </c>
      <c r="Q25" s="64">
        <v>-4.9859785065831108E-4</v>
      </c>
      <c r="R25" s="64">
        <v>1.4466301970728068E-4</v>
      </c>
      <c r="S25" s="64">
        <v>-2.0561099875693323E-4</v>
      </c>
      <c r="T25" s="64">
        <v>-3.0331860980781222E-5</v>
      </c>
      <c r="U25" s="64">
        <v>-1.7073024380853674E-4</v>
      </c>
      <c r="V25" s="64">
        <v>3.5516560595727498E-4</v>
      </c>
      <c r="W25" s="64">
        <v>-5.2187308293039081E-5</v>
      </c>
      <c r="X25" s="64">
        <v>2.5852332294729052E-4</v>
      </c>
      <c r="Y25" s="64">
        <v>-2.1120765178550549E-4</v>
      </c>
      <c r="Z25" s="64">
        <v>-3.3897382246017571E-5</v>
      </c>
      <c r="AA25" s="64">
        <v>-3.3019911799136992E-4</v>
      </c>
      <c r="AB25" s="64">
        <v>1.2144053777585206E-4</v>
      </c>
      <c r="AC25" s="64">
        <v>1.9311749374839593E-4</v>
      </c>
      <c r="AD25" s="64">
        <v>-6.1531543991688586E-5</v>
      </c>
      <c r="AE25" s="64">
        <v>1.6027723320521936E-4</v>
      </c>
      <c r="AF25" s="64">
        <v>6.694596283995935E-6</v>
      </c>
      <c r="AG25" s="64">
        <v>1.8400868951928828E-4</v>
      </c>
      <c r="AH25" s="64">
        <v>-4.9142194900941849E-4</v>
      </c>
      <c r="AI25" s="64">
        <v>2.0523422428198046E-7</v>
      </c>
      <c r="AJ25" s="64">
        <v>-4.0430535994340211E-5</v>
      </c>
      <c r="AK25" s="64">
        <v>-9.781791738594503E-5</v>
      </c>
      <c r="AL25" s="64">
        <v>3.1341418231578544E-5</v>
      </c>
      <c r="AM25" s="64">
        <v>1.7934573368139084E-4</v>
      </c>
      <c r="AN25" s="64">
        <v>-1.9898864445866415E-4</v>
      </c>
      <c r="AO25" s="64">
        <v>-8.3256617279814371E-5</v>
      </c>
      <c r="AP25" s="64">
        <v>4.0762257913073974E-4</v>
      </c>
      <c r="AQ25" s="64">
        <v>-1.2001202683054046E-4</v>
      </c>
      <c r="AR25" s="64">
        <v>-1.1726911257448069E-4</v>
      </c>
      <c r="AS25" s="64">
        <v>2.51803360501901E-4</v>
      </c>
      <c r="AT25" s="64">
        <v>6.0897064199538775E-5</v>
      </c>
      <c r="AU25" s="64">
        <v>5.5172652357882157E-5</v>
      </c>
      <c r="AV25" s="64">
        <v>-3.1392212375269679E-4</v>
      </c>
      <c r="AW25" s="64">
        <v>1.7949029036379294E-4</v>
      </c>
      <c r="AX25" s="64">
        <v>-1.8652891872339428E-4</v>
      </c>
      <c r="AY25" s="64">
        <v>-2.7875418890266346E-5</v>
      </c>
      <c r="AZ25" s="64">
        <v>-1.5536255123516085E-5</v>
      </c>
      <c r="BA25" s="64">
        <v>2.3655040363745883E-4</v>
      </c>
      <c r="BB25" s="64">
        <v>2.3402329890620521E-5</v>
      </c>
      <c r="BC25" s="64">
        <v>-6.2566691093279836E-5</v>
      </c>
      <c r="BD25" s="64">
        <v>9.6363397875443013E-5</v>
      </c>
      <c r="BE25" s="64">
        <v>-4.2947447347030376E-4</v>
      </c>
      <c r="BF25" s="64">
        <v>-5.159028319345893E-5</v>
      </c>
      <c r="BG25" s="64">
        <v>1.1777961037906515E-4</v>
      </c>
      <c r="BH25" s="64">
        <v>1.5160331593344623E-4</v>
      </c>
      <c r="BI25" s="64">
        <v>-2.3215817883448508E-4</v>
      </c>
      <c r="BJ25" s="64">
        <v>3.8944090312642565E-4</v>
      </c>
      <c r="BK25" s="64">
        <v>-9.3929830129568792E-5</v>
      </c>
      <c r="BL25" s="64">
        <v>-7.7237032352073243E-6</v>
      </c>
      <c r="BM25" s="64">
        <v>-2.9829564516781204E-4</v>
      </c>
      <c r="BN25" s="64">
        <v>-2.8666626099682624E-5</v>
      </c>
      <c r="BO25" s="64">
        <v>-3.0873566827072096E-5</v>
      </c>
      <c r="BP25" s="64">
        <v>1.7943598661829263E-4</v>
      </c>
      <c r="BQ25" s="64">
        <v>5.0162205356585332E-5</v>
      </c>
      <c r="BR25" s="64">
        <v>3.477173108961118E-4</v>
      </c>
      <c r="BS25" s="64">
        <v>-1.8987054696140149E-4</v>
      </c>
      <c r="BT25" s="64">
        <v>-6.0596314911287585E-5</v>
      </c>
      <c r="BU25" s="64">
        <v>1.792864893694901E-4</v>
      </c>
      <c r="BV25" s="64">
        <v>-3.7665503980310877E-4</v>
      </c>
      <c r="BW25" s="64">
        <v>-1.6690926837303888E-4</v>
      </c>
      <c r="BX25" s="64">
        <v>1.8163074823096537E-4</v>
      </c>
      <c r="BY25" s="64">
        <v>2.4857204904438213E-4</v>
      </c>
      <c r="BZ25" s="64">
        <v>-4.0898146178691697E-5</v>
      </c>
      <c r="CA25" s="64">
        <v>-2.6768646490338277E-4</v>
      </c>
      <c r="CB25" s="64">
        <v>-5.8728576880939798E-5</v>
      </c>
      <c r="CC25" s="64">
        <v>-2.8249331754104379E-4</v>
      </c>
      <c r="CD25" s="64">
        <v>1.5734871080086421E-5</v>
      </c>
      <c r="CE25" s="64">
        <v>-3.388313976693258E-5</v>
      </c>
      <c r="CF25" s="64">
        <v>1.6570576807373172E-4</v>
      </c>
      <c r="CG25" s="64">
        <v>2.7582483145094372E-4</v>
      </c>
      <c r="CH25" s="64">
        <v>4.0122239361650713E-4</v>
      </c>
      <c r="CI25" s="64">
        <v>6.0023222307248325E-4</v>
      </c>
      <c r="CJ25" s="64">
        <v>1.8673725404716457E-4</v>
      </c>
      <c r="CK25" s="64">
        <v>5.5979449893350797E-4</v>
      </c>
      <c r="CL25" s="64">
        <v>6.0590937708537851E-4</v>
      </c>
      <c r="CM25" s="64">
        <v>-4.0678415283074143E-3</v>
      </c>
      <c r="CN25" s="64">
        <v>-4.7528470888791308E-4</v>
      </c>
      <c r="CO25" s="64">
        <v>1.6689330707864158E-5</v>
      </c>
      <c r="CP25" s="64">
        <v>-1.6709199275777298E-4</v>
      </c>
      <c r="CQ25" s="64">
        <v>4.872633233830026E-4</v>
      </c>
      <c r="CR25" s="64">
        <v>5.5788656190558505E-4</v>
      </c>
      <c r="CS25" s="64">
        <v>6.2621819847752391E-4</v>
      </c>
      <c r="CT25" s="64">
        <v>1.0846210650252708E-3</v>
      </c>
      <c r="CU25" s="64">
        <v>1.2474102973425438E-3</v>
      </c>
      <c r="CV25" s="64">
        <v>1.8842654035575723E-3</v>
      </c>
      <c r="CW25" s="64">
        <v>1.9342704598599436E-3</v>
      </c>
      <c r="CX25" s="64">
        <v>2.5026284810212296E-3</v>
      </c>
      <c r="CY25" s="48"/>
      <c r="CZ25" s="48"/>
      <c r="DA25" s="48"/>
      <c r="DB25" s="48"/>
      <c r="DC25" s="48"/>
      <c r="DD25" s="48"/>
      <c r="DE25" s="48"/>
      <c r="DF25" s="48"/>
      <c r="DG25" s="65">
        <v>1.0717692882300511E-5</v>
      </c>
      <c r="DH25" s="65">
        <v>-6.3599360210497835E-6</v>
      </c>
      <c r="DI25" s="65">
        <v>-2.8076464188120376E-5</v>
      </c>
      <c r="DJ25" s="65">
        <v>1.2013642598063257E-5</v>
      </c>
      <c r="DK25" s="65">
        <v>1.651254401657809E-5</v>
      </c>
      <c r="DL25" s="65">
        <v>-2.5352502387110398E-5</v>
      </c>
      <c r="DM25" s="65">
        <v>3.0248031088087046E-5</v>
      </c>
      <c r="DN25" s="65">
        <v>-2.8794060770165331E-6</v>
      </c>
      <c r="DO25" s="65">
        <v>1.8906213730678356E-3</v>
      </c>
    </row>
    <row r="26" spans="2:119" ht="20.25" customHeight="1" x14ac:dyDescent="0.25">
      <c r="B26" s="66" t="s">
        <v>86</v>
      </c>
      <c r="C26" s="67">
        <v>-6.634877543747475E-4</v>
      </c>
      <c r="D26" s="67">
        <v>-4.5195459838887064E-4</v>
      </c>
      <c r="E26" s="67">
        <v>-5.7521773373692131E-4</v>
      </c>
      <c r="F26" s="67">
        <v>-9.462877307661044E-4</v>
      </c>
      <c r="G26" s="67">
        <v>-9.1469364412766208E-4</v>
      </c>
      <c r="H26" s="67">
        <v>-7.7704148469048828E-4</v>
      </c>
      <c r="I26" s="67">
        <v>2.1179453530262293E-4</v>
      </c>
      <c r="J26" s="67">
        <v>-1.5403292700444382E-4</v>
      </c>
      <c r="K26" s="67">
        <v>-5.840509418115758E-4</v>
      </c>
      <c r="L26" s="67">
        <v>-1.2162484693611919E-4</v>
      </c>
      <c r="M26" s="67">
        <v>-8.3025955843263333E-4</v>
      </c>
      <c r="N26" s="67">
        <v>2.3690886179501547E-3</v>
      </c>
      <c r="O26" s="67">
        <v>-9.2224467518431386E-4</v>
      </c>
      <c r="P26" s="67">
        <v>-2.6640001366173838E-4</v>
      </c>
      <c r="Q26" s="67">
        <v>-7.6390396476189171E-4</v>
      </c>
      <c r="R26" s="67">
        <v>-3.3258750308962082E-4</v>
      </c>
      <c r="S26" s="67">
        <v>1.8079977504115163E-4</v>
      </c>
      <c r="T26" s="67">
        <v>-3.134734040624032E-4</v>
      </c>
      <c r="U26" s="67">
        <v>-4.435931726635145E-4</v>
      </c>
      <c r="V26" s="67">
        <v>-8.5863029201016516E-4</v>
      </c>
      <c r="W26" s="67">
        <v>-3.8619345109391912E-4</v>
      </c>
      <c r="X26" s="67">
        <v>1.0819194852373926E-4</v>
      </c>
      <c r="Y26" s="67">
        <v>1.5922068956379931E-3</v>
      </c>
      <c r="Z26" s="67">
        <v>1.2834751808390443E-3</v>
      </c>
      <c r="AA26" s="67">
        <v>-4.0424694182450427E-4</v>
      </c>
      <c r="AB26" s="67">
        <v>-1.6312100138515806E-4</v>
      </c>
      <c r="AC26" s="67">
        <v>-6.793195050626144E-4</v>
      </c>
      <c r="AD26" s="67">
        <v>-5.7786244930457809E-4</v>
      </c>
      <c r="AE26" s="67">
        <v>-6.211156485569358E-5</v>
      </c>
      <c r="AF26" s="67">
        <v>-4.6776671510739831E-4</v>
      </c>
      <c r="AG26" s="67">
        <v>-1.7950706640923464E-4</v>
      </c>
      <c r="AH26" s="67">
        <v>1.3444291681838916E-3</v>
      </c>
      <c r="AI26" s="67">
        <v>-1.3430136537029291E-4</v>
      </c>
      <c r="AJ26" s="67">
        <v>2.2166417631708235E-4</v>
      </c>
      <c r="AK26" s="67">
        <v>-5.01779166268701E-4</v>
      </c>
      <c r="AL26" s="67">
        <v>-7.8901204327697094E-4</v>
      </c>
      <c r="AM26" s="67">
        <v>-1.0034522925997935E-3</v>
      </c>
      <c r="AN26" s="67">
        <v>-9.1161293557695533E-4</v>
      </c>
      <c r="AO26" s="67">
        <v>-2.5498456722261587E-4</v>
      </c>
      <c r="AP26" s="67">
        <v>-7.6618096652936174E-5</v>
      </c>
      <c r="AQ26" s="67">
        <v>2.3721319784932859E-3</v>
      </c>
      <c r="AR26" s="67">
        <v>-3.2359900912781736E-4</v>
      </c>
      <c r="AS26" s="67">
        <v>-1.0641157679269764E-4</v>
      </c>
      <c r="AT26" s="67">
        <v>-6.2373613674560069E-5</v>
      </c>
      <c r="AU26" s="67">
        <v>-7.3295315676458195E-4</v>
      </c>
      <c r="AV26" s="67">
        <v>1.2509799515991737E-4</v>
      </c>
      <c r="AW26" s="67">
        <v>-7.4444577560739411E-4</v>
      </c>
      <c r="AX26" s="67">
        <v>5.4082496321905538E-4</v>
      </c>
      <c r="AY26" s="67">
        <v>-7.2856319342617937E-5</v>
      </c>
      <c r="AZ26" s="67">
        <v>-4.9645624023164636E-4</v>
      </c>
      <c r="BA26" s="67">
        <v>-5.0100385737938957E-5</v>
      </c>
      <c r="BB26" s="67">
        <v>-7.500450099426903E-4</v>
      </c>
      <c r="BC26" s="67">
        <v>2.0991927758338136E-3</v>
      </c>
      <c r="BD26" s="67">
        <v>1.4525163645573436E-4</v>
      </c>
      <c r="BE26" s="67">
        <v>-1.0428343615090929E-3</v>
      </c>
      <c r="BF26" s="67">
        <v>-1.273181709848803E-4</v>
      </c>
      <c r="BG26" s="67">
        <v>5.3946090902812216E-5</v>
      </c>
      <c r="BH26" s="67">
        <v>-1.7300195901270854E-4</v>
      </c>
      <c r="BI26" s="67">
        <v>8.809961734048688E-4</v>
      </c>
      <c r="BJ26" s="67">
        <v>1.6853242653191991E-4</v>
      </c>
      <c r="BK26" s="67">
        <v>-1.1902315903888905E-4</v>
      </c>
      <c r="BL26" s="67">
        <v>-7.5737998892055902E-4</v>
      </c>
      <c r="BM26" s="67">
        <v>-3.4523413432863137E-4</v>
      </c>
      <c r="BN26" s="67">
        <v>-1.9937731841795925E-3</v>
      </c>
      <c r="BO26" s="67">
        <v>3.5348618378014951E-3</v>
      </c>
      <c r="BP26" s="67">
        <v>3.2152082521608172E-4</v>
      </c>
      <c r="BQ26" s="67">
        <v>1.4342636189337288E-3</v>
      </c>
      <c r="BR26" s="67">
        <v>-6.4610399275388808E-4</v>
      </c>
      <c r="BS26" s="67">
        <v>-7.3528435113212609E-5</v>
      </c>
      <c r="BT26" s="67">
        <v>1.5266752609055523E-4</v>
      </c>
      <c r="BU26" s="67">
        <v>4.8659438939724353E-5</v>
      </c>
      <c r="BV26" s="67">
        <v>7.0766669258537362E-5</v>
      </c>
      <c r="BW26" s="67">
        <v>-2.2893931585477034E-4</v>
      </c>
      <c r="BX26" s="67">
        <v>-1.0013042320528021E-3</v>
      </c>
      <c r="BY26" s="67">
        <v>-5.5202736525217233E-4</v>
      </c>
      <c r="BZ26" s="67">
        <v>-2.6419236396555412E-3</v>
      </c>
      <c r="CA26" s="67">
        <v>2.4709476020565724E-3</v>
      </c>
      <c r="CB26" s="67">
        <v>1.0067712066252898E-3</v>
      </c>
      <c r="CC26" s="67">
        <v>8.2553387674688672E-4</v>
      </c>
      <c r="CD26" s="67">
        <v>-1.1568528236594045E-4</v>
      </c>
      <c r="CE26" s="67">
        <v>-2.4121690529266271E-4</v>
      </c>
      <c r="CF26" s="67">
        <v>-4.5370562631763534E-5</v>
      </c>
      <c r="CG26" s="67">
        <v>-6.0273591087589562E-4</v>
      </c>
      <c r="CH26" s="67">
        <v>-6.7366204907071126E-4</v>
      </c>
      <c r="CI26" s="67">
        <v>-6.5515245482616891E-4</v>
      </c>
      <c r="CJ26" s="67">
        <v>-1.3156061107854056E-3</v>
      </c>
      <c r="CK26" s="67">
        <v>-1.2753096474068526E-3</v>
      </c>
      <c r="CL26" s="67">
        <v>-2.764769106946674E-3</v>
      </c>
      <c r="CM26" s="67">
        <v>1.1956234858296888E-3</v>
      </c>
      <c r="CN26" s="67">
        <v>7.4038484884653144E-4</v>
      </c>
      <c r="CO26" s="67">
        <v>7.7848573088856732E-4</v>
      </c>
      <c r="CP26" s="67">
        <v>1.3920292738003326E-3</v>
      </c>
      <c r="CQ26" s="67">
        <v>4.1609779196449814E-4</v>
      </c>
      <c r="CR26" s="67">
        <v>1.0564123490763855E-4</v>
      </c>
      <c r="CS26" s="67">
        <v>-1.5225397236517946E-4</v>
      </c>
      <c r="CT26" s="67">
        <v>-5.2690316347980826E-4</v>
      </c>
      <c r="CU26" s="67">
        <v>-6.7871510517891753E-4</v>
      </c>
      <c r="CV26" s="67">
        <v>-7.0254754904031103E-4</v>
      </c>
      <c r="CW26" s="67">
        <v>-5.9586058267113717E-4</v>
      </c>
      <c r="CX26" s="67">
        <v>-2.6152241251906627E-3</v>
      </c>
      <c r="CY26" s="48"/>
      <c r="CZ26" s="48"/>
      <c r="DA26" s="48"/>
      <c r="DB26" s="48"/>
      <c r="DC26" s="48"/>
      <c r="DD26" s="48"/>
      <c r="DE26" s="48"/>
      <c r="DF26" s="48"/>
      <c r="DG26" s="68">
        <v>-2.8709292803763553E-4</v>
      </c>
      <c r="DH26" s="68">
        <v>-9.3043184997032569E-5</v>
      </c>
      <c r="DI26" s="68">
        <v>-1.9806619311868445E-4</v>
      </c>
      <c r="DJ26" s="68">
        <v>-5.6513920191680889E-5</v>
      </c>
      <c r="DK26" s="68">
        <v>4.575827395791876E-5</v>
      </c>
      <c r="DL26" s="68">
        <v>1.401102867339965E-4</v>
      </c>
      <c r="DM26" s="68">
        <v>-1.3976324608333535E-4</v>
      </c>
      <c r="DN26" s="68">
        <v>-1.6102341062318448E-4</v>
      </c>
      <c r="DO26" s="68">
        <v>-1.1498489841403892E-3</v>
      </c>
    </row>
    <row r="27" spans="2:119" ht="20.25" customHeight="1" x14ac:dyDescent="0.25">
      <c r="B27" s="66" t="s">
        <v>119</v>
      </c>
      <c r="C27" s="67">
        <v>-1.4209348003890732E-5</v>
      </c>
      <c r="D27" s="67">
        <v>-7.8584700138217833E-5</v>
      </c>
      <c r="E27" s="67">
        <v>-1.7690245690049622E-4</v>
      </c>
      <c r="F27" s="67">
        <v>2.5642060953234846E-5</v>
      </c>
      <c r="G27" s="67">
        <v>-7.8793369337470942E-5</v>
      </c>
      <c r="H27" s="67">
        <v>-5.0473822035823623E-5</v>
      </c>
      <c r="I27" s="67">
        <v>-1.6421556050749686E-5</v>
      </c>
      <c r="J27" s="67">
        <v>-7.0232029875771929E-5</v>
      </c>
      <c r="K27" s="67">
        <v>-6.2985773514712129E-5</v>
      </c>
      <c r="L27" s="67">
        <v>-4.0008189936990846E-5</v>
      </c>
      <c r="M27" s="67">
        <v>-6.5133173166920244E-5</v>
      </c>
      <c r="N27" s="67">
        <v>-8.7374805215478801E-6</v>
      </c>
      <c r="O27" s="67">
        <v>-9.5940860541987583E-5</v>
      </c>
      <c r="P27" s="67">
        <v>-6.9224494153030669E-5</v>
      </c>
      <c r="Q27" s="67">
        <v>-4.2109430424930316E-5</v>
      </c>
      <c r="R27" s="67">
        <v>-5.5979997974353601E-5</v>
      </c>
      <c r="S27" s="67">
        <v>-3.6132466204152891E-5</v>
      </c>
      <c r="T27" s="67">
        <v>-8.7480841849063573E-5</v>
      </c>
      <c r="U27" s="67">
        <v>-6.6717894936729749E-5</v>
      </c>
      <c r="V27" s="67">
        <v>-1.2115881255969629E-4</v>
      </c>
      <c r="W27" s="67">
        <v>1.9210914724565598E-5</v>
      </c>
      <c r="X27" s="67">
        <v>-6.8588367721389432E-5</v>
      </c>
      <c r="Y27" s="67">
        <v>-1.4999795779535585E-4</v>
      </c>
      <c r="Z27" s="67">
        <v>-3.3956547985214414E-5</v>
      </c>
      <c r="AA27" s="67">
        <v>-7.4803790347299781E-5</v>
      </c>
      <c r="AB27" s="67">
        <v>-1.3950505914683831E-4</v>
      </c>
      <c r="AC27" s="67">
        <v>3.5349107804893976E-5</v>
      </c>
      <c r="AD27" s="67">
        <v>-2.92955440783782E-5</v>
      </c>
      <c r="AE27" s="67">
        <v>-2.3806157521844007E-4</v>
      </c>
      <c r="AF27" s="67">
        <v>1.5900836340354552E-4</v>
      </c>
      <c r="AG27" s="67">
        <v>-1.2648125851510983E-4</v>
      </c>
      <c r="AH27" s="67">
        <v>-4.8757195462045821E-5</v>
      </c>
      <c r="AI27" s="67">
        <v>-2.0297684839909458E-5</v>
      </c>
      <c r="AJ27" s="67">
        <v>7.5174017879486854E-6</v>
      </c>
      <c r="AK27" s="67">
        <v>-3.1003855201161556E-5</v>
      </c>
      <c r="AL27" s="67">
        <v>5.3415664024170084E-5</v>
      </c>
      <c r="AM27" s="67">
        <v>-6.3493604580688867E-6</v>
      </c>
      <c r="AN27" s="67">
        <v>1.8171959528334725E-4</v>
      </c>
      <c r="AO27" s="67">
        <v>-1.1091325183487655E-4</v>
      </c>
      <c r="AP27" s="67">
        <v>-1.3081379475943233E-4</v>
      </c>
      <c r="AQ27" s="67">
        <v>-3.7950533743746906E-4</v>
      </c>
      <c r="AR27" s="67">
        <v>-1.3339473348150666E-4</v>
      </c>
      <c r="AS27" s="67">
        <v>2.0342964504038719E-5</v>
      </c>
      <c r="AT27" s="67">
        <v>1.177457401675408E-4</v>
      </c>
      <c r="AU27" s="67">
        <v>-6.0955585962529923E-5</v>
      </c>
      <c r="AV27" s="67">
        <v>3.2006012312235654E-5</v>
      </c>
      <c r="AW27" s="67">
        <v>-2.2443156550921994E-4</v>
      </c>
      <c r="AX27" s="67">
        <v>4.3646022554799657E-5</v>
      </c>
      <c r="AY27" s="67">
        <v>1.4196024345691782E-4</v>
      </c>
      <c r="AZ27" s="67">
        <v>-9.7738356252818903E-5</v>
      </c>
      <c r="BA27" s="67">
        <v>-1.9116147284869989E-4</v>
      </c>
      <c r="BB27" s="67">
        <v>-2.089132953466688E-4</v>
      </c>
      <c r="BC27" s="67">
        <v>-1.5545409453543435E-4</v>
      </c>
      <c r="BD27" s="67">
        <v>-1.9818881797695198E-5</v>
      </c>
      <c r="BE27" s="67">
        <v>-8.1935924680642813E-6</v>
      </c>
      <c r="BF27" s="67">
        <v>-6.9372739065376443E-5</v>
      </c>
      <c r="BG27" s="67">
        <v>-1.2243938962885892E-4</v>
      </c>
      <c r="BH27" s="67">
        <v>-3.2065538116077263E-5</v>
      </c>
      <c r="BI27" s="67">
        <v>-1.175471664631722E-4</v>
      </c>
      <c r="BJ27" s="67">
        <v>-1.3021218856967831E-4</v>
      </c>
      <c r="BK27" s="67">
        <v>-1.5911177677985222E-4</v>
      </c>
      <c r="BL27" s="67">
        <v>-1.5682562808616574E-4</v>
      </c>
      <c r="BM27" s="67">
        <v>-5.8038425331474741E-5</v>
      </c>
      <c r="BN27" s="67">
        <v>-2.5645721750366945E-4</v>
      </c>
      <c r="BO27" s="67">
        <v>-1.0519478582171615E-4</v>
      </c>
      <c r="BP27" s="67">
        <v>1.455991543892754E-4</v>
      </c>
      <c r="BQ27" s="67">
        <v>1.3320423660667657E-4</v>
      </c>
      <c r="BR27" s="67">
        <v>-7.8883051387257375E-5</v>
      </c>
      <c r="BS27" s="67">
        <v>-5.434456987163383E-5</v>
      </c>
      <c r="BT27" s="67">
        <v>2.5816805057532477E-5</v>
      </c>
      <c r="BU27" s="67">
        <v>-9.7737444114343042E-5</v>
      </c>
      <c r="BV27" s="67">
        <v>-1.9571761195424919E-4</v>
      </c>
      <c r="BW27" s="67">
        <v>-1.852222077420862E-4</v>
      </c>
      <c r="BX27" s="67">
        <v>-1.830450767751346E-4</v>
      </c>
      <c r="BY27" s="67">
        <v>4.3549504739281986E-5</v>
      </c>
      <c r="BZ27" s="67">
        <v>-2.0174783442071798E-3</v>
      </c>
      <c r="CA27" s="67">
        <v>1.2280029842945961E-3</v>
      </c>
      <c r="CB27" s="67">
        <v>6.0526882445732788E-4</v>
      </c>
      <c r="CC27" s="67">
        <v>7.9675106066479096E-4</v>
      </c>
      <c r="CD27" s="67">
        <v>5.1290007253457226E-4</v>
      </c>
      <c r="CE27" s="67">
        <v>3.9928875187866808E-4</v>
      </c>
      <c r="CF27" s="67">
        <v>2.1581532196179865E-4</v>
      </c>
      <c r="CG27" s="67">
        <v>-1.0296337058102178E-4</v>
      </c>
      <c r="CH27" s="67">
        <v>-1.6811645781045215E-4</v>
      </c>
      <c r="CI27" s="67">
        <v>-5.5766101194998363E-4</v>
      </c>
      <c r="CJ27" s="67">
        <v>-8.0896680355846406E-4</v>
      </c>
      <c r="CK27" s="67">
        <v>-1.7367496368790869E-3</v>
      </c>
      <c r="CL27" s="67">
        <v>-8.8312150524225697E-3</v>
      </c>
      <c r="CM27" s="67">
        <v>8.5669014048055381E-3</v>
      </c>
      <c r="CN27" s="67">
        <v>7.0266905553479919E-3</v>
      </c>
      <c r="CO27" s="67">
        <v>5.5174262753652226E-3</v>
      </c>
      <c r="CP27" s="67">
        <v>3.9624169154470756E-3</v>
      </c>
      <c r="CQ27" s="67">
        <v>1.9558188459156689E-3</v>
      </c>
      <c r="CR27" s="67">
        <v>-5.2672828316635556E-4</v>
      </c>
      <c r="CS27" s="67">
        <v>-3.2600299868272842E-3</v>
      </c>
      <c r="CT27" s="67">
        <v>-6.5106328552485548E-3</v>
      </c>
      <c r="CU27" s="67">
        <v>-9.9961816061447939E-3</v>
      </c>
      <c r="CV27" s="67">
        <v>-1.3919720491655019E-2</v>
      </c>
      <c r="CW27" s="67">
        <v>-1.7904765975802039E-2</v>
      </c>
      <c r="CX27" s="67">
        <v>-2.2485298600404602E-2</v>
      </c>
      <c r="CY27" s="48"/>
      <c r="CZ27" s="48"/>
      <c r="DA27" s="48"/>
      <c r="DB27" s="48"/>
      <c r="DC27" s="48"/>
      <c r="DD27" s="48"/>
      <c r="DE27" s="48"/>
      <c r="DF27" s="48"/>
      <c r="DG27" s="68">
        <v>-5.3039699637658089E-5</v>
      </c>
      <c r="DH27" s="68">
        <v>-6.7303507822802366E-5</v>
      </c>
      <c r="DI27" s="68">
        <v>-3.7838224377750862E-5</v>
      </c>
      <c r="DJ27" s="68">
        <v>-4.753107368893339E-5</v>
      </c>
      <c r="DK27" s="68">
        <v>-8.3497761790396474E-5</v>
      </c>
      <c r="DL27" s="68">
        <v>-7.2011665465887553E-5</v>
      </c>
      <c r="DM27" s="68">
        <v>9.6204684286504971E-5</v>
      </c>
      <c r="DN27" s="68">
        <v>3.0524692498690165E-4</v>
      </c>
      <c r="DO27" s="68">
        <v>-1.6134535584162446E-2</v>
      </c>
    </row>
    <row r="28" spans="2:119" ht="20.25" customHeight="1" x14ac:dyDescent="0.25">
      <c r="B28" s="63" t="s">
        <v>46</v>
      </c>
      <c r="C28" s="64">
        <v>6.6783692316274568E-6</v>
      </c>
      <c r="D28" s="64">
        <v>3.553783295928703E-5</v>
      </c>
      <c r="E28" s="64">
        <v>1.209581869621168E-5</v>
      </c>
      <c r="F28" s="64">
        <v>1.0313342369916434E-4</v>
      </c>
      <c r="G28" s="64">
        <v>-2.0358567248590642E-4</v>
      </c>
      <c r="H28" s="64">
        <v>1.226550666655335E-4</v>
      </c>
      <c r="I28" s="64">
        <v>1.725161982473189E-4</v>
      </c>
      <c r="J28" s="64">
        <v>1.2982734167432675E-4</v>
      </c>
      <c r="K28" s="64">
        <v>-3.3392625079886606E-4</v>
      </c>
      <c r="L28" s="64">
        <v>7.4882960495514794E-5</v>
      </c>
      <c r="M28" s="64">
        <v>4.0549498184105914E-4</v>
      </c>
      <c r="N28" s="64">
        <v>-8.5979869461128011E-5</v>
      </c>
      <c r="O28" s="64">
        <v>3.9137805581068719E-5</v>
      </c>
      <c r="P28" s="64">
        <v>7.6189208615184967E-5</v>
      </c>
      <c r="Q28" s="64">
        <v>1.2199842377724757E-4</v>
      </c>
      <c r="R28" s="64">
        <v>1.0041503161239973E-4</v>
      </c>
      <c r="S28" s="64">
        <v>-2.8695933126898776E-4</v>
      </c>
      <c r="T28" s="64">
        <v>-2.6097051395213011E-4</v>
      </c>
      <c r="U28" s="64">
        <v>1.1991382395493133E-4</v>
      </c>
      <c r="V28" s="64">
        <v>7.4924150283095514E-5</v>
      </c>
      <c r="W28" s="64">
        <v>-1.041538189583413E-4</v>
      </c>
      <c r="X28" s="64">
        <v>-6.6323500056864049E-5</v>
      </c>
      <c r="Y28" s="64">
        <v>-4.3842404318983341E-5</v>
      </c>
      <c r="Z28" s="64">
        <v>8.1685837161504793E-5</v>
      </c>
      <c r="AA28" s="64">
        <v>2.4728239784432837E-4</v>
      </c>
      <c r="AB28" s="64">
        <v>1.379416499758257E-4</v>
      </c>
      <c r="AC28" s="64">
        <v>1.1108758223654647E-4</v>
      </c>
      <c r="AD28" s="64">
        <v>1.3146550403564383E-4</v>
      </c>
      <c r="AE28" s="64">
        <v>-1.1784843688347202E-3</v>
      </c>
      <c r="AF28" s="64">
        <v>1.9206976890662197E-4</v>
      </c>
      <c r="AG28" s="64">
        <v>-1.0747779446884653E-4</v>
      </c>
      <c r="AH28" s="64">
        <v>-1.234999976159612E-4</v>
      </c>
      <c r="AI28" s="64">
        <v>-6.6404043350565267E-5</v>
      </c>
      <c r="AJ28" s="64">
        <v>2.1517543614990586E-4</v>
      </c>
      <c r="AK28" s="64">
        <v>2.1594713550388001E-4</v>
      </c>
      <c r="AL28" s="64">
        <v>4.520919361357123E-4</v>
      </c>
      <c r="AM28" s="64">
        <v>1.9373040795356289E-4</v>
      </c>
      <c r="AN28" s="64">
        <v>1.913035593505974E-4</v>
      </c>
      <c r="AO28" s="64">
        <v>3.2660609881318692E-4</v>
      </c>
      <c r="AP28" s="64">
        <v>3.6991877756831215E-4</v>
      </c>
      <c r="AQ28" s="64">
        <v>-1.8251365434130973E-3</v>
      </c>
      <c r="AR28" s="64">
        <v>1.5876479341359051E-4</v>
      </c>
      <c r="AS28" s="64">
        <v>1.1475171299957232E-4</v>
      </c>
      <c r="AT28" s="64">
        <v>1.2723326072849872E-4</v>
      </c>
      <c r="AU28" s="64">
        <v>-4.3347222125955653E-5</v>
      </c>
      <c r="AV28" s="64">
        <v>9.3039864988986309E-5</v>
      </c>
      <c r="AW28" s="64">
        <v>1.7805696386452574E-4</v>
      </c>
      <c r="AX28" s="64">
        <v>8.8227705393473244E-4</v>
      </c>
      <c r="AY28" s="64">
        <v>2.2259998898310762E-4</v>
      </c>
      <c r="AZ28" s="64">
        <v>2.154438767500988E-4</v>
      </c>
      <c r="BA28" s="64">
        <v>2.0541642335225596E-4</v>
      </c>
      <c r="BB28" s="64">
        <v>3.6773190171146553E-4</v>
      </c>
      <c r="BC28" s="64">
        <v>-2.4161324511368099E-3</v>
      </c>
      <c r="BD28" s="64">
        <v>4.2303853744707354E-5</v>
      </c>
      <c r="BE28" s="64">
        <v>2.8135940991491637E-4</v>
      </c>
      <c r="BF28" s="64">
        <v>9.8159978960232763E-5</v>
      </c>
      <c r="BG28" s="64">
        <v>2.2205109635353715E-4</v>
      </c>
      <c r="BH28" s="64">
        <v>-7.6611423719397109E-6</v>
      </c>
      <c r="BI28" s="64">
        <v>-5.9887353723864223E-6</v>
      </c>
      <c r="BJ28" s="64">
        <v>7.1748581174935211E-4</v>
      </c>
      <c r="BK28" s="64">
        <v>2.4630630541833121E-4</v>
      </c>
      <c r="BL28" s="64">
        <v>2.5386067787280808E-4</v>
      </c>
      <c r="BM28" s="64">
        <v>5.2744171584584443E-4</v>
      </c>
      <c r="BN28" s="64">
        <v>2.3240346709840765E-4</v>
      </c>
      <c r="BO28" s="64">
        <v>-3.1823293745915082E-3</v>
      </c>
      <c r="BP28" s="64">
        <v>4.0133785514484543E-4</v>
      </c>
      <c r="BQ28" s="64">
        <v>-9.5227583536527938E-5</v>
      </c>
      <c r="BR28" s="64">
        <v>1.7531119802183248E-4</v>
      </c>
      <c r="BS28" s="64">
        <v>1.1529394923481817E-4</v>
      </c>
      <c r="BT28" s="64">
        <v>7.9283781307282197E-5</v>
      </c>
      <c r="BU28" s="64">
        <v>2.0168752886884356E-4</v>
      </c>
      <c r="BV28" s="64">
        <v>6.5790148298372486E-4</v>
      </c>
      <c r="BW28" s="64">
        <v>2.1773294067140014E-4</v>
      </c>
      <c r="BX28" s="64">
        <v>3.2628836563031172E-4</v>
      </c>
      <c r="BY28" s="64">
        <v>4.8776442395004338E-4</v>
      </c>
      <c r="BZ28" s="64">
        <v>7.3897545329115744E-4</v>
      </c>
      <c r="CA28" s="64">
        <v>-3.494564663425459E-3</v>
      </c>
      <c r="CB28" s="64">
        <v>2.2889478572252209E-4</v>
      </c>
      <c r="CC28" s="64">
        <v>3.3310161173472075E-4</v>
      </c>
      <c r="CD28" s="64">
        <v>4.4601552351153373E-4</v>
      </c>
      <c r="CE28" s="64">
        <v>-1.6933701805321721E-4</v>
      </c>
      <c r="CF28" s="64">
        <v>1.7608703647797874E-4</v>
      </c>
      <c r="CG28" s="64">
        <v>3.3188854176113836E-4</v>
      </c>
      <c r="CH28" s="64">
        <v>6.2677973361635608E-4</v>
      </c>
      <c r="CI28" s="64">
        <v>2.6446790637235651E-4</v>
      </c>
      <c r="CJ28" s="64">
        <v>6.5929159327016151E-4</v>
      </c>
      <c r="CK28" s="64">
        <v>5.2444803031992393E-4</v>
      </c>
      <c r="CL28" s="64">
        <v>8.9519768049850512E-4</v>
      </c>
      <c r="CM28" s="64">
        <v>-3.8298063917485692E-3</v>
      </c>
      <c r="CN28" s="64">
        <v>2.2521336386849278E-4</v>
      </c>
      <c r="CO28" s="64">
        <v>-3.2653106810109911E-5</v>
      </c>
      <c r="CP28" s="64">
        <v>2.0406458965260832E-4</v>
      </c>
      <c r="CQ28" s="64">
        <v>-1.2358032537962416E-5</v>
      </c>
      <c r="CR28" s="64">
        <v>3.3918690604073376E-4</v>
      </c>
      <c r="CS28" s="64">
        <v>8.1238880177192385E-5</v>
      </c>
      <c r="CT28" s="64">
        <v>6.4952838025100768E-4</v>
      </c>
      <c r="CU28" s="64">
        <v>3.9253448941378721E-4</v>
      </c>
      <c r="CV28" s="64">
        <v>4.6857585803605772E-4</v>
      </c>
      <c r="CW28" s="64">
        <v>6.9926093806160772E-4</v>
      </c>
      <c r="CX28" s="64">
        <v>1.1162888441722529E-3</v>
      </c>
      <c r="CY28" s="48"/>
      <c r="CZ28" s="48"/>
      <c r="DA28" s="48"/>
      <c r="DB28" s="48"/>
      <c r="DC28" s="48"/>
      <c r="DD28" s="48"/>
      <c r="DE28" s="48"/>
      <c r="DF28" s="48"/>
      <c r="DG28" s="65">
        <v>3.6390760122406718E-5</v>
      </c>
      <c r="DH28" s="65">
        <v>-1.3050052841356852E-5</v>
      </c>
      <c r="DI28" s="65">
        <v>1.8660341607912301E-5</v>
      </c>
      <c r="DJ28" s="65">
        <v>6.8163544862276382E-5</v>
      </c>
      <c r="DK28" s="65">
        <v>1.3869994042181588E-9</v>
      </c>
      <c r="DL28" s="65">
        <v>-3.0098529282485131E-5</v>
      </c>
      <c r="DM28" s="65">
        <v>1.9019922590013394E-5</v>
      </c>
      <c r="DN28" s="65">
        <v>-3.7847767124787879E-6</v>
      </c>
      <c r="DO28" s="65">
        <v>6.7324280324454477E-4</v>
      </c>
    </row>
    <row r="29" spans="2:119" ht="20.25" customHeight="1" x14ac:dyDescent="0.25">
      <c r="B29" s="63" t="s">
        <v>47</v>
      </c>
      <c r="C29" s="64">
        <v>3.5209894954624232E-4</v>
      </c>
      <c r="D29" s="64">
        <v>6.9320915305448594E-4</v>
      </c>
      <c r="E29" s="64">
        <v>-3.5602686261460015E-4</v>
      </c>
      <c r="F29" s="64">
        <v>2.6076287512744045E-4</v>
      </c>
      <c r="G29" s="64">
        <v>-3.5266562484770336E-4</v>
      </c>
      <c r="H29" s="64">
        <v>1.2005028051771394E-3</v>
      </c>
      <c r="I29" s="64">
        <v>1.0857643693373831E-4</v>
      </c>
      <c r="J29" s="64">
        <v>5.7565532525227781E-5</v>
      </c>
      <c r="K29" s="64">
        <v>-1.5283680674434974E-3</v>
      </c>
      <c r="L29" s="64">
        <v>1.2915792309375895E-4</v>
      </c>
      <c r="M29" s="64">
        <v>2.0421091415834258E-3</v>
      </c>
      <c r="N29" s="64">
        <v>2.6820361471213694E-4</v>
      </c>
      <c r="O29" s="64">
        <v>-1.4393126436851311E-4</v>
      </c>
      <c r="P29" s="64">
        <v>5.08262423139616E-4</v>
      </c>
      <c r="Q29" s="64">
        <v>3.9546634453735408E-4</v>
      </c>
      <c r="R29" s="64">
        <v>1.3624723087146684E-4</v>
      </c>
      <c r="S29" s="64">
        <v>-9.8028763845126043E-5</v>
      </c>
      <c r="T29" s="64">
        <v>-1.2982058452627454E-3</v>
      </c>
      <c r="U29" s="64">
        <v>1.4290143285053958E-3</v>
      </c>
      <c r="V29" s="64">
        <v>8.2837429265292251E-4</v>
      </c>
      <c r="W29" s="64">
        <v>-9.1266861117345055E-4</v>
      </c>
      <c r="X29" s="64">
        <v>-1.2999535565515474E-3</v>
      </c>
      <c r="Y29" s="64">
        <v>-4.4731345021120639E-4</v>
      </c>
      <c r="Z29" s="64">
        <v>-9.8358296827949498E-4</v>
      </c>
      <c r="AA29" s="64">
        <v>3.9224433105666812E-4</v>
      </c>
      <c r="AB29" s="64">
        <v>6.28805443698921E-4</v>
      </c>
      <c r="AC29" s="64">
        <v>2.3056637570784133E-4</v>
      </c>
      <c r="AD29" s="64">
        <v>1.1781554934620075E-4</v>
      </c>
      <c r="AE29" s="64">
        <v>9.1739079324359984E-4</v>
      </c>
      <c r="AF29" s="64">
        <v>-5.1329160127377982E-4</v>
      </c>
      <c r="AG29" s="64">
        <v>-8.0614930198008583E-4</v>
      </c>
      <c r="AH29" s="64">
        <v>-5.1027416522231306E-4</v>
      </c>
      <c r="AI29" s="64">
        <v>-3.5136405045743668E-4</v>
      </c>
      <c r="AJ29" s="64">
        <v>2.3621051962630091E-5</v>
      </c>
      <c r="AK29" s="64">
        <v>3.4141135978349446E-4</v>
      </c>
      <c r="AL29" s="64">
        <v>1.5061622306404843E-3</v>
      </c>
      <c r="AM29" s="64">
        <v>1.1211896754184103E-3</v>
      </c>
      <c r="AN29" s="64">
        <v>-4.427511541004181E-4</v>
      </c>
      <c r="AO29" s="64">
        <v>1.3577068140984139E-3</v>
      </c>
      <c r="AP29" s="64">
        <v>3.7149361802790715E-4</v>
      </c>
      <c r="AQ29" s="64">
        <v>-9.4399148508628183E-4</v>
      </c>
      <c r="AR29" s="64">
        <v>-1.3162270495221673E-3</v>
      </c>
      <c r="AS29" s="64">
        <v>-8.8364037857280309E-5</v>
      </c>
      <c r="AT29" s="64">
        <v>4.962676244066877E-4</v>
      </c>
      <c r="AU29" s="64">
        <v>-3.3464488781420609E-4</v>
      </c>
      <c r="AV29" s="64">
        <v>-5.7867144610801446E-4</v>
      </c>
      <c r="AW29" s="64">
        <v>7.1850980093746131E-4</v>
      </c>
      <c r="AX29" s="64">
        <v>1.2557511791075893E-3</v>
      </c>
      <c r="AY29" s="64">
        <v>5.5047484334269647E-4</v>
      </c>
      <c r="AZ29" s="64">
        <v>1.2004729222279131E-3</v>
      </c>
      <c r="BA29" s="64">
        <v>-3.3934761696885474E-5</v>
      </c>
      <c r="BB29" s="64">
        <v>1.2065292590319743E-3</v>
      </c>
      <c r="BC29" s="64">
        <v>1.3188033577637981E-5</v>
      </c>
      <c r="BD29" s="64">
        <v>-3.7688052424694751E-3</v>
      </c>
      <c r="BE29" s="64">
        <v>1.8549895242194747E-3</v>
      </c>
      <c r="BF29" s="64">
        <v>6.9130056895949643E-4</v>
      </c>
      <c r="BG29" s="64">
        <v>5.136761851560756E-4</v>
      </c>
      <c r="BH29" s="64">
        <v>-1.3990930136364987E-3</v>
      </c>
      <c r="BI29" s="64">
        <v>1.5193462080875797E-4</v>
      </c>
      <c r="BJ29" s="64">
        <v>9.2825547141894837E-4</v>
      </c>
      <c r="BK29" s="64">
        <v>8.1837334564904829E-4</v>
      </c>
      <c r="BL29" s="64">
        <v>1.2316673042402915E-3</v>
      </c>
      <c r="BM29" s="64">
        <v>1.3367472483940546E-3</v>
      </c>
      <c r="BN29" s="64">
        <v>-3.9124535310108843E-4</v>
      </c>
      <c r="BO29" s="64">
        <v>-2.7993388666883723E-3</v>
      </c>
      <c r="BP29" s="64">
        <v>-1.6082967786189561E-3</v>
      </c>
      <c r="BQ29" s="64">
        <v>-1.0775273793890427E-3</v>
      </c>
      <c r="BR29" s="64">
        <v>-8.6181612319324863E-5</v>
      </c>
      <c r="BS29" s="64">
        <v>8.2387656308480217E-4</v>
      </c>
      <c r="BT29" s="64">
        <v>-1.4506802754310488E-3</v>
      </c>
      <c r="BU29" s="64">
        <v>-1.4991642998007926E-5</v>
      </c>
      <c r="BV29" s="64">
        <v>9.6459961880945855E-4</v>
      </c>
      <c r="BW29" s="64">
        <v>1.264790060559795E-3</v>
      </c>
      <c r="BX29" s="64">
        <v>1.5810277782422055E-3</v>
      </c>
      <c r="BY29" s="64">
        <v>9.0698529537847072E-4</v>
      </c>
      <c r="BZ29" s="64">
        <v>9.2667982793215309E-4</v>
      </c>
      <c r="CA29" s="64">
        <v>-4.5269761757633642E-3</v>
      </c>
      <c r="CB29" s="64">
        <v>-1.0194110326146033E-3</v>
      </c>
      <c r="CC29" s="64">
        <v>9.7211941526342827E-5</v>
      </c>
      <c r="CD29" s="64">
        <v>2.0194101417025934E-4</v>
      </c>
      <c r="CE29" s="64">
        <v>-8.978998680796435E-4</v>
      </c>
      <c r="CF29" s="64">
        <v>-3.2638782963623214E-4</v>
      </c>
      <c r="CG29" s="64">
        <v>2.2936576565264488E-3</v>
      </c>
      <c r="CH29" s="64">
        <v>1.8876898592845581E-3</v>
      </c>
      <c r="CI29" s="64">
        <v>1.4238835539273076E-3</v>
      </c>
      <c r="CJ29" s="64">
        <v>2.2399386149989375E-3</v>
      </c>
      <c r="CK29" s="64">
        <v>1.6162891421420689E-3</v>
      </c>
      <c r="CL29" s="64">
        <v>1.8378550844744268E-3</v>
      </c>
      <c r="CM29" s="64">
        <v>-7.7877140251807475E-3</v>
      </c>
      <c r="CN29" s="64">
        <v>-6.329062015297815E-4</v>
      </c>
      <c r="CO29" s="64">
        <v>-7.1196892040481519E-4</v>
      </c>
      <c r="CP29" s="64">
        <v>-7.6296603876757629E-4</v>
      </c>
      <c r="CQ29" s="64">
        <v>-1.6532524215806532E-4</v>
      </c>
      <c r="CR29" s="64">
        <v>-7.6893437827907363E-5</v>
      </c>
      <c r="CS29" s="64">
        <v>2.1592470109021988E-4</v>
      </c>
      <c r="CT29" s="64">
        <v>3.6902602449164768E-3</v>
      </c>
      <c r="CU29" s="64">
        <v>3.0432465075218573E-3</v>
      </c>
      <c r="CV29" s="64">
        <v>2.8030234895797257E-3</v>
      </c>
      <c r="CW29" s="64">
        <v>2.6663854127841891E-3</v>
      </c>
      <c r="CX29" s="64">
        <v>2.675534937519819E-3</v>
      </c>
      <c r="CY29" s="48"/>
      <c r="CZ29" s="48"/>
      <c r="DA29" s="48"/>
      <c r="DB29" s="48"/>
      <c r="DC29" s="48"/>
      <c r="DD29" s="48"/>
      <c r="DE29" s="48"/>
      <c r="DF29" s="48"/>
      <c r="DG29" s="65">
        <v>2.3219674630747811E-4</v>
      </c>
      <c r="DH29" s="65">
        <v>-1.47994395974127E-4</v>
      </c>
      <c r="DI29" s="65">
        <v>1.6712185618916742E-4</v>
      </c>
      <c r="DJ29" s="65">
        <v>1.2988999614238494E-4</v>
      </c>
      <c r="DK29" s="65">
        <v>1.7197422600112588E-4</v>
      </c>
      <c r="DL29" s="65">
        <v>-1.4703853877207074E-4</v>
      </c>
      <c r="DM29" s="65">
        <v>2.025297862824349E-4</v>
      </c>
      <c r="DN29" s="65">
        <v>8.0169623565717885E-5</v>
      </c>
      <c r="DO29" s="65">
        <v>2.7969058345509445E-3</v>
      </c>
    </row>
    <row r="30" spans="2:119" ht="20.25" customHeight="1" x14ac:dyDescent="0.25">
      <c r="B30" s="63" t="s">
        <v>49</v>
      </c>
      <c r="C30" s="64">
        <v>1.1405718851409397E-4</v>
      </c>
      <c r="D30" s="64">
        <v>2.377513301530243E-4</v>
      </c>
      <c r="E30" s="64">
        <v>-1.0015682844055629E-4</v>
      </c>
      <c r="F30" s="64">
        <v>1.514006937981538E-4</v>
      </c>
      <c r="G30" s="64">
        <v>-2.4912101748597593E-4</v>
      </c>
      <c r="H30" s="64">
        <v>4.5116013061141658E-4</v>
      </c>
      <c r="I30" s="64">
        <v>1.5298613720426957E-4</v>
      </c>
      <c r="J30" s="64">
        <v>1.0795022710352598E-4</v>
      </c>
      <c r="K30" s="64">
        <v>-6.900390035948778E-4</v>
      </c>
      <c r="L30" s="64">
        <v>9.096283024567775E-5</v>
      </c>
      <c r="M30" s="64">
        <v>8.7790257330722099E-4</v>
      </c>
      <c r="N30" s="64">
        <v>1.8782994707366996E-5</v>
      </c>
      <c r="O30" s="64">
        <v>-1.4247369674036392E-5</v>
      </c>
      <c r="P30" s="64">
        <v>2.0057931631423109E-4</v>
      </c>
      <c r="Q30" s="64">
        <v>2.0174518216076187E-4</v>
      </c>
      <c r="R30" s="64">
        <v>1.1064258782766956E-4</v>
      </c>
      <c r="S30" s="64">
        <v>-2.3431672135765247E-4</v>
      </c>
      <c r="T30" s="64">
        <v>-5.5193697963529242E-4</v>
      </c>
      <c r="U30" s="64">
        <v>4.8567186302683751E-4</v>
      </c>
      <c r="V30" s="64">
        <v>2.827962055718114E-4</v>
      </c>
      <c r="W30" s="64">
        <v>-3.2496763187717104E-4</v>
      </c>
      <c r="X30" s="64">
        <v>-4.1000708320071411E-4</v>
      </c>
      <c r="Y30" s="64">
        <v>-1.5277467445828918E-4</v>
      </c>
      <c r="Z30" s="64">
        <v>-2.0514727945342148E-4</v>
      </c>
      <c r="AA30" s="64">
        <v>2.8687541379834869E-4</v>
      </c>
      <c r="AB30" s="64">
        <v>2.708066853540636E-4</v>
      </c>
      <c r="AC30" s="64">
        <v>1.434475524484391E-4</v>
      </c>
      <c r="AD30" s="64">
        <v>1.2783024963503031E-4</v>
      </c>
      <c r="AE30" s="64">
        <v>-6.1967617423619448E-4</v>
      </c>
      <c r="AF30" s="64">
        <v>4.5679095326267571E-6</v>
      </c>
      <c r="AG30" s="64">
        <v>-2.9086039556935894E-4</v>
      </c>
      <c r="AH30" s="64">
        <v>-2.2383296033023914E-4</v>
      </c>
      <c r="AI30" s="64">
        <v>-1.4004067042827639E-4</v>
      </c>
      <c r="AJ30" s="64">
        <v>1.6505387619281109E-4</v>
      </c>
      <c r="AK30" s="64">
        <v>2.4824266099199299E-4</v>
      </c>
      <c r="AL30" s="64">
        <v>7.2120353473525967E-4</v>
      </c>
      <c r="AM30" s="64">
        <v>4.2835116212236457E-4</v>
      </c>
      <c r="AN30" s="64">
        <v>3.1070325881010774E-5</v>
      </c>
      <c r="AO30" s="64">
        <v>5.841059766602541E-4</v>
      </c>
      <c r="AP30" s="64">
        <v>3.7030108251223659E-4</v>
      </c>
      <c r="AQ30" s="64">
        <v>-1.6066019961772371E-3</v>
      </c>
      <c r="AR30" s="64">
        <v>-2.0877149734133127E-4</v>
      </c>
      <c r="AS30" s="64">
        <v>6.4773205238122245E-5</v>
      </c>
      <c r="AT30" s="64">
        <v>2.1862227136648649E-4</v>
      </c>
      <c r="AU30" s="64">
        <v>-1.1440107596005777E-4</v>
      </c>
      <c r="AV30" s="64">
        <v>-8.3584335503705809E-5</v>
      </c>
      <c r="AW30" s="64">
        <v>3.0680081747158638E-4</v>
      </c>
      <c r="AX30" s="64">
        <v>9.7080454307718611E-4</v>
      </c>
      <c r="AY30" s="64">
        <v>2.9937648414324336E-4</v>
      </c>
      <c r="AZ30" s="64">
        <v>4.4580355439616248E-4</v>
      </c>
      <c r="BA30" s="64">
        <v>1.4810691823829991E-4</v>
      </c>
      <c r="BB30" s="64">
        <v>5.6949371760883771E-4</v>
      </c>
      <c r="BC30" s="64">
        <v>-1.8396040374427658E-3</v>
      </c>
      <c r="BD30" s="64">
        <v>-8.4009498052339815E-4</v>
      </c>
      <c r="BE30" s="64">
        <v>6.4378412104115768E-4</v>
      </c>
      <c r="BF30" s="64">
        <v>2.4532090442175303E-4</v>
      </c>
      <c r="BG30" s="64">
        <v>2.9203825521162408E-4</v>
      </c>
      <c r="BH30" s="64">
        <v>-3.2737568197005462E-4</v>
      </c>
      <c r="BI30" s="64">
        <v>3.0807704359814281E-5</v>
      </c>
      <c r="BJ30" s="64">
        <v>7.6858864249707004E-4</v>
      </c>
      <c r="BK30" s="64">
        <v>3.9974684220034362E-4</v>
      </c>
      <c r="BL30" s="64">
        <v>4.777397808548578E-4</v>
      </c>
      <c r="BM30" s="64">
        <v>7.0914422055623483E-4</v>
      </c>
      <c r="BN30" s="64">
        <v>9.4771557516359906E-5</v>
      </c>
      <c r="BO30" s="64">
        <v>-3.1004864801925658E-3</v>
      </c>
      <c r="BP30" s="64">
        <v>-2.7700100020067175E-5</v>
      </c>
      <c r="BQ30" s="64">
        <v>-3.0622841523475497E-4</v>
      </c>
      <c r="BR30" s="64">
        <v>1.204245675263671E-4</v>
      </c>
      <c r="BS30" s="64">
        <v>2.6381828258670303E-4</v>
      </c>
      <c r="BT30" s="64">
        <v>-2.4445574476494869E-4</v>
      </c>
      <c r="BU30" s="64">
        <v>1.5500302670568011E-4</v>
      </c>
      <c r="BV30" s="64">
        <v>7.2291417194580987E-4</v>
      </c>
      <c r="BW30" s="64">
        <v>4.3102404397199479E-4</v>
      </c>
      <c r="BX30" s="64">
        <v>5.7511213653005377E-4</v>
      </c>
      <c r="BY30" s="64">
        <v>5.7192397692906738E-4</v>
      </c>
      <c r="BZ30" s="64">
        <v>7.7582804847264875E-4</v>
      </c>
      <c r="CA30" s="64">
        <v>-3.6949295399884008E-3</v>
      </c>
      <c r="CB30" s="64">
        <v>-1.7931214109978555E-5</v>
      </c>
      <c r="CC30" s="64">
        <v>2.8765614200110257E-4</v>
      </c>
      <c r="CD30" s="64">
        <v>3.9904268001911269E-4</v>
      </c>
      <c r="CE30" s="64">
        <v>-3.0930899717407367E-4</v>
      </c>
      <c r="CF30" s="64">
        <v>7.901953872924139E-5</v>
      </c>
      <c r="CG30" s="64">
        <v>7.1519492257365869E-4</v>
      </c>
      <c r="CH30" s="64">
        <v>8.6696125310115058E-4</v>
      </c>
      <c r="CI30" s="64">
        <v>4.8014451487143894E-4</v>
      </c>
      <c r="CJ30" s="64">
        <v>9.5563116345420696E-4</v>
      </c>
      <c r="CK30" s="64">
        <v>7.2334883664249006E-4</v>
      </c>
      <c r="CL30" s="64">
        <v>1.0694785856997235E-3</v>
      </c>
      <c r="CM30" s="64">
        <v>-4.5532547105163745E-3</v>
      </c>
      <c r="CN30" s="64">
        <v>6.606191185043464E-5</v>
      </c>
      <c r="CO30" s="64">
        <v>-1.5580773959067429E-4</v>
      </c>
      <c r="CP30" s="64">
        <v>3.0899466747724702E-5</v>
      </c>
      <c r="CQ30" s="64">
        <v>-4.0241843671573463E-5</v>
      </c>
      <c r="CR30" s="64">
        <v>2.6618766066088817E-4</v>
      </c>
      <c r="CS30" s="64">
        <v>1.0475716709335003E-4</v>
      </c>
      <c r="CT30" s="64">
        <v>1.1899500680117026E-3</v>
      </c>
      <c r="CU30" s="64">
        <v>8.8359695344264466E-4</v>
      </c>
      <c r="CV30" s="64">
        <v>8.8883567960240661E-4</v>
      </c>
      <c r="CW30" s="64">
        <v>1.0568313631906801E-3</v>
      </c>
      <c r="CX30" s="64">
        <v>1.3944770086302682E-3</v>
      </c>
      <c r="CY30" s="48"/>
      <c r="CZ30" s="48"/>
      <c r="DA30" s="48"/>
      <c r="DB30" s="48"/>
      <c r="DC30" s="48"/>
      <c r="DD30" s="48"/>
      <c r="DE30" s="48"/>
      <c r="DF30" s="48"/>
      <c r="DG30" s="65">
        <v>9.5574271427922852E-5</v>
      </c>
      <c r="DH30" s="65">
        <v>-5.085943893712308E-5</v>
      </c>
      <c r="DI30" s="65">
        <v>5.7854390564937574E-5</v>
      </c>
      <c r="DJ30" s="65">
        <v>8.3451876605522557E-5</v>
      </c>
      <c r="DK30" s="65">
        <v>4.0711463092701905E-5</v>
      </c>
      <c r="DL30" s="65">
        <v>-5.5880394137841627E-5</v>
      </c>
      <c r="DM30" s="65">
        <v>5.4905809485861212E-5</v>
      </c>
      <c r="DN30" s="65">
        <v>1.145937220159432E-5</v>
      </c>
      <c r="DO30" s="65">
        <v>1.0583363481815322E-3</v>
      </c>
    </row>
    <row r="31" spans="2:119" ht="20.25" customHeight="1" x14ac:dyDescent="0.25">
      <c r="B31" s="63" t="s">
        <v>43</v>
      </c>
      <c r="C31" s="64">
        <v>-2.668036273021035E-3</v>
      </c>
      <c r="D31" s="64">
        <v>-2.8404821757077592E-4</v>
      </c>
      <c r="E31" s="64">
        <v>4.6475003768464695E-4</v>
      </c>
      <c r="F31" s="64">
        <v>3.3440444827181892E-4</v>
      </c>
      <c r="G31" s="64">
        <v>1.1160312716325116E-3</v>
      </c>
      <c r="H31" s="64">
        <v>1.1353162846725606E-3</v>
      </c>
      <c r="I31" s="64">
        <v>-1.0756864710603775E-3</v>
      </c>
      <c r="J31" s="64">
        <v>-7.8302531061269498E-4</v>
      </c>
      <c r="K31" s="64">
        <v>1.5672577802590126E-3</v>
      </c>
      <c r="L31" s="64">
        <v>-3.9857826395395257E-4</v>
      </c>
      <c r="M31" s="64">
        <v>-3.726643207466962E-3</v>
      </c>
      <c r="N31" s="64">
        <v>-2.8687185461218068E-4</v>
      </c>
      <c r="O31" s="64">
        <v>-3.0230843441464428E-3</v>
      </c>
      <c r="P31" s="64">
        <v>-4.4137702080770946E-4</v>
      </c>
      <c r="Q31" s="64">
        <v>5.5396169303500997E-5</v>
      </c>
      <c r="R31" s="64">
        <v>-1.1218039295934901E-4</v>
      </c>
      <c r="S31" s="64">
        <v>3.2541854228764766E-3</v>
      </c>
      <c r="T31" s="64">
        <v>5.00502682477455E-3</v>
      </c>
      <c r="U31" s="64">
        <v>-3.0183886689365558E-3</v>
      </c>
      <c r="V31" s="64">
        <v>-6.70818603066059E-4</v>
      </c>
      <c r="W31" s="64">
        <v>1.7972246319586382E-4</v>
      </c>
      <c r="X31" s="64">
        <v>1.1194985450224682E-3</v>
      </c>
      <c r="Y31" s="64">
        <v>-3.6589650967977505E-5</v>
      </c>
      <c r="Z31" s="64">
        <v>2.5468723864086051E-3</v>
      </c>
      <c r="AA31" s="64">
        <v>-2.4907518804656581E-3</v>
      </c>
      <c r="AB31" s="64">
        <v>-6.6610842546743765E-4</v>
      </c>
      <c r="AC31" s="64">
        <v>3.1727767596190226E-4</v>
      </c>
      <c r="AD31" s="64">
        <v>-3.0407362644153668E-3</v>
      </c>
      <c r="AE31" s="64">
        <v>4.6061620486508303E-3</v>
      </c>
      <c r="AF31" s="64">
        <v>1.5492800619825164E-3</v>
      </c>
      <c r="AG31" s="64">
        <v>2.2594498874517477E-4</v>
      </c>
      <c r="AH31" s="64">
        <v>1.581752414884674E-3</v>
      </c>
      <c r="AI31" s="64">
        <v>1.1728158100845487E-3</v>
      </c>
      <c r="AJ31" s="64">
        <v>-1.056387745858145E-3</v>
      </c>
      <c r="AK31" s="64">
        <v>-1.8707617629244444E-3</v>
      </c>
      <c r="AL31" s="64">
        <v>-1.745912235378233E-3</v>
      </c>
      <c r="AM31" s="64">
        <v>-2.0904439550759601E-3</v>
      </c>
      <c r="AN31" s="64">
        <v>-1.2079006564563732E-3</v>
      </c>
      <c r="AO31" s="64">
        <v>-2.5794917498273007E-3</v>
      </c>
      <c r="AP31" s="64">
        <v>-6.8540969990850131E-3</v>
      </c>
      <c r="AQ31" s="64">
        <v>6.8045949158404007E-3</v>
      </c>
      <c r="AR31" s="64">
        <v>2.5654205895511151E-3</v>
      </c>
      <c r="AS31" s="64">
        <v>1.6594412941497438E-3</v>
      </c>
      <c r="AT31" s="64">
        <v>1.1204852796968812E-3</v>
      </c>
      <c r="AU31" s="64">
        <v>4.1013216457130852E-4</v>
      </c>
      <c r="AV31" s="64">
        <v>1.5039807824979157E-3</v>
      </c>
      <c r="AW31" s="64">
        <v>-6.7212343278189035E-4</v>
      </c>
      <c r="AX31" s="64">
        <v>-2.8973879737931307E-3</v>
      </c>
      <c r="AY31" s="64">
        <v>-1.7345326968516428E-3</v>
      </c>
      <c r="AZ31" s="64">
        <v>-1.8380077862691913E-3</v>
      </c>
      <c r="BA31" s="64">
        <v>-2.375373038744133E-3</v>
      </c>
      <c r="BB31" s="64">
        <v>-9.6961688446864924E-3</v>
      </c>
      <c r="BC31" s="64">
        <v>6.7700137604982391E-3</v>
      </c>
      <c r="BD31" s="64">
        <v>5.2414612444184883E-3</v>
      </c>
      <c r="BE31" s="64">
        <v>5.7100412079913454E-4</v>
      </c>
      <c r="BF31" s="64">
        <v>1.0618461307800864E-3</v>
      </c>
      <c r="BG31" s="64">
        <v>1.0445605826465698E-3</v>
      </c>
      <c r="BH31" s="64">
        <v>2.5872689676862404E-3</v>
      </c>
      <c r="BI31" s="64">
        <v>-9.8608551141154965E-4</v>
      </c>
      <c r="BJ31" s="64">
        <v>-4.100316689436001E-4</v>
      </c>
      <c r="BK31" s="64">
        <v>-1.4594237459194526E-3</v>
      </c>
      <c r="BL31" s="64">
        <v>-2.5680764201369E-3</v>
      </c>
      <c r="BM31" s="64">
        <v>-6.3013258780336701E-3</v>
      </c>
      <c r="BN31" s="64">
        <v>-1.0053035482051498E-2</v>
      </c>
      <c r="BO31" s="64">
        <v>1.0596191340934036E-2</v>
      </c>
      <c r="BP31" s="64">
        <v>4.447598277109055E-3</v>
      </c>
      <c r="BQ31" s="64">
        <v>4.1517986026200493E-3</v>
      </c>
      <c r="BR31" s="64">
        <v>1.1711688185853664E-3</v>
      </c>
      <c r="BS31" s="64">
        <v>1.5624657741855064E-3</v>
      </c>
      <c r="BT31" s="64">
        <v>3.110297504238746E-3</v>
      </c>
      <c r="BU31" s="64">
        <v>-5.8209843650447457E-4</v>
      </c>
      <c r="BV31" s="64">
        <v>6.0372915820572359E-4</v>
      </c>
      <c r="BW31" s="64">
        <v>-2.0106510604954719E-3</v>
      </c>
      <c r="BX31" s="64">
        <v>-3.2784958231451E-3</v>
      </c>
      <c r="BY31" s="64">
        <v>-4.8137050326079178E-3</v>
      </c>
      <c r="BZ31" s="64">
        <v>-1.3019202998172053E-2</v>
      </c>
      <c r="CA31" s="64">
        <v>6.4393756556333503E-3</v>
      </c>
      <c r="CB31" s="64">
        <v>7.0412106333110902E-3</v>
      </c>
      <c r="CC31" s="64">
        <v>2.9722387639667947E-3</v>
      </c>
      <c r="CD31" s="64">
        <v>1.7783647108766676E-3</v>
      </c>
      <c r="CE31" s="64">
        <v>3.9259113363792064E-3</v>
      </c>
      <c r="CF31" s="64">
        <v>1.2569107621274167E-3</v>
      </c>
      <c r="CG31" s="64">
        <v>-1.8106159853960024E-3</v>
      </c>
      <c r="CH31" s="64">
        <v>-9.6941485639079339E-4</v>
      </c>
      <c r="CI31" s="64">
        <v>-2.0937659694787447E-3</v>
      </c>
      <c r="CJ31" s="64">
        <v>-5.9546743762775023E-3</v>
      </c>
      <c r="CK31" s="64">
        <v>-5.3052345577786486E-3</v>
      </c>
      <c r="CL31" s="64">
        <v>-1.5099817784354652E-2</v>
      </c>
      <c r="CM31" s="64">
        <v>7.8795634459600805E-3</v>
      </c>
      <c r="CN31" s="64">
        <v>8.1406886121235811E-3</v>
      </c>
      <c r="CO31" s="64">
        <v>4.7177462105036927E-3</v>
      </c>
      <c r="CP31" s="64">
        <v>4.3723382863680715E-3</v>
      </c>
      <c r="CQ31" s="64">
        <v>3.3107708649697809E-3</v>
      </c>
      <c r="CR31" s="64">
        <v>3.1537320235108801E-4</v>
      </c>
      <c r="CS31" s="64">
        <v>1.6249304356108496E-4</v>
      </c>
      <c r="CT31" s="64">
        <v>-2.4479466281179807E-3</v>
      </c>
      <c r="CU31" s="64">
        <v>-1.6281821879758906E-3</v>
      </c>
      <c r="CV31" s="64">
        <v>-4.6864793562866325E-3</v>
      </c>
      <c r="CW31" s="64">
        <v>-5.8729439336964173E-3</v>
      </c>
      <c r="CX31" s="64">
        <v>-1.7604576028780294E-2</v>
      </c>
      <c r="CY31" s="48"/>
      <c r="CZ31" s="48"/>
      <c r="DA31" s="48"/>
      <c r="DB31" s="48"/>
      <c r="DC31" s="48"/>
      <c r="DD31" s="48"/>
      <c r="DE31" s="48"/>
      <c r="DF31" s="48"/>
      <c r="DG31" s="65">
        <v>-3.7586939397504793E-4</v>
      </c>
      <c r="DH31" s="65">
        <v>3.4550076893968829E-4</v>
      </c>
      <c r="DI31" s="65">
        <v>-1.0170186479874221E-4</v>
      </c>
      <c r="DJ31" s="65">
        <v>-1.3690794850984567E-4</v>
      </c>
      <c r="DK31" s="65">
        <v>-7.2361890610661561E-6</v>
      </c>
      <c r="DL31" s="65">
        <v>2.3530964168139157E-4</v>
      </c>
      <c r="DM31" s="65">
        <v>-2.7553494632504005E-4</v>
      </c>
      <c r="DN31" s="65">
        <v>-2.5183563056363489E-4</v>
      </c>
      <c r="DO31" s="65">
        <v>-7.5841871911425107E-3</v>
      </c>
    </row>
    <row r="32" spans="2:119" ht="20.25" customHeight="1" x14ac:dyDescent="0.25">
      <c r="B32" s="66" t="s">
        <v>67</v>
      </c>
      <c r="C32" s="67">
        <v>-1.4471532212056992E-4</v>
      </c>
      <c r="D32" s="67">
        <v>1.8923771728296401E-4</v>
      </c>
      <c r="E32" s="67">
        <v>-4.8632848938523487E-5</v>
      </c>
      <c r="F32" s="67">
        <v>1.6826003770176179E-4</v>
      </c>
      <c r="G32" s="67">
        <v>-1.2167836626419959E-4</v>
      </c>
      <c r="H32" s="67">
        <v>5.1651019791898456E-4</v>
      </c>
      <c r="I32" s="67">
        <v>3.8635002239217897E-5</v>
      </c>
      <c r="J32" s="67">
        <v>2.7779590795251607E-5</v>
      </c>
      <c r="K32" s="67">
        <v>-4.9500566005367119E-4</v>
      </c>
      <c r="L32" s="67">
        <v>4.7785823092283408E-5</v>
      </c>
      <c r="M32" s="67">
        <v>4.6991389984607501E-4</v>
      </c>
      <c r="N32" s="67">
        <v>-8.0368594851387698E-6</v>
      </c>
      <c r="O32" s="67">
        <v>-2.8596524860080574E-4</v>
      </c>
      <c r="P32" s="67">
        <v>1.4549438717503804E-4</v>
      </c>
      <c r="Q32" s="67">
        <v>1.8950746241519489E-4</v>
      </c>
      <c r="R32" s="67">
        <v>9.3300599335321976E-5</v>
      </c>
      <c r="S32" s="67">
        <v>3.4913934443991934E-5</v>
      </c>
      <c r="T32" s="67">
        <v>-1.461281447634466E-4</v>
      </c>
      <c r="U32" s="67">
        <v>2.3399667214607511E-4</v>
      </c>
      <c r="V32" s="67">
        <v>2.0269131019956532E-4</v>
      </c>
      <c r="W32" s="67">
        <v>-2.8345821182274022E-4</v>
      </c>
      <c r="X32" s="67">
        <v>-2.9185163679956716E-4</v>
      </c>
      <c r="Y32" s="67">
        <v>-1.4414925143890756E-4</v>
      </c>
      <c r="Z32" s="67">
        <v>9.9748836981383704E-6</v>
      </c>
      <c r="AA32" s="67">
        <v>8.5411180914096718E-5</v>
      </c>
      <c r="AB32" s="67">
        <v>1.9920973606679659E-4</v>
      </c>
      <c r="AC32" s="67">
        <v>1.5668833168169805E-4</v>
      </c>
      <c r="AD32" s="67">
        <v>-1.1707461000709518E-4</v>
      </c>
      <c r="AE32" s="67">
        <v>-2.1512755434316411E-4</v>
      </c>
      <c r="AF32" s="67">
        <v>1.2605976719703982E-4</v>
      </c>
      <c r="AG32" s="67">
        <v>-2.4880277022309993E-4</v>
      </c>
      <c r="AH32" s="67">
        <v>-7.9080685595145361E-5</v>
      </c>
      <c r="AI32" s="67">
        <v>-4.0785818261945828E-5</v>
      </c>
      <c r="AJ32" s="67">
        <v>7.1648618654496232E-5</v>
      </c>
      <c r="AK32" s="67">
        <v>8.137282346809549E-5</v>
      </c>
      <c r="AL32" s="67">
        <v>5.2760990951217224E-4</v>
      </c>
      <c r="AM32" s="67">
        <v>2.4251721440760043E-4</v>
      </c>
      <c r="AN32" s="67">
        <v>-6.3583052779314642E-5</v>
      </c>
      <c r="AO32" s="67">
        <v>3.4072011584673767E-4</v>
      </c>
      <c r="AP32" s="67">
        <v>-2.1923623606945331E-4</v>
      </c>
      <c r="AQ32" s="67">
        <v>-9.4602242132946213E-4</v>
      </c>
      <c r="AR32" s="67">
        <v>1.4967594830217479E-5</v>
      </c>
      <c r="AS32" s="67">
        <v>1.9402457840200782E-4</v>
      </c>
      <c r="AT32" s="67">
        <v>2.9306267307971368E-4</v>
      </c>
      <c r="AU32" s="67">
        <v>-7.0505502704265588E-5</v>
      </c>
      <c r="AV32" s="67">
        <v>4.9003193052676863E-5</v>
      </c>
      <c r="AW32" s="67">
        <v>2.2454112275860361E-4</v>
      </c>
      <c r="AX32" s="67">
        <v>6.5876502385964208E-4</v>
      </c>
      <c r="AY32" s="67">
        <v>1.3036565239388231E-4</v>
      </c>
      <c r="AZ32" s="67">
        <v>2.5547641544609867E-4</v>
      </c>
      <c r="BA32" s="67">
        <v>-6.3845319703603742E-5</v>
      </c>
      <c r="BB32" s="67">
        <v>-3.1688694456510902E-4</v>
      </c>
      <c r="BC32" s="67">
        <v>-1.0916874350832551E-3</v>
      </c>
      <c r="BD32" s="67">
        <v>-3.2639209542373315E-4</v>
      </c>
      <c r="BE32" s="67">
        <v>6.3834048870292648E-4</v>
      </c>
      <c r="BF32" s="67">
        <v>3.0515459388569255E-4</v>
      </c>
      <c r="BG32" s="67">
        <v>3.4684626488679093E-4</v>
      </c>
      <c r="BH32" s="67">
        <v>-1.2725801633051148E-4</v>
      </c>
      <c r="BI32" s="67">
        <v>-3.7275627779220777E-5</v>
      </c>
      <c r="BJ32" s="67">
        <v>6.9109172427483934E-4</v>
      </c>
      <c r="BK32" s="67">
        <v>2.8859996237562413E-4</v>
      </c>
      <c r="BL32" s="67">
        <v>2.937116239232207E-4</v>
      </c>
      <c r="BM32" s="67">
        <v>2.7733439919908065E-4</v>
      </c>
      <c r="BN32" s="67">
        <v>-5.2809475849102672E-4</v>
      </c>
      <c r="BO32" s="67">
        <v>-2.3302136884514324E-3</v>
      </c>
      <c r="BP32" s="67">
        <v>2.2637347459975032E-4</v>
      </c>
      <c r="BQ32" s="67">
        <v>-4.8070360607388452E-5</v>
      </c>
      <c r="BR32" s="67">
        <v>1.8032110503485299E-4</v>
      </c>
      <c r="BS32" s="67">
        <v>3.4361194384469051E-4</v>
      </c>
      <c r="BT32" s="67">
        <v>-4.5282184971129347E-5</v>
      </c>
      <c r="BU32" s="67">
        <v>1.1237084283211018E-4</v>
      </c>
      <c r="BV32" s="67">
        <v>7.1602707409534894E-4</v>
      </c>
      <c r="BW32" s="67">
        <v>2.8310160588906896E-4</v>
      </c>
      <c r="BX32" s="67">
        <v>3.559959368200083E-4</v>
      </c>
      <c r="BY32" s="67">
        <v>2.7675241235214365E-4</v>
      </c>
      <c r="BZ32" s="67">
        <v>8.7282804191124441E-5</v>
      </c>
      <c r="CA32" s="67">
        <v>-3.1979922088328783E-3</v>
      </c>
      <c r="CB32" s="67">
        <v>3.3111917263495272E-4</v>
      </c>
      <c r="CC32" s="67">
        <v>4.2546942301946444E-4</v>
      </c>
      <c r="CD32" s="67">
        <v>4.6969398416640828E-4</v>
      </c>
      <c r="CE32" s="67">
        <v>-1.0005983003946728E-4</v>
      </c>
      <c r="CF32" s="67">
        <v>1.3653894647469578E-4</v>
      </c>
      <c r="CG32" s="67">
        <v>5.9710349428154785E-4</v>
      </c>
      <c r="CH32" s="67">
        <v>7.8000617138673789E-4</v>
      </c>
      <c r="CI32" s="67">
        <v>3.4900938586823749E-4</v>
      </c>
      <c r="CJ32" s="67">
        <v>6.3184606833699419E-4</v>
      </c>
      <c r="CK32" s="67">
        <v>4.4989372796377936E-4</v>
      </c>
      <c r="CL32" s="67">
        <v>3.7925823748308218E-4</v>
      </c>
      <c r="CM32" s="67">
        <v>-3.9858815065176856E-3</v>
      </c>
      <c r="CN32" s="67">
        <v>4.1331423509460841E-4</v>
      </c>
      <c r="CO32" s="67">
        <v>4.7994661429351382E-5</v>
      </c>
      <c r="CP32" s="67">
        <v>2.1094197318127783E-4</v>
      </c>
      <c r="CQ32" s="67">
        <v>9.8311197863854005E-5</v>
      </c>
      <c r="CR32" s="67">
        <v>2.6823179446866519E-4</v>
      </c>
      <c r="CS32" s="67">
        <v>1.0720466984159849E-4</v>
      </c>
      <c r="CT32" s="67">
        <v>1.0375189378371008E-3</v>
      </c>
      <c r="CU32" s="67">
        <v>7.7760796000014842E-4</v>
      </c>
      <c r="CV32" s="67">
        <v>6.5241999150345009E-4</v>
      </c>
      <c r="CW32" s="67">
        <v>7.6194847251276343E-4</v>
      </c>
      <c r="CX32" s="67">
        <v>5.7183457230935986E-4</v>
      </c>
      <c r="CY32" s="48"/>
      <c r="CZ32" s="48"/>
      <c r="DA32" s="48"/>
      <c r="DB32" s="48"/>
      <c r="DC32" s="48"/>
      <c r="DD32" s="48"/>
      <c r="DE32" s="48"/>
      <c r="DF32" s="48"/>
      <c r="DG32" s="68">
        <v>5.2658652893944335E-5</v>
      </c>
      <c r="DH32" s="68">
        <v>-1.9289194705840451E-5</v>
      </c>
      <c r="DI32" s="68">
        <v>4.5497217096013287E-5</v>
      </c>
      <c r="DJ32" s="68">
        <v>6.5758642252777832E-5</v>
      </c>
      <c r="DK32" s="68">
        <v>3.7000890230842742E-5</v>
      </c>
      <c r="DL32" s="68">
        <v>-3.8708133055176397E-5</v>
      </c>
      <c r="DM32" s="68">
        <v>3.7965090057046069E-5</v>
      </c>
      <c r="DN32" s="68">
        <v>-5.9899759374815176E-8</v>
      </c>
      <c r="DO32" s="68">
        <v>6.9000442245448212E-4</v>
      </c>
    </row>
    <row r="33" spans="2:119" ht="20.25" customHeight="1" x14ac:dyDescent="0.25">
      <c r="B33" s="73" t="s">
        <v>88</v>
      </c>
      <c r="C33" s="64">
        <v>1.7076166440888052E-4</v>
      </c>
      <c r="D33" s="64">
        <v>2.9241920775424646E-4</v>
      </c>
      <c r="E33" s="64">
        <v>8.5435605730044273E-6</v>
      </c>
      <c r="F33" s="64">
        <v>2.2482738099283139E-4</v>
      </c>
      <c r="G33" s="64">
        <v>-9.3674201034887883E-4</v>
      </c>
      <c r="H33" s="64">
        <v>3.9309895229489022E-4</v>
      </c>
      <c r="I33" s="64">
        <v>2.4053489561004504E-4</v>
      </c>
      <c r="J33" s="64">
        <v>-8.0794368649272919E-5</v>
      </c>
      <c r="K33" s="64">
        <v>-2.4446855306525794E-4</v>
      </c>
      <c r="L33" s="64">
        <v>2.5005239397191126E-4</v>
      </c>
      <c r="M33" s="64">
        <v>4.2337413293802584E-4</v>
      </c>
      <c r="N33" s="64">
        <v>-3.2756187271942849E-5</v>
      </c>
      <c r="O33" s="64">
        <v>7.607172696610931E-5</v>
      </c>
      <c r="P33" s="64">
        <v>2.9382490275198236E-4</v>
      </c>
      <c r="Q33" s="64">
        <v>-9.2516597809955137E-5</v>
      </c>
      <c r="R33" s="64">
        <v>4.2407277234368657E-4</v>
      </c>
      <c r="S33" s="64">
        <v>-6.569054620998438E-4</v>
      </c>
      <c r="T33" s="64">
        <v>-3.6366463818360284E-4</v>
      </c>
      <c r="U33" s="64">
        <v>5.3899670956614187E-4</v>
      </c>
      <c r="V33" s="64">
        <v>-2.2063643989167492E-4</v>
      </c>
      <c r="W33" s="64">
        <v>2.3145394483603532E-4</v>
      </c>
      <c r="X33" s="64">
        <v>-8.6518241940169993E-5</v>
      </c>
      <c r="Y33" s="64">
        <v>-5.6795661399589026E-4</v>
      </c>
      <c r="Z33" s="64">
        <v>6.5209038602631608E-5</v>
      </c>
      <c r="AA33" s="64">
        <v>2.6086692058480132E-4</v>
      </c>
      <c r="AB33" s="64">
        <v>2.9612321927174889E-4</v>
      </c>
      <c r="AC33" s="64">
        <v>-1.6956587009842039E-4</v>
      </c>
      <c r="AD33" s="64">
        <v>3.2045875503428078E-4</v>
      </c>
      <c r="AE33" s="64">
        <v>-8.1823096828415043E-4</v>
      </c>
      <c r="AF33" s="64">
        <v>3.5493475378745032E-4</v>
      </c>
      <c r="AG33" s="64">
        <v>-2.3566060633517516E-4</v>
      </c>
      <c r="AH33" s="64">
        <v>-7.4147109944544543E-4</v>
      </c>
      <c r="AI33" s="64">
        <v>4.3175725941146936E-4</v>
      </c>
      <c r="AJ33" s="64">
        <v>2.3354663345531712E-4</v>
      </c>
      <c r="AK33" s="64">
        <v>-2.9029998154950221E-4</v>
      </c>
      <c r="AL33" s="64">
        <v>6.3078868439370162E-4</v>
      </c>
      <c r="AM33" s="64">
        <v>1.2231472325141546E-4</v>
      </c>
      <c r="AN33" s="64">
        <v>-5.4842478238315007E-4</v>
      </c>
      <c r="AO33" s="64">
        <v>4.0047122405817426E-4</v>
      </c>
      <c r="AP33" s="64">
        <v>4.1339130758277776E-4</v>
      </c>
      <c r="AQ33" s="64">
        <v>-7.376911538764519E-4</v>
      </c>
      <c r="AR33" s="64">
        <v>4.5211775586384562E-4</v>
      </c>
      <c r="AS33" s="64">
        <v>-1.789652042569756E-4</v>
      </c>
      <c r="AT33" s="64">
        <v>-7.1795273755004274E-5</v>
      </c>
      <c r="AU33" s="64">
        <v>2.3495623686442535E-4</v>
      </c>
      <c r="AV33" s="64">
        <v>-2.4028393167030426E-4</v>
      </c>
      <c r="AW33" s="64">
        <v>3.1157677700122122E-6</v>
      </c>
      <c r="AX33" s="64">
        <v>7.5752774183279747E-4</v>
      </c>
      <c r="AY33" s="64">
        <v>7.89270856962343E-5</v>
      </c>
      <c r="AZ33" s="64">
        <v>3.0069966569046258E-4</v>
      </c>
      <c r="BA33" s="64">
        <v>6.8319289846741071E-5</v>
      </c>
      <c r="BB33" s="64">
        <v>2.7605225179994086E-4</v>
      </c>
      <c r="BC33" s="64">
        <v>-3.4902290632787825E-4</v>
      </c>
      <c r="BD33" s="64">
        <v>1.2129680772843265E-4</v>
      </c>
      <c r="BE33" s="64">
        <v>-5.2998518927704907E-5</v>
      </c>
      <c r="BF33" s="64">
        <v>-1.8047992382841382E-4</v>
      </c>
      <c r="BG33" s="64">
        <v>4.2352522183475294E-4</v>
      </c>
      <c r="BH33" s="64">
        <v>-3.2076173960171595E-4</v>
      </c>
      <c r="BI33" s="64">
        <v>-2.7553592950846362E-4</v>
      </c>
      <c r="BJ33" s="64">
        <v>3.5638004860549799E-4</v>
      </c>
      <c r="BK33" s="64">
        <v>2.7833379554920157E-4</v>
      </c>
      <c r="BL33" s="64">
        <v>3.0309958654028968E-4</v>
      </c>
      <c r="BM33" s="64">
        <v>3.9258737276970379E-4</v>
      </c>
      <c r="BN33" s="64">
        <v>-2.4125271221708822E-4</v>
      </c>
      <c r="BO33" s="64">
        <v>-1.150983366508318E-3</v>
      </c>
      <c r="BP33" s="64">
        <v>5.5254699400775209E-4</v>
      </c>
      <c r="BQ33" s="64">
        <v>-5.4837575666011329E-4</v>
      </c>
      <c r="BR33" s="64">
        <v>-2.7873763260977125E-4</v>
      </c>
      <c r="BS33" s="64">
        <v>2.8929364944829672E-4</v>
      </c>
      <c r="BT33" s="64">
        <v>-8.8905158994956324E-5</v>
      </c>
      <c r="BU33" s="64">
        <v>4.8529752654902225E-5</v>
      </c>
      <c r="BV33" s="64">
        <v>-1.8290442169077714E-4</v>
      </c>
      <c r="BW33" s="64">
        <v>1.7412073865274991E-4</v>
      </c>
      <c r="BX33" s="64">
        <v>3.0529798873413228E-4</v>
      </c>
      <c r="BY33" s="64">
        <v>2.8262573190884765E-5</v>
      </c>
      <c r="BZ33" s="64">
        <v>2.3507737143568797E-4</v>
      </c>
      <c r="CA33" s="64">
        <v>-7.8306219446366843E-4</v>
      </c>
      <c r="CB33" s="64">
        <v>1.7915982096439187E-4</v>
      </c>
      <c r="CC33" s="64">
        <v>2.3754288554878045E-4</v>
      </c>
      <c r="CD33" s="64">
        <v>-9.8316755853256055E-5</v>
      </c>
      <c r="CE33" s="64">
        <v>-2.2447471196729296E-4</v>
      </c>
      <c r="CF33" s="64">
        <v>2.4364893914508023E-4</v>
      </c>
      <c r="CG33" s="64">
        <v>4.2933674163792013E-4</v>
      </c>
      <c r="CH33" s="64">
        <v>-1.7852400283624448E-5</v>
      </c>
      <c r="CI33" s="64">
        <v>8.096487424125165E-5</v>
      </c>
      <c r="CJ33" s="64">
        <v>-2.0006858859722421E-5</v>
      </c>
      <c r="CK33" s="64">
        <v>-1.5019187437614878E-4</v>
      </c>
      <c r="CL33" s="64">
        <v>3.309497042964793E-4</v>
      </c>
      <c r="CM33" s="64">
        <v>-6.6455383591113026E-4</v>
      </c>
      <c r="CN33" s="64">
        <v>1.418582360406262E-4</v>
      </c>
      <c r="CO33" s="64">
        <v>-2.3976719700735671E-4</v>
      </c>
      <c r="CP33" s="64">
        <v>-7.6123979555797749E-4</v>
      </c>
      <c r="CQ33" s="64">
        <v>4.5376145761055753E-4</v>
      </c>
      <c r="CR33" s="64">
        <v>2.2791719233272723E-4</v>
      </c>
      <c r="CS33" s="64">
        <v>-2.8701960221100276E-4</v>
      </c>
      <c r="CT33" s="64">
        <v>6.4824006773056553E-4</v>
      </c>
      <c r="CU33" s="64">
        <v>1.2839262949193575E-4</v>
      </c>
      <c r="CV33" s="64">
        <v>3.1050045341785015E-4</v>
      </c>
      <c r="CW33" s="64">
        <v>8.7460487169233048E-5</v>
      </c>
      <c r="CX33" s="64">
        <v>2.4058202483168145E-4</v>
      </c>
      <c r="CY33" s="48"/>
      <c r="CZ33" s="48"/>
      <c r="DA33" s="48"/>
      <c r="DB33" s="48"/>
      <c r="DC33" s="48"/>
      <c r="DD33" s="48"/>
      <c r="DE33" s="48"/>
      <c r="DF33" s="48"/>
      <c r="DG33" s="65">
        <v>6.0166172307418719E-5</v>
      </c>
      <c r="DH33" s="65">
        <v>-2.9506195720174766E-5</v>
      </c>
      <c r="DI33" s="65">
        <v>1.9664334458102672E-5</v>
      </c>
      <c r="DJ33" s="65">
        <v>4.6679778816116624E-5</v>
      </c>
      <c r="DK33" s="65">
        <v>3.9090495569160666E-5</v>
      </c>
      <c r="DL33" s="65">
        <v>-5.1212306399039953E-5</v>
      </c>
      <c r="DM33" s="65">
        <v>5.9029076399097491E-5</v>
      </c>
      <c r="DN33" s="65">
        <v>-2.2153984213457711E-5</v>
      </c>
      <c r="DO33" s="65">
        <v>1.9278967758107335E-4</v>
      </c>
    </row>
    <row r="34" spans="2:119" ht="20.25" customHeight="1" x14ac:dyDescent="0.25">
      <c r="B34" s="247" t="s">
        <v>89</v>
      </c>
      <c r="C34" s="74">
        <v>1.795601907335076E-4</v>
      </c>
      <c r="D34" s="74">
        <v>-6.6734349718489128E-6</v>
      </c>
      <c r="E34" s="74">
        <v>4.0917535231610458E-5</v>
      </c>
      <c r="F34" s="74">
        <v>7.0836692775300136E-5</v>
      </c>
      <c r="G34" s="74">
        <v>-2.6709402337388166E-4</v>
      </c>
      <c r="H34" s="74">
        <v>8.2409742314215606E-5</v>
      </c>
      <c r="I34" s="74">
        <v>2.4413962495861696E-5</v>
      </c>
      <c r="J34" s="74">
        <v>-5.5107123275499603E-5</v>
      </c>
      <c r="K34" s="74">
        <v>-1.2466990388149135E-4</v>
      </c>
      <c r="L34" s="74">
        <v>-6.093616443403338E-5</v>
      </c>
      <c r="M34" s="74">
        <v>-2.7655119321789989E-5</v>
      </c>
      <c r="N34" s="74">
        <v>1.4351657567779341E-4</v>
      </c>
      <c r="O34" s="74">
        <v>2.4938560598752879E-4</v>
      </c>
      <c r="P34" s="74">
        <v>-4.091901841885015E-5</v>
      </c>
      <c r="Q34" s="74">
        <v>2.7579955507395226E-5</v>
      </c>
      <c r="R34" s="74">
        <v>6.602503546160321E-5</v>
      </c>
      <c r="S34" s="74">
        <v>-2.3301090877203556E-4</v>
      </c>
      <c r="T34" s="74">
        <v>2.4787500437772891E-5</v>
      </c>
      <c r="U34" s="74">
        <v>8.9731011826632567E-5</v>
      </c>
      <c r="V34" s="74">
        <v>-2.1872534925027054E-5</v>
      </c>
      <c r="W34" s="74">
        <v>-9.5950691086255091E-5</v>
      </c>
      <c r="X34" s="74">
        <v>-5.5782248784996824E-5</v>
      </c>
      <c r="Y34" s="74">
        <v>-1.7445973966812023E-4</v>
      </c>
      <c r="Z34" s="74">
        <v>7.8649347238668454E-5</v>
      </c>
      <c r="AA34" s="74">
        <v>3.1593704822285851E-4</v>
      </c>
      <c r="AB34" s="74">
        <v>-5.3128516537603865E-5</v>
      </c>
      <c r="AC34" s="74">
        <v>6.3756113312551932E-5</v>
      </c>
      <c r="AD34" s="74">
        <v>2.9041676630203739E-6</v>
      </c>
      <c r="AE34" s="74">
        <v>-2.6823718857749146E-4</v>
      </c>
      <c r="AF34" s="74">
        <v>4.130256597023596E-5</v>
      </c>
      <c r="AG34" s="74">
        <v>-2.4761311354981608E-5</v>
      </c>
      <c r="AH34" s="74">
        <v>-1.0916686190443059E-4</v>
      </c>
      <c r="AI34" s="74">
        <v>-4.2531676506918359E-5</v>
      </c>
      <c r="AJ34" s="74">
        <v>2.1582171203737843E-5</v>
      </c>
      <c r="AK34" s="74">
        <v>-5.6984795729353444E-5</v>
      </c>
      <c r="AL34" s="74">
        <v>1.9848664797805782E-4</v>
      </c>
      <c r="AM34" s="74">
        <v>2.5695264119773853E-4</v>
      </c>
      <c r="AN34" s="74">
        <v>-8.8409207989914584E-5</v>
      </c>
      <c r="AO34" s="74">
        <v>1.3758035401467694E-4</v>
      </c>
      <c r="AP34" s="74">
        <v>-6.2673671236690431E-5</v>
      </c>
      <c r="AQ34" s="74">
        <v>-3.092175115398943E-4</v>
      </c>
      <c r="AR34" s="74">
        <v>-6.1986836900285169E-5</v>
      </c>
      <c r="AS34" s="74">
        <v>7.1990157819445955E-6</v>
      </c>
      <c r="AT34" s="74">
        <v>-1.4159264623003764E-6</v>
      </c>
      <c r="AU34" s="74">
        <v>-4.6254585815641569E-5</v>
      </c>
      <c r="AV34" s="74">
        <v>1.9362204574324693E-5</v>
      </c>
      <c r="AW34" s="74">
        <v>-1.5300070953294664E-5</v>
      </c>
      <c r="AX34" s="74">
        <v>4.1325937978253791E-4</v>
      </c>
      <c r="AY34" s="74">
        <v>1.8271804994762775E-4</v>
      </c>
      <c r="AZ34" s="74">
        <v>7.8031907760678365E-5</v>
      </c>
      <c r="BA34" s="74">
        <v>8.4005901890726875E-5</v>
      </c>
      <c r="BB34" s="74">
        <v>-1.1223884125743933E-4</v>
      </c>
      <c r="BC34" s="74">
        <v>-3.4967363459859069E-4</v>
      </c>
      <c r="BD34" s="74">
        <v>-1.6987534160206597E-4</v>
      </c>
      <c r="BE34" s="74">
        <v>4.3361423856858039E-5</v>
      </c>
      <c r="BF34" s="74">
        <v>-4.3898708851020096E-5</v>
      </c>
      <c r="BG34" s="74">
        <v>1.8635348868700774E-5</v>
      </c>
      <c r="BH34" s="74">
        <v>2.7521668286345502E-5</v>
      </c>
      <c r="BI34" s="74">
        <v>-2.6084450965080386E-5</v>
      </c>
      <c r="BJ34" s="74">
        <v>5.9583023122411483E-4</v>
      </c>
      <c r="BK34" s="74">
        <v>1.574690840775439E-4</v>
      </c>
      <c r="BL34" s="74">
        <v>1.634899830280645E-4</v>
      </c>
      <c r="BM34" s="74">
        <v>5.5427617201786461E-5</v>
      </c>
      <c r="BN34" s="74">
        <v>-1.821903333930619E-4</v>
      </c>
      <c r="BO34" s="74">
        <v>-6.8830334286951178E-4</v>
      </c>
      <c r="BP34" s="74">
        <v>-1.0782929522823448E-4</v>
      </c>
      <c r="BQ34" s="74">
        <v>-1.158424316431983E-4</v>
      </c>
      <c r="BR34" s="74">
        <v>-4.4657965270644695E-5</v>
      </c>
      <c r="BS34" s="74">
        <v>2.5711882911672035E-5</v>
      </c>
      <c r="BT34" s="74">
        <v>-1.7927956550534141E-5</v>
      </c>
      <c r="BU34" s="74">
        <v>1.1054833468415737E-4</v>
      </c>
      <c r="BV34" s="74">
        <v>5.9925592216170109E-4</v>
      </c>
      <c r="BW34" s="74">
        <v>1.3419923491797547E-4</v>
      </c>
      <c r="BX34" s="74">
        <v>1.9584201832056891E-4</v>
      </c>
      <c r="BY34" s="74">
        <v>1.3061576857653634E-5</v>
      </c>
      <c r="BZ34" s="74">
        <v>-1.145668484232587E-4</v>
      </c>
      <c r="CA34" s="74">
        <v>-9.7307639420618486E-4</v>
      </c>
      <c r="CB34" s="74">
        <v>-5.2181824018115996E-5</v>
      </c>
      <c r="CC34" s="74">
        <v>5.7607997071773553E-5</v>
      </c>
      <c r="CD34" s="74">
        <v>4.1818758476086515E-5</v>
      </c>
      <c r="CE34" s="74">
        <v>8.6750642283028867E-6</v>
      </c>
      <c r="CF34" s="74">
        <v>-3.6579790356983111E-5</v>
      </c>
      <c r="CG34" s="74">
        <v>2.1071878275447098E-4</v>
      </c>
      <c r="CH34" s="74">
        <v>6.1624860908482404E-4</v>
      </c>
      <c r="CI34" s="74">
        <v>2.351838323007005E-4</v>
      </c>
      <c r="CJ34" s="74">
        <v>2.2915668609035933E-4</v>
      </c>
      <c r="CK34" s="74">
        <v>1.1469086086224323E-4</v>
      </c>
      <c r="CL34" s="74">
        <v>-1.3264364132870021E-4</v>
      </c>
      <c r="CM34" s="74">
        <v>-1.2217933566286421E-3</v>
      </c>
      <c r="CN34" s="74">
        <v>4.7080634680840561E-5</v>
      </c>
      <c r="CO34" s="74">
        <v>-7.2479237593348067E-5</v>
      </c>
      <c r="CP34" s="74">
        <v>-1.0145948161033314E-4</v>
      </c>
      <c r="CQ34" s="74">
        <v>4.349543331505501E-6</v>
      </c>
      <c r="CR34" s="74">
        <v>-1.1848780408740822E-4</v>
      </c>
      <c r="CS34" s="74">
        <v>-2.3110427951444912E-5</v>
      </c>
      <c r="CT34" s="250">
        <v>5.130188106390321E-4</v>
      </c>
      <c r="CU34" s="250">
        <v>2.7482028675240855E-4</v>
      </c>
      <c r="CV34" s="250">
        <v>1.7926048208516399E-4</v>
      </c>
      <c r="CW34" s="250">
        <v>2.5373389754368425E-4</v>
      </c>
      <c r="CX34" s="250">
        <v>1.7803190996734664E-4</v>
      </c>
      <c r="CY34" s="48"/>
      <c r="CZ34" s="48"/>
      <c r="DA34" s="48"/>
      <c r="DB34" s="48"/>
      <c r="DC34" s="48"/>
      <c r="DD34" s="48"/>
      <c r="DE34" s="48"/>
      <c r="DF34" s="48"/>
      <c r="DG34" s="74">
        <v>-1.342223961975364E-7</v>
      </c>
      <c r="DH34" s="74">
        <v>-6.8658057463810707E-6</v>
      </c>
      <c r="DI34" s="74">
        <v>7.2384875704489815E-6</v>
      </c>
      <c r="DJ34" s="74">
        <v>2.3028965169036297E-5</v>
      </c>
      <c r="DK34" s="74">
        <v>2.7202487936195396E-5</v>
      </c>
      <c r="DL34" s="74">
        <v>-3.7417486963287061E-6</v>
      </c>
      <c r="DM34" s="74">
        <v>9.2199081893618029E-6</v>
      </c>
      <c r="DN34" s="74">
        <v>-4.3944855959265894E-5</v>
      </c>
      <c r="DO34" s="74">
        <v>2.2131209038755983E-4</v>
      </c>
    </row>
    <row r="35" spans="2:119" ht="25.5"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juillet 2025, les montants remboursés du total Soins de ville du mois de décembre 2024 ont été révisés de 0,05 % par rapport à ceux publiés le mois précédent. </v>
      </c>
      <c r="CY35" s="48"/>
      <c r="CZ35" s="48"/>
      <c r="DA35" s="48"/>
      <c r="DB35" s="48"/>
      <c r="DC35" s="48"/>
      <c r="DD35" s="48"/>
      <c r="DE35" s="48"/>
      <c r="DF35" s="48"/>
    </row>
    <row r="36" spans="2:119" ht="18" x14ac:dyDescent="0.25">
      <c r="CY36" s="48"/>
      <c r="CZ36" s="48"/>
      <c r="DA36" s="48"/>
      <c r="DB36" s="48"/>
      <c r="DC36" s="48"/>
      <c r="DD36" s="48"/>
      <c r="DE36" s="48"/>
      <c r="DF36" s="48"/>
    </row>
    <row r="37" spans="2:119" x14ac:dyDescent="0.2">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70" zoomScaleNormal="70" workbookViewId="0">
      <pane xSplit="2" ySplit="5" topLeftCell="DA27" activePane="bottomRight" state="frozenSplit"/>
      <selection activeCell="DU32" sqref="DU32"/>
      <selection pane="topRight" activeCell="DU32" sqref="DU32"/>
      <selection pane="bottomLeft" activeCell="DU32" sqref="DU32"/>
      <selection pane="bottomRight" activeCell="DL52" sqref="DL52"/>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2" width="11.42578125" style="59" customWidth="1"/>
    <col min="103"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1955</v>
      </c>
    </row>
    <row r="2" spans="1:119" s="50" customFormat="1" ht="20.25" customHeight="1" x14ac:dyDescent="0.2">
      <c r="B2" s="248" t="str">
        <f>'SDV NSA TAUX COMPLETUDE'!B2</f>
        <v>avec les remboursements de juillet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row>
    <row r="4" spans="1:119" s="55" customFormat="1" ht="20.100000000000001" customHeight="1" x14ac:dyDescent="0.25">
      <c r="A4" s="50"/>
      <c r="B4" s="54" t="s">
        <v>1828</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0"/>
      <c r="CZ4" s="50"/>
      <c r="DA4" s="50"/>
      <c r="DB4" s="50"/>
      <c r="DC4" s="50"/>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50"/>
      <c r="CZ5" s="50"/>
      <c r="DA5" s="50"/>
      <c r="DB5" s="50"/>
      <c r="DC5" s="50"/>
      <c r="DD5" s="50"/>
      <c r="DE5" s="50"/>
      <c r="DF5" s="50"/>
      <c r="DG5" s="62" t="s">
        <v>1678</v>
      </c>
      <c r="DH5" s="62" t="s">
        <v>117</v>
      </c>
      <c r="DI5" s="62" t="s">
        <v>1591</v>
      </c>
      <c r="DJ5" s="62" t="s">
        <v>1772</v>
      </c>
      <c r="DK5" s="62" t="s">
        <v>1925</v>
      </c>
      <c r="DL5" s="62" t="s">
        <v>2056</v>
      </c>
      <c r="DM5" s="62" t="s">
        <v>2203</v>
      </c>
      <c r="DN5" s="62" t="s">
        <v>2330</v>
      </c>
      <c r="DO5" s="62" t="s">
        <v>2434</v>
      </c>
    </row>
    <row r="6" spans="1:119" ht="20.25" customHeight="1" x14ac:dyDescent="0.2">
      <c r="B6" s="63" t="s">
        <v>50</v>
      </c>
      <c r="C6" s="64">
        <v>-6.5540336070535332E-6</v>
      </c>
      <c r="D6" s="64">
        <v>-3.794108309751465E-7</v>
      </c>
      <c r="E6" s="64">
        <v>2.6786433640291207E-5</v>
      </c>
      <c r="F6" s="64">
        <v>-6.9830930803371771E-6</v>
      </c>
      <c r="G6" s="64">
        <v>4.6188921094536539E-6</v>
      </c>
      <c r="H6" s="64">
        <v>-2.8769302130582375E-5</v>
      </c>
      <c r="I6" s="64">
        <v>-3.7461356114931732E-6</v>
      </c>
      <c r="J6" s="64">
        <v>2.5434510741995098E-7</v>
      </c>
      <c r="K6" s="64">
        <v>1.6416609653457925E-5</v>
      </c>
      <c r="L6" s="64">
        <v>-2.0929703915317788E-5</v>
      </c>
      <c r="M6" s="64">
        <v>-2.0530913170446752E-5</v>
      </c>
      <c r="N6" s="64">
        <v>-5.7634199704947875E-6</v>
      </c>
      <c r="O6" s="64">
        <v>-1.2560786842863436E-6</v>
      </c>
      <c r="P6" s="64">
        <v>-4.5249662368185284E-6</v>
      </c>
      <c r="Q6" s="64">
        <v>2.1296233517098528E-5</v>
      </c>
      <c r="R6" s="64">
        <v>-5.7216595934495018E-6</v>
      </c>
      <c r="S6" s="64">
        <v>5.8896477574954531E-6</v>
      </c>
      <c r="T6" s="64">
        <v>1.4511563930508231E-5</v>
      </c>
      <c r="U6" s="64">
        <v>-4.079925706779175E-5</v>
      </c>
      <c r="V6" s="64">
        <v>-1.573031606916242E-5</v>
      </c>
      <c r="W6" s="64">
        <v>-1.2218192623758561E-5</v>
      </c>
      <c r="X6" s="64">
        <v>1.9212026816095573E-6</v>
      </c>
      <c r="Y6" s="64">
        <v>9.277141090158203E-5</v>
      </c>
      <c r="Z6" s="64">
        <v>2.8238783196687933E-5</v>
      </c>
      <c r="AA6" s="64">
        <v>-1.4681927503756853E-6</v>
      </c>
      <c r="AB6" s="64">
        <v>-1.0652636303842833E-5</v>
      </c>
      <c r="AC6" s="64">
        <v>2.4268917255598765E-5</v>
      </c>
      <c r="AD6" s="64">
        <v>-5.4575256493327728E-5</v>
      </c>
      <c r="AE6" s="64">
        <v>-1.4093092791656048E-5</v>
      </c>
      <c r="AF6" s="64">
        <v>-4.0690566426082597E-5</v>
      </c>
      <c r="AG6" s="64">
        <v>-3.4976643442652389E-6</v>
      </c>
      <c r="AH6" s="64">
        <v>-5.7339557724134238E-7</v>
      </c>
      <c r="AI6" s="64">
        <v>-2.2010208374223517E-5</v>
      </c>
      <c r="AJ6" s="64">
        <v>-3.5471662098274237E-5</v>
      </c>
      <c r="AK6" s="64">
        <v>2.4506686894865126E-4</v>
      </c>
      <c r="AL6" s="64">
        <v>-4.004492471132437E-5</v>
      </c>
      <c r="AM6" s="64">
        <v>-2.3150012062433944E-5</v>
      </c>
      <c r="AN6" s="64">
        <v>-3.1927881331217378E-5</v>
      </c>
      <c r="AO6" s="64">
        <v>-1.3792583152039128E-5</v>
      </c>
      <c r="AP6" s="64">
        <v>-1.1039497526577069E-4</v>
      </c>
      <c r="AQ6" s="64">
        <v>-1.2834551023521712E-5</v>
      </c>
      <c r="AR6" s="64">
        <v>-5.6808947318076619E-5</v>
      </c>
      <c r="AS6" s="64">
        <v>-1.9586085311829038E-5</v>
      </c>
      <c r="AT6" s="64">
        <v>-3.4435157400314331E-5</v>
      </c>
      <c r="AU6" s="64">
        <v>-2.8418440429001102E-5</v>
      </c>
      <c r="AV6" s="64">
        <v>-1.3270460221925795E-5</v>
      </c>
      <c r="AW6" s="64">
        <v>4.3529330640468267E-4</v>
      </c>
      <c r="AX6" s="64">
        <v>-1.7472828724440781E-5</v>
      </c>
      <c r="AY6" s="64">
        <v>-5.8858739396816517E-6</v>
      </c>
      <c r="AZ6" s="64">
        <v>-2.3739790816490469E-5</v>
      </c>
      <c r="BA6" s="64">
        <v>-1.0871817719515509E-4</v>
      </c>
      <c r="BB6" s="64">
        <v>-2.4511560752416006E-4</v>
      </c>
      <c r="BC6" s="64">
        <v>-3.1743742097134486E-5</v>
      </c>
      <c r="BD6" s="64">
        <v>-2.4841493582616891E-5</v>
      </c>
      <c r="BE6" s="64">
        <v>-5.1105102854220874E-5</v>
      </c>
      <c r="BF6" s="64">
        <v>-3.2701668360224367E-5</v>
      </c>
      <c r="BG6" s="64">
        <v>2.8374351265014752E-5</v>
      </c>
      <c r="BH6" s="64">
        <v>4.1779367230265763E-6</v>
      </c>
      <c r="BI6" s="64">
        <v>5.7900101021668426E-4</v>
      </c>
      <c r="BJ6" s="64">
        <v>3.9795572788214884E-6</v>
      </c>
      <c r="BK6" s="64">
        <v>8.9078796308150743E-6</v>
      </c>
      <c r="BL6" s="64">
        <v>1.322595351349598E-5</v>
      </c>
      <c r="BM6" s="64">
        <v>-2.9377367734961801E-4</v>
      </c>
      <c r="BN6" s="64">
        <v>-3.3792881692695786E-4</v>
      </c>
      <c r="BO6" s="64">
        <v>1.2302096688454611E-5</v>
      </c>
      <c r="BP6" s="64">
        <v>-5.9830615661948805E-5</v>
      </c>
      <c r="BQ6" s="64">
        <v>-1.0190536272935979E-5</v>
      </c>
      <c r="BR6" s="64">
        <v>-7.8599950000812768E-6</v>
      </c>
      <c r="BS6" s="64">
        <v>1.1875423592422329E-4</v>
      </c>
      <c r="BT6" s="64">
        <v>6.4398727527281707E-5</v>
      </c>
      <c r="BU6" s="64">
        <v>6.4683213812721796E-4</v>
      </c>
      <c r="BV6" s="64">
        <v>6.2468370414903163E-5</v>
      </c>
      <c r="BW6" s="64">
        <v>4.2778357976391845E-5</v>
      </c>
      <c r="BX6" s="64">
        <v>3.0501234125290821E-5</v>
      </c>
      <c r="BY6" s="64">
        <v>-4.9876088788736173E-4</v>
      </c>
      <c r="BZ6" s="64">
        <v>-5.7677052234039738E-4</v>
      </c>
      <c r="CA6" s="64">
        <v>5.0113644428195769E-5</v>
      </c>
      <c r="CB6" s="64">
        <v>-3.6234003329860265E-5</v>
      </c>
      <c r="CC6" s="64">
        <v>-3.7629595179833331E-6</v>
      </c>
      <c r="CD6" s="64">
        <v>3.5812457605643999E-5</v>
      </c>
      <c r="CE6" s="64">
        <v>2.7472725223520733E-4</v>
      </c>
      <c r="CF6" s="64">
        <v>9.6037246890112726E-5</v>
      </c>
      <c r="CG6" s="64">
        <v>6.3677341313495006E-4</v>
      </c>
      <c r="CH6" s="64">
        <v>7.3677506896130396E-5</v>
      </c>
      <c r="CI6" s="64">
        <v>7.5089351052604059E-5</v>
      </c>
      <c r="CJ6" s="64">
        <v>5.1783811125805101E-6</v>
      </c>
      <c r="CK6" s="64">
        <v>-6.7217222402204957E-4</v>
      </c>
      <c r="CL6" s="64">
        <v>-7.352670290233787E-4</v>
      </c>
      <c r="CM6" s="64">
        <v>1.0175302734394265E-5</v>
      </c>
      <c r="CN6" s="64">
        <v>-2.0974846595578356E-5</v>
      </c>
      <c r="CO6" s="64">
        <v>5.1597359957078481E-5</v>
      </c>
      <c r="CP6" s="64">
        <v>1.1130280212978683E-4</v>
      </c>
      <c r="CQ6" s="64">
        <v>3.6642675382148049E-4</v>
      </c>
      <c r="CR6" s="64">
        <v>1.8029305974365251E-4</v>
      </c>
      <c r="CS6" s="64">
        <v>6.3530376482567874E-4</v>
      </c>
      <c r="CT6" s="64">
        <v>1.3538511403088371E-4</v>
      </c>
      <c r="CU6" s="64">
        <v>1.3690516487074866E-4</v>
      </c>
      <c r="CV6" s="64">
        <v>5.193491283073115E-5</v>
      </c>
      <c r="CW6" s="64">
        <v>-8.2745020954189119E-4</v>
      </c>
      <c r="CX6" s="64">
        <v>-8.6428767794577421E-4</v>
      </c>
      <c r="CY6" s="50"/>
      <c r="CZ6" s="50"/>
      <c r="DA6" s="50"/>
      <c r="DB6" s="50"/>
      <c r="DC6" s="50"/>
      <c r="DD6" s="50"/>
      <c r="DE6" s="50"/>
      <c r="DF6" s="50"/>
      <c r="DG6" s="65">
        <v>-4.0775640127721502E-6</v>
      </c>
      <c r="DH6" s="65">
        <v>7.0339527777907307E-6</v>
      </c>
      <c r="DI6" s="65">
        <v>3.9669620419680029E-6</v>
      </c>
      <c r="DJ6" s="65">
        <v>9.0615432546403696E-6</v>
      </c>
      <c r="DK6" s="65">
        <v>9.844037623718549E-6</v>
      </c>
      <c r="DL6" s="65">
        <v>1.979422850961754E-5</v>
      </c>
      <c r="DM6" s="65">
        <v>1.4383387085814547E-5</v>
      </c>
      <c r="DN6" s="65">
        <v>1.0403299764094598E-5</v>
      </c>
      <c r="DO6" s="65">
        <v>-3.669574859328506E-4</v>
      </c>
    </row>
    <row r="7" spans="1:119" ht="20.25" customHeight="1" x14ac:dyDescent="0.2">
      <c r="B7" s="63" t="s">
        <v>51</v>
      </c>
      <c r="C7" s="64">
        <v>1.6429467462053537E-6</v>
      </c>
      <c r="D7" s="64">
        <v>-1.5783623577203532E-4</v>
      </c>
      <c r="E7" s="64">
        <v>1.6293467682326757E-4</v>
      </c>
      <c r="F7" s="64">
        <v>-7.6519909522954066E-5</v>
      </c>
      <c r="G7" s="64">
        <v>9.8253811217530185E-5</v>
      </c>
      <c r="H7" s="64">
        <v>-2.6079721936056455E-4</v>
      </c>
      <c r="I7" s="64">
        <v>-7.0769962795425023E-5</v>
      </c>
      <c r="J7" s="64">
        <v>-5.9622941158576914E-5</v>
      </c>
      <c r="K7" s="64">
        <v>8.9746837725890316E-6</v>
      </c>
      <c r="L7" s="64">
        <v>-1.3768022096716237E-4</v>
      </c>
      <c r="M7" s="64">
        <v>-3.4157173807480845E-4</v>
      </c>
      <c r="N7" s="64">
        <v>1.327860602373665E-4</v>
      </c>
      <c r="O7" s="64">
        <v>7.0061660697673389E-5</v>
      </c>
      <c r="P7" s="64">
        <v>-1.8646662380628065E-4</v>
      </c>
      <c r="Q7" s="64">
        <v>2.4507187048827817E-5</v>
      </c>
      <c r="R7" s="64">
        <v>-2.2957961966940665E-5</v>
      </c>
      <c r="S7" s="64">
        <v>1.3257940052424644E-4</v>
      </c>
      <c r="T7" s="64">
        <v>3.4953583842778357E-4</v>
      </c>
      <c r="U7" s="64">
        <v>-3.5990921461070968E-4</v>
      </c>
      <c r="V7" s="64">
        <v>-1.7674506447085125E-4</v>
      </c>
      <c r="W7" s="64">
        <v>-1.9543726820403506E-4</v>
      </c>
      <c r="X7" s="64">
        <v>1.8853137378771478E-4</v>
      </c>
      <c r="Y7" s="64">
        <v>2.8017914069278227E-4</v>
      </c>
      <c r="Z7" s="64">
        <v>5.170824838935939E-4</v>
      </c>
      <c r="AA7" s="64">
        <v>-3.3696227576984761E-5</v>
      </c>
      <c r="AB7" s="64">
        <v>-1.8828454536023997E-4</v>
      </c>
      <c r="AC7" s="64">
        <v>1.4750641273675313E-4</v>
      </c>
      <c r="AD7" s="64">
        <v>-9.4870635298005546E-5</v>
      </c>
      <c r="AE7" s="64">
        <v>-9.1505947887093875E-5</v>
      </c>
      <c r="AF7" s="64">
        <v>-1.4898834574006425E-4</v>
      </c>
      <c r="AG7" s="64">
        <v>1.6981298002827216E-4</v>
      </c>
      <c r="AH7" s="64">
        <v>1.8657931350873902E-4</v>
      </c>
      <c r="AI7" s="64">
        <v>-7.7863057891924825E-5</v>
      </c>
      <c r="AJ7" s="64">
        <v>-2.3524868836410917E-4</v>
      </c>
      <c r="AK7" s="64">
        <v>4.5668365959983248E-6</v>
      </c>
      <c r="AL7" s="64">
        <v>-1.859546938431933E-4</v>
      </c>
      <c r="AM7" s="64">
        <v>-1.2075193097360604E-4</v>
      </c>
      <c r="AN7" s="64">
        <v>5.4497555436849865E-5</v>
      </c>
      <c r="AO7" s="64">
        <v>-1.4847496433600949E-4</v>
      </c>
      <c r="AP7" s="64">
        <v>-1.4289967571523565E-4</v>
      </c>
      <c r="AQ7" s="64">
        <v>1.4363847366216653E-4</v>
      </c>
      <c r="AR7" s="64">
        <v>-1.7348080411105915E-4</v>
      </c>
      <c r="AS7" s="64">
        <v>1.3255200249906451E-4</v>
      </c>
      <c r="AT7" s="64">
        <v>-2.5062193236058405E-5</v>
      </c>
      <c r="AU7" s="64">
        <v>-2.8438915469108927E-5</v>
      </c>
      <c r="AV7" s="64">
        <v>-3.0044195965528431E-5</v>
      </c>
      <c r="AW7" s="64">
        <v>-1.2501371027706654E-5</v>
      </c>
      <c r="AX7" s="64">
        <v>-2.1686114598928885E-4</v>
      </c>
      <c r="AY7" s="64">
        <v>2.2588663286526867E-6</v>
      </c>
      <c r="AZ7" s="64">
        <v>-1.3162919698805897E-4</v>
      </c>
      <c r="BA7" s="64">
        <v>7.3395531222875121E-5</v>
      </c>
      <c r="BB7" s="64">
        <v>-2.5229617669975113E-4</v>
      </c>
      <c r="BC7" s="64">
        <v>2.2168954278090069E-5</v>
      </c>
      <c r="BD7" s="64">
        <v>1.4532670490674526E-4</v>
      </c>
      <c r="BE7" s="64">
        <v>-3.6092250190888908E-4</v>
      </c>
      <c r="BF7" s="64">
        <v>-6.6265045733593375E-5</v>
      </c>
      <c r="BG7" s="64">
        <v>-6.1534522773687428E-5</v>
      </c>
      <c r="BH7" s="64">
        <v>1.3462736090552596E-4</v>
      </c>
      <c r="BI7" s="64">
        <v>1.3916263479818447E-4</v>
      </c>
      <c r="BJ7" s="64">
        <v>9.0445007410622225E-5</v>
      </c>
      <c r="BK7" s="64">
        <v>2.6271360459961812E-5</v>
      </c>
      <c r="BL7" s="64">
        <v>-1.2179886591856537E-4</v>
      </c>
      <c r="BM7" s="64">
        <v>-5.2130272768280417E-4</v>
      </c>
      <c r="BN7" s="64">
        <v>7.3773501985119339E-6</v>
      </c>
      <c r="BO7" s="64">
        <v>8.2011866557429869E-4</v>
      </c>
      <c r="BP7" s="64">
        <v>-2.7781027005846504E-4</v>
      </c>
      <c r="BQ7" s="64">
        <v>2.6696779539436832E-4</v>
      </c>
      <c r="BR7" s="64">
        <v>-6.9444889061465176E-8</v>
      </c>
      <c r="BS7" s="64">
        <v>-1.0900138179248398E-4</v>
      </c>
      <c r="BT7" s="64">
        <v>1.7195878226328176E-4</v>
      </c>
      <c r="BU7" s="64">
        <v>1.7960001293926275E-4</v>
      </c>
      <c r="BV7" s="64">
        <v>2.3855999964150776E-4</v>
      </c>
      <c r="BW7" s="64">
        <v>-4.4347021845969614E-5</v>
      </c>
      <c r="BX7" s="64">
        <v>-1.4076759521508553E-4</v>
      </c>
      <c r="BY7" s="64">
        <v>-4.8524708487962531E-4</v>
      </c>
      <c r="BZ7" s="64">
        <v>-5.034572920955549E-4</v>
      </c>
      <c r="CA7" s="64">
        <v>8.6215406156564534E-4</v>
      </c>
      <c r="CB7" s="64">
        <v>-1.9400273483838326E-4</v>
      </c>
      <c r="CC7" s="64">
        <v>-1.3615169435843288E-4</v>
      </c>
      <c r="CD7" s="64">
        <v>-6.0662058348537329E-5</v>
      </c>
      <c r="CE7" s="64">
        <v>3.5897781066851486E-4</v>
      </c>
      <c r="CF7" s="64">
        <v>-8.1034486066999811E-5</v>
      </c>
      <c r="CG7" s="64">
        <v>-2.3517872116840532E-4</v>
      </c>
      <c r="CH7" s="64">
        <v>2.0529996215978841E-4</v>
      </c>
      <c r="CI7" s="64">
        <v>8.1549163057692553E-5</v>
      </c>
      <c r="CJ7" s="64">
        <v>-3.5031834030574416E-4</v>
      </c>
      <c r="CK7" s="64">
        <v>-6.7842954658081656E-4</v>
      </c>
      <c r="CL7" s="64">
        <v>-8.8132720701239453E-4</v>
      </c>
      <c r="CM7" s="64">
        <v>1.0316844321383023E-3</v>
      </c>
      <c r="CN7" s="64">
        <v>-1.1482834767451155E-4</v>
      </c>
      <c r="CO7" s="64">
        <v>1.1379428975843986E-4</v>
      </c>
      <c r="CP7" s="64">
        <v>2.5628887304396386E-4</v>
      </c>
      <c r="CQ7" s="64">
        <v>2.2785099724842439E-4</v>
      </c>
      <c r="CR7" s="64">
        <v>-1.1393736340337135E-4</v>
      </c>
      <c r="CS7" s="64">
        <v>1.7749266044053691E-4</v>
      </c>
      <c r="CT7" s="64">
        <v>-4.7734149002054416E-5</v>
      </c>
      <c r="CU7" s="64">
        <v>-3.4146423687930749E-5</v>
      </c>
      <c r="CV7" s="64">
        <v>-2.434533840575126E-4</v>
      </c>
      <c r="CW7" s="64">
        <v>-9.1368044139961135E-4</v>
      </c>
      <c r="CX7" s="64">
        <v>-1.0983323074240658E-3</v>
      </c>
      <c r="CY7" s="50"/>
      <c r="CZ7" s="50"/>
      <c r="DA7" s="50"/>
      <c r="DB7" s="50"/>
      <c r="DC7" s="50"/>
      <c r="DD7" s="50"/>
      <c r="DE7" s="50"/>
      <c r="DF7" s="50"/>
      <c r="DG7" s="65">
        <v>-5.8092443709023556E-5</v>
      </c>
      <c r="DH7" s="65">
        <v>4.9543235691507093E-5</v>
      </c>
      <c r="DI7" s="65">
        <v>-4.5816024312195225E-5</v>
      </c>
      <c r="DJ7" s="65">
        <v>-4.4303687243396617E-5</v>
      </c>
      <c r="DK7" s="65">
        <v>-2.5330635579190464E-5</v>
      </c>
      <c r="DL7" s="65">
        <v>6.0062572562857852E-5</v>
      </c>
      <c r="DM7" s="65">
        <v>-3.660114513737156E-5</v>
      </c>
      <c r="DN7" s="65">
        <v>-2.5869838853220806E-5</v>
      </c>
      <c r="DO7" s="65">
        <v>-5.6218538439833932E-4</v>
      </c>
    </row>
    <row r="8" spans="1:119" ht="20.25" customHeight="1" x14ac:dyDescent="0.2">
      <c r="B8" s="63" t="s">
        <v>96</v>
      </c>
      <c r="C8" s="64">
        <v>4.3074803452580745E-4</v>
      </c>
      <c r="D8" s="64">
        <v>5.3635300505328054E-4</v>
      </c>
      <c r="E8" s="64">
        <v>6.8657050784670659E-4</v>
      </c>
      <c r="F8" s="64">
        <v>9.610544730813686E-4</v>
      </c>
      <c r="G8" s="64">
        <v>-1.1722205026742927E-3</v>
      </c>
      <c r="H8" s="64">
        <v>-6.2188085707237661E-4</v>
      </c>
      <c r="I8" s="64">
        <v>-5.2412679449387323E-4</v>
      </c>
      <c r="J8" s="64">
        <v>-3.6653369379502365E-4</v>
      </c>
      <c r="K8" s="64">
        <v>-2.3189062744144451E-4</v>
      </c>
      <c r="L8" s="64">
        <v>-7.8587175776467788E-5</v>
      </c>
      <c r="M8" s="64">
        <v>8.0249676644106316E-5</v>
      </c>
      <c r="N8" s="64">
        <v>2.5385736664262915E-4</v>
      </c>
      <c r="O8" s="64">
        <v>1.8170297578827821E-3</v>
      </c>
      <c r="P8" s="64">
        <v>2.178257967608177E-3</v>
      </c>
      <c r="Q8" s="64">
        <v>3.3116628888287813E-3</v>
      </c>
      <c r="R8" s="64">
        <v>2.8872028271589301E-3</v>
      </c>
      <c r="S8" s="64">
        <v>-4.1990978219305086E-3</v>
      </c>
      <c r="T8" s="64">
        <v>-2.0772401794511008E-3</v>
      </c>
      <c r="U8" s="64">
        <v>-1.4155776604680703E-3</v>
      </c>
      <c r="V8" s="64">
        <v>-1.0227079974479691E-3</v>
      </c>
      <c r="W8" s="64">
        <v>-6.599134877932622E-4</v>
      </c>
      <c r="X8" s="64">
        <v>-2.1386942404877374E-4</v>
      </c>
      <c r="Y8" s="64">
        <v>2.3858250606334508E-4</v>
      </c>
      <c r="Z8" s="64">
        <v>7.8634807972344234E-4</v>
      </c>
      <c r="AA8" s="64">
        <v>1.756378750401355E-3</v>
      </c>
      <c r="AB8" s="64">
        <v>2.0589488670264E-3</v>
      </c>
      <c r="AC8" s="64">
        <v>3.0550805767097788E-3</v>
      </c>
      <c r="AD8" s="64">
        <v>3.3677308943886874E-3</v>
      </c>
      <c r="AE8" s="64">
        <v>-4.0423754030322057E-3</v>
      </c>
      <c r="AF8" s="64">
        <v>-2.3655711478631769E-3</v>
      </c>
      <c r="AG8" s="64">
        <v>-1.4477763166064195E-3</v>
      </c>
      <c r="AH8" s="64">
        <v>-1.0607699138602822E-3</v>
      </c>
      <c r="AI8" s="64">
        <v>-6.5323685636775597E-4</v>
      </c>
      <c r="AJ8" s="64">
        <v>-2.0009126943087985E-4</v>
      </c>
      <c r="AK8" s="64">
        <v>2.3443866932137958E-4</v>
      </c>
      <c r="AL8" s="64">
        <v>7.1132393150863393E-4</v>
      </c>
      <c r="AM8" s="64">
        <v>1.4975952215254829E-3</v>
      </c>
      <c r="AN8" s="64">
        <v>1.8345279925742197E-3</v>
      </c>
      <c r="AO8" s="64">
        <v>1.6523801374279667E-3</v>
      </c>
      <c r="AP8" s="64">
        <v>1.0001363353013826E-3</v>
      </c>
      <c r="AQ8" s="64">
        <v>-1.7969282281764531E-3</v>
      </c>
      <c r="AR8" s="64">
        <v>-1.2235328740387574E-3</v>
      </c>
      <c r="AS8" s="64">
        <v>-9.9517482716204864E-4</v>
      </c>
      <c r="AT8" s="64">
        <v>-8.2563783063271945E-4</v>
      </c>
      <c r="AU8" s="64">
        <v>-4.4830945891483065E-4</v>
      </c>
      <c r="AV8" s="64">
        <v>-1.3834652914523904E-4</v>
      </c>
      <c r="AW8" s="64">
        <v>1.1837082776100516E-4</v>
      </c>
      <c r="AX8" s="64">
        <v>4.2090734121114082E-4</v>
      </c>
      <c r="AY8" s="64">
        <v>7.8171037723562264E-4</v>
      </c>
      <c r="AZ8" s="64">
        <v>9.8345323675119722E-4</v>
      </c>
      <c r="BA8" s="64">
        <v>7.4641496329141965E-4</v>
      </c>
      <c r="BB8" s="64">
        <v>1.1225490184718634E-3</v>
      </c>
      <c r="BC8" s="64">
        <v>-1.7963903746968102E-3</v>
      </c>
      <c r="BD8" s="64">
        <v>-7.7726564628832762E-4</v>
      </c>
      <c r="BE8" s="64">
        <v>-6.6051594574245698E-4</v>
      </c>
      <c r="BF8" s="64">
        <v>-5.5512028635851252E-4</v>
      </c>
      <c r="BG8" s="64">
        <v>-3.6533708333119641E-4</v>
      </c>
      <c r="BH8" s="64">
        <v>-1.377252337734225E-4</v>
      </c>
      <c r="BI8" s="64">
        <v>1.3658153921292104E-4</v>
      </c>
      <c r="BJ8" s="64">
        <v>2.8748218075547172E-4</v>
      </c>
      <c r="BK8" s="64">
        <v>5.7705422529785722E-4</v>
      </c>
      <c r="BL8" s="64">
        <v>1.1066304164992768E-3</v>
      </c>
      <c r="BM8" s="64">
        <v>1.5742424463496274E-3</v>
      </c>
      <c r="BN8" s="64">
        <v>2.2622568499093276E-3</v>
      </c>
      <c r="BO8" s="64">
        <v>-2.5445087251952936E-3</v>
      </c>
      <c r="BP8" s="64">
        <v>-1.3837626196404607E-3</v>
      </c>
      <c r="BQ8" s="64">
        <v>-1.0210239362625773E-3</v>
      </c>
      <c r="BR8" s="64">
        <v>-7.5364170708958067E-4</v>
      </c>
      <c r="BS8" s="64">
        <v>-4.2817613761203521E-4</v>
      </c>
      <c r="BT8" s="64">
        <v>-1.6257016708509653E-4</v>
      </c>
      <c r="BU8" s="64">
        <v>1.7912747506043658E-4</v>
      </c>
      <c r="BV8" s="64">
        <v>5.8140084292368499E-4</v>
      </c>
      <c r="BW8" s="64">
        <v>9.7837616148921391E-4</v>
      </c>
      <c r="BX8" s="64">
        <v>1.3639852046134493E-3</v>
      </c>
      <c r="BY8" s="64">
        <v>1.7396436126024817E-3</v>
      </c>
      <c r="BZ8" s="64">
        <v>2.6321016970209943E-3</v>
      </c>
      <c r="CA8" s="64">
        <v>-2.8798487130691219E-3</v>
      </c>
      <c r="CB8" s="64">
        <v>-1.3694361407283751E-3</v>
      </c>
      <c r="CC8" s="64">
        <v>-1.1379526997099543E-3</v>
      </c>
      <c r="CD8" s="64">
        <v>-7.7687623888245128E-4</v>
      </c>
      <c r="CE8" s="64">
        <v>-4.5456096464746576E-4</v>
      </c>
      <c r="CF8" s="64">
        <v>-1.4264166349364782E-4</v>
      </c>
      <c r="CG8" s="64">
        <v>1.6593808444964608E-4</v>
      </c>
      <c r="CH8" s="64">
        <v>5.4590095367745839E-4</v>
      </c>
      <c r="CI8" s="64">
        <v>9.8658267673346067E-4</v>
      </c>
      <c r="CJ8" s="64">
        <v>1.2081215840440418E-3</v>
      </c>
      <c r="CK8" s="64">
        <v>1.7786946935489656E-3</v>
      </c>
      <c r="CL8" s="64">
        <v>2.2730393007022176E-3</v>
      </c>
      <c r="CM8" s="64">
        <v>-4.5435622106860807E-3</v>
      </c>
      <c r="CN8" s="64">
        <v>-2.4062204558535916E-3</v>
      </c>
      <c r="CO8" s="64">
        <v>-1.4898492398788266E-3</v>
      </c>
      <c r="CP8" s="64">
        <v>-1.1235093350561165E-3</v>
      </c>
      <c r="CQ8" s="64">
        <v>-6.1319666632375647E-4</v>
      </c>
      <c r="CR8" s="64">
        <v>-1.9300869533678267E-4</v>
      </c>
      <c r="CS8" s="64">
        <v>2.2559566234203743E-4</v>
      </c>
      <c r="CT8" s="64">
        <v>7.1069725289141239E-4</v>
      </c>
      <c r="CU8" s="64">
        <v>1.973178317467017E-3</v>
      </c>
      <c r="CV8" s="64">
        <v>2.4054449234880426E-3</v>
      </c>
      <c r="CW8" s="64">
        <v>3.5833085756906691E-3</v>
      </c>
      <c r="CX8" s="64">
        <v>3.9495998791672093E-3</v>
      </c>
      <c r="CY8" s="50"/>
      <c r="CZ8" s="50"/>
      <c r="DA8" s="50"/>
      <c r="DB8" s="50"/>
      <c r="DC8" s="50"/>
      <c r="DD8" s="50"/>
      <c r="DE8" s="50"/>
      <c r="DF8" s="50"/>
      <c r="DG8" s="65">
        <v>-3.8472412622336805E-7</v>
      </c>
      <c r="DH8" s="65">
        <v>-1.4906220655586111E-6</v>
      </c>
      <c r="DI8" s="65">
        <v>-1.8867653441834165E-6</v>
      </c>
      <c r="DJ8" s="65">
        <v>-1.282041937611389E-6</v>
      </c>
      <c r="DK8" s="65">
        <v>-1.1615078728821615E-6</v>
      </c>
      <c r="DL8" s="65">
        <v>-1.8879108653058196E-6</v>
      </c>
      <c r="DM8" s="65">
        <v>-2.3495210930146726E-6</v>
      </c>
      <c r="DN8" s="65">
        <v>-3.2156975643404806E-6</v>
      </c>
      <c r="DO8" s="65">
        <v>2.9671887056963442E-3</v>
      </c>
    </row>
    <row r="9" spans="1:119" ht="20.25" customHeight="1" x14ac:dyDescent="0.2">
      <c r="B9" s="66" t="s">
        <v>92</v>
      </c>
      <c r="C9" s="67">
        <v>6.3444160962156104E-5</v>
      </c>
      <c r="D9" s="67">
        <v>7.2444600784038471E-5</v>
      </c>
      <c r="E9" s="67">
        <v>1.5361165528982035E-4</v>
      </c>
      <c r="F9" s="67">
        <v>1.3658415124750967E-4</v>
      </c>
      <c r="G9" s="67">
        <v>-1.5961808600784E-4</v>
      </c>
      <c r="H9" s="67">
        <v>-1.4520712353383036E-4</v>
      </c>
      <c r="I9" s="67">
        <v>-8.408453185093645E-5</v>
      </c>
      <c r="J9" s="67">
        <v>-6.0949913885832707E-5</v>
      </c>
      <c r="K9" s="67">
        <v>-1.9782425122349956E-5</v>
      </c>
      <c r="L9" s="67">
        <v>-4.3212364311373541E-5</v>
      </c>
      <c r="M9" s="67">
        <v>-4.4824292630085694E-5</v>
      </c>
      <c r="N9" s="67">
        <v>4.5608496290761025E-5</v>
      </c>
      <c r="O9" s="67">
        <v>8.3187267865270087E-5</v>
      </c>
      <c r="P9" s="67">
        <v>6.7631490133113203E-5</v>
      </c>
      <c r="Q9" s="67">
        <v>1.4027130202864946E-4</v>
      </c>
      <c r="R9" s="67">
        <v>1.4332488898993745E-4</v>
      </c>
      <c r="S9" s="67">
        <v>-1.7287251009445725E-4</v>
      </c>
      <c r="T9" s="67">
        <v>-4.6664152083208954E-5</v>
      </c>
      <c r="U9" s="67">
        <v>-1.6099092490362565E-4</v>
      </c>
      <c r="V9" s="67">
        <v>-9.6193709640091107E-5</v>
      </c>
      <c r="W9" s="67">
        <v>-7.2707280973416388E-5</v>
      </c>
      <c r="X9" s="67">
        <v>1.2888102819852421E-5</v>
      </c>
      <c r="Y9" s="67">
        <v>1.2400415753166527E-4</v>
      </c>
      <c r="Z9" s="67">
        <v>1.2683565648785589E-4</v>
      </c>
      <c r="AA9" s="67">
        <v>6.8913430670836107E-5</v>
      </c>
      <c r="AB9" s="67">
        <v>6.2917061498968252E-5</v>
      </c>
      <c r="AC9" s="67">
        <v>1.6274742545396848E-4</v>
      </c>
      <c r="AD9" s="67">
        <v>9.9751944615755761E-5</v>
      </c>
      <c r="AE9" s="67">
        <v>-2.2279080732723333E-4</v>
      </c>
      <c r="AF9" s="67">
        <v>-1.5849110446963799E-4</v>
      </c>
      <c r="AG9" s="67">
        <v>-6.5475457664110337E-5</v>
      </c>
      <c r="AH9" s="67">
        <v>-3.9877657068143613E-5</v>
      </c>
      <c r="AI9" s="67">
        <v>-6.4208017867106726E-5</v>
      </c>
      <c r="AJ9" s="67">
        <v>-7.0043672695141446E-5</v>
      </c>
      <c r="AK9" s="67">
        <v>2.1649617999619508E-4</v>
      </c>
      <c r="AL9" s="67">
        <v>-1.4077216198393749E-5</v>
      </c>
      <c r="AM9" s="67">
        <v>4.3082156771623303E-5</v>
      </c>
      <c r="AN9" s="67">
        <v>7.973598272603688E-5</v>
      </c>
      <c r="AO9" s="67">
        <v>1.1850444700911567E-4</v>
      </c>
      <c r="AP9" s="67">
        <v>1.3020046489820025E-4</v>
      </c>
      <c r="AQ9" s="67">
        <v>-2.1669381332534154E-4</v>
      </c>
      <c r="AR9" s="67">
        <v>-1.7544665482360777E-4</v>
      </c>
      <c r="AS9" s="67">
        <v>-8.3938555478946242E-5</v>
      </c>
      <c r="AT9" s="67">
        <v>-9.1412495458298437E-5</v>
      </c>
      <c r="AU9" s="67">
        <v>-6.4042925926544036E-5</v>
      </c>
      <c r="AV9" s="67">
        <v>-2.7676146042376892E-5</v>
      </c>
      <c r="AW9" s="67">
        <v>3.4280415458187719E-4</v>
      </c>
      <c r="AX9" s="67">
        <v>4.6614159938673794E-6</v>
      </c>
      <c r="AY9" s="67">
        <v>7.5728034431898905E-5</v>
      </c>
      <c r="AZ9" s="67">
        <v>6.8996651514385832E-5</v>
      </c>
      <c r="BA9" s="67">
        <v>4.455694270943944E-5</v>
      </c>
      <c r="BB9" s="67">
        <v>-5.6478819784322454E-5</v>
      </c>
      <c r="BC9" s="67">
        <v>-2.2521697463673274E-4</v>
      </c>
      <c r="BD9" s="67">
        <v>-1.093957144092661E-4</v>
      </c>
      <c r="BE9" s="67">
        <v>-1.612913671612537E-4</v>
      </c>
      <c r="BF9" s="67">
        <v>-9.4908606316113087E-5</v>
      </c>
      <c r="BG9" s="67">
        <v>-2.3506173981946432E-5</v>
      </c>
      <c r="BH9" s="67">
        <v>4.4751480487992268E-6</v>
      </c>
      <c r="BI9" s="67">
        <v>4.9083835601448911E-4</v>
      </c>
      <c r="BJ9" s="67">
        <v>5.325971209635405E-5</v>
      </c>
      <c r="BK9" s="67">
        <v>8.469362991325724E-5</v>
      </c>
      <c r="BL9" s="67">
        <v>1.0612342213445203E-4</v>
      </c>
      <c r="BM9" s="67">
        <v>-1.6376831466702324E-4</v>
      </c>
      <c r="BN9" s="67">
        <v>-1.1110801338731768E-4</v>
      </c>
      <c r="BO9" s="67">
        <v>-1.1650992409506511E-4</v>
      </c>
      <c r="BP9" s="67">
        <v>-1.8918709170145931E-4</v>
      </c>
      <c r="BQ9" s="67">
        <v>-6.7471235787985862E-5</v>
      </c>
      <c r="BR9" s="67">
        <v>-7.1391488388972135E-5</v>
      </c>
      <c r="BS9" s="67">
        <v>4.4133726784467697E-5</v>
      </c>
      <c r="BT9" s="67">
        <v>5.7360093574709836E-5</v>
      </c>
      <c r="BU9" s="67">
        <v>5.6375118994522744E-4</v>
      </c>
      <c r="BV9" s="67">
        <v>1.195278887859974E-4</v>
      </c>
      <c r="BW9" s="67">
        <v>1.1191430810186809E-4</v>
      </c>
      <c r="BX9" s="67">
        <v>1.194806019126915E-4</v>
      </c>
      <c r="BY9" s="67">
        <v>-3.2503810486272933E-4</v>
      </c>
      <c r="BZ9" s="67">
        <v>-3.5168578269151318E-4</v>
      </c>
      <c r="CA9" s="67">
        <v>-9.3710485608911043E-5</v>
      </c>
      <c r="CB9" s="67">
        <v>-1.652509299153726E-4</v>
      </c>
      <c r="CC9" s="67">
        <v>-1.0936191188548605E-4</v>
      </c>
      <c r="CD9" s="67">
        <v>-4.3807275755924913E-5</v>
      </c>
      <c r="CE9" s="67">
        <v>2.1646465893843114E-4</v>
      </c>
      <c r="CF9" s="67">
        <v>5.5367404659056874E-5</v>
      </c>
      <c r="CG9" s="67">
        <v>5.1517687075741669E-4</v>
      </c>
      <c r="CH9" s="67">
        <v>1.2326418519825744E-4</v>
      </c>
      <c r="CI9" s="67">
        <v>1.49694829329583E-4</v>
      </c>
      <c r="CJ9" s="67">
        <v>7.5578063411185781E-5</v>
      </c>
      <c r="CK9" s="67">
        <v>-4.8588967619311862E-4</v>
      </c>
      <c r="CL9" s="67">
        <v>-5.2765730760517826E-4</v>
      </c>
      <c r="CM9" s="67">
        <v>-1.1568584549648264E-4</v>
      </c>
      <c r="CN9" s="67">
        <v>-1.4965177858472511E-4</v>
      </c>
      <c r="CO9" s="67">
        <v>-3.9047476780074142E-5</v>
      </c>
      <c r="CP9" s="67">
        <v>4.9003239839029433E-5</v>
      </c>
      <c r="CQ9" s="67">
        <v>2.8816159804989638E-4</v>
      </c>
      <c r="CR9" s="67">
        <v>1.2566605413599774E-4</v>
      </c>
      <c r="CS9" s="67">
        <v>5.6569395209504769E-4</v>
      </c>
      <c r="CT9" s="67">
        <v>1.562387639888474E-4</v>
      </c>
      <c r="CU9" s="67">
        <v>1.9098916702664503E-4</v>
      </c>
      <c r="CV9" s="67">
        <v>1.2529995752674772E-4</v>
      </c>
      <c r="CW9" s="67">
        <v>-6.7639428676202762E-4</v>
      </c>
      <c r="CX9" s="67">
        <v>-6.8236256324383238E-4</v>
      </c>
      <c r="CY9" s="50"/>
      <c r="CZ9" s="50"/>
      <c r="DA9" s="50"/>
      <c r="DB9" s="50"/>
      <c r="DC9" s="50"/>
      <c r="DD9" s="50"/>
      <c r="DE9" s="50"/>
      <c r="DF9" s="50"/>
      <c r="DG9" s="68">
        <v>-1.0215895868581626E-5</v>
      </c>
      <c r="DH9" s="68">
        <v>1.2117129561062256E-5</v>
      </c>
      <c r="DI9" s="68">
        <v>-2.3587936032187784E-6</v>
      </c>
      <c r="DJ9" s="68">
        <v>1.4243633368327124E-6</v>
      </c>
      <c r="DK9" s="68">
        <v>4.67344313470619E-6</v>
      </c>
      <c r="DL9" s="68">
        <v>2.2103814601104332E-5</v>
      </c>
      <c r="DM9" s="68">
        <v>7.8282207287561079E-6</v>
      </c>
      <c r="DN9" s="68">
        <v>6.0777773458475792E-6</v>
      </c>
      <c r="DO9" s="68">
        <v>-2.5262377563917138E-4</v>
      </c>
    </row>
    <row r="10" spans="1:119" ht="20.25" customHeight="1" x14ac:dyDescent="0.2">
      <c r="B10" s="63" t="s">
        <v>50</v>
      </c>
      <c r="C10" s="64">
        <v>1.2134266515140268E-5</v>
      </c>
      <c r="D10" s="64">
        <v>-1.3093541649800144E-6</v>
      </c>
      <c r="E10" s="64">
        <v>6.2195335515102812E-6</v>
      </c>
      <c r="F10" s="64">
        <v>2.796806741756086E-7</v>
      </c>
      <c r="G10" s="64">
        <v>2.5184966758962091E-5</v>
      </c>
      <c r="H10" s="64">
        <v>5.9302935122573786E-6</v>
      </c>
      <c r="I10" s="64">
        <v>-2.8197893463643986E-5</v>
      </c>
      <c r="J10" s="64">
        <v>-5.1925037582667422E-5</v>
      </c>
      <c r="K10" s="64">
        <v>1.3677119178767683E-5</v>
      </c>
      <c r="L10" s="64">
        <v>7.2517281572981318E-6</v>
      </c>
      <c r="M10" s="64">
        <v>-4.1314555600413527E-5</v>
      </c>
      <c r="N10" s="64">
        <v>4.032981071855346E-5</v>
      </c>
      <c r="O10" s="64">
        <v>7.9670914885365818E-6</v>
      </c>
      <c r="P10" s="64">
        <v>-4.0429635922434315E-6</v>
      </c>
      <c r="Q10" s="64">
        <v>-1.1409867743950031E-5</v>
      </c>
      <c r="R10" s="64">
        <v>-9.0302854249824094E-7</v>
      </c>
      <c r="S10" s="64">
        <v>3.0036106103858984E-5</v>
      </c>
      <c r="T10" s="64">
        <v>1.6374390091167257E-5</v>
      </c>
      <c r="U10" s="64">
        <v>-3.3917014208739715E-5</v>
      </c>
      <c r="V10" s="64">
        <v>-4.2595541757117772E-5</v>
      </c>
      <c r="W10" s="64">
        <v>-4.124539278338446E-6</v>
      </c>
      <c r="X10" s="64">
        <v>3.4664803183037662E-5</v>
      </c>
      <c r="Y10" s="64">
        <v>-4.0191307727477366E-6</v>
      </c>
      <c r="Z10" s="64">
        <v>4.5798910040195651E-5</v>
      </c>
      <c r="AA10" s="64">
        <v>7.4699151597634739E-7</v>
      </c>
      <c r="AB10" s="64">
        <v>-1.4020442252959953E-5</v>
      </c>
      <c r="AC10" s="64">
        <v>1.0642973087060525E-5</v>
      </c>
      <c r="AD10" s="64">
        <v>-1.9131471329258964E-5</v>
      </c>
      <c r="AE10" s="64">
        <v>3.1620251708330827E-5</v>
      </c>
      <c r="AF10" s="64">
        <v>-3.6530980432103455E-5</v>
      </c>
      <c r="AG10" s="64">
        <v>1.1991931029742275E-5</v>
      </c>
      <c r="AH10" s="64">
        <v>6.0357027644730721E-6</v>
      </c>
      <c r="AI10" s="64">
        <v>-2.8879793055880398E-6</v>
      </c>
      <c r="AJ10" s="64">
        <v>3.0856105310839155E-6</v>
      </c>
      <c r="AK10" s="64">
        <v>-4.6536672789754263E-6</v>
      </c>
      <c r="AL10" s="64">
        <v>-2.728790431627548E-5</v>
      </c>
      <c r="AM10" s="64">
        <v>1.7122225643984024E-6</v>
      </c>
      <c r="AN10" s="64">
        <v>-3.491318788295672E-6</v>
      </c>
      <c r="AO10" s="64">
        <v>-3.7950480770154726E-6</v>
      </c>
      <c r="AP10" s="64">
        <v>-9.2324531743570581E-5</v>
      </c>
      <c r="AQ10" s="64">
        <v>7.8514825201159155E-5</v>
      </c>
      <c r="AR10" s="64">
        <v>-6.271732245644035E-5</v>
      </c>
      <c r="AS10" s="64">
        <v>3.3909459502767803E-5</v>
      </c>
      <c r="AT10" s="64">
        <v>1.7281743879049571E-5</v>
      </c>
      <c r="AU10" s="64">
        <v>-4.5510216503119594E-6</v>
      </c>
      <c r="AV10" s="64">
        <v>1.4381840807153878E-5</v>
      </c>
      <c r="AW10" s="64">
        <v>-1.0815638629924074E-5</v>
      </c>
      <c r="AX10" s="64">
        <v>-7.0086664112900543E-5</v>
      </c>
      <c r="AY10" s="64">
        <v>1.0358285809974888E-5</v>
      </c>
      <c r="AZ10" s="64">
        <v>-3.695799592817739E-5</v>
      </c>
      <c r="BA10" s="64">
        <v>2.2514893703640126E-5</v>
      </c>
      <c r="BB10" s="64">
        <v>-5.354493228681978E-5</v>
      </c>
      <c r="BC10" s="64">
        <v>6.6440476909068735E-5</v>
      </c>
      <c r="BD10" s="64">
        <v>-2.0448015264129538E-5</v>
      </c>
      <c r="BE10" s="64">
        <v>4.8110991892613697E-6</v>
      </c>
      <c r="BF10" s="64">
        <v>3.403704717586109E-5</v>
      </c>
      <c r="BG10" s="64">
        <v>-5.1392485546086775E-6</v>
      </c>
      <c r="BH10" s="64">
        <v>3.6612409139769042E-5</v>
      </c>
      <c r="BI10" s="64">
        <v>4.8915257335746531E-6</v>
      </c>
      <c r="BJ10" s="64">
        <v>-6.1085663739302021E-5</v>
      </c>
      <c r="BK10" s="64">
        <v>-5.6991679451279253E-6</v>
      </c>
      <c r="BL10" s="64">
        <v>-5.1825970163177359E-5</v>
      </c>
      <c r="BM10" s="64">
        <v>-8.1298124636752789E-6</v>
      </c>
      <c r="BN10" s="64">
        <v>-4.5645565043606062E-5</v>
      </c>
      <c r="BO10" s="64">
        <v>9.4831803742589926E-5</v>
      </c>
      <c r="BP10" s="64">
        <v>-3.3106479009004097E-5</v>
      </c>
      <c r="BQ10" s="64">
        <v>5.5746430207337383E-5</v>
      </c>
      <c r="BR10" s="64">
        <v>7.270454916175062E-5</v>
      </c>
      <c r="BS10" s="64">
        <v>-1.5404795427387263E-5</v>
      </c>
      <c r="BT10" s="64">
        <v>9.8302834894425928E-6</v>
      </c>
      <c r="BU10" s="64">
        <v>7.7538066647342418E-6</v>
      </c>
      <c r="BV10" s="64">
        <v>-3.5866532577255583E-5</v>
      </c>
      <c r="BW10" s="64">
        <v>-3.1283404142601334E-5</v>
      </c>
      <c r="BX10" s="64">
        <v>-5.0244337079119461E-5</v>
      </c>
      <c r="BY10" s="64">
        <v>7.6220259677128865E-6</v>
      </c>
      <c r="BZ10" s="64">
        <v>-6.6694224640229116E-5</v>
      </c>
      <c r="CA10" s="64">
        <v>9.3925950608753084E-5</v>
      </c>
      <c r="CB10" s="64">
        <v>-2.319989921095722E-5</v>
      </c>
      <c r="CC10" s="64">
        <v>2.0843799533487584E-5</v>
      </c>
      <c r="CD10" s="64">
        <v>8.0213236883563965E-5</v>
      </c>
      <c r="CE10" s="64">
        <v>1.1333262550650147E-8</v>
      </c>
      <c r="CF10" s="64">
        <v>-4.3549175741119939E-5</v>
      </c>
      <c r="CG10" s="64">
        <v>-2.4833780493116464E-5</v>
      </c>
      <c r="CH10" s="64">
        <v>1.9062139804182365E-5</v>
      </c>
      <c r="CI10" s="64">
        <v>-5.1081902490146547E-5</v>
      </c>
      <c r="CJ10" s="64">
        <v>-4.6839147580524099E-5</v>
      </c>
      <c r="CK10" s="64">
        <v>8.9310432915823412E-7</v>
      </c>
      <c r="CL10" s="64">
        <v>-6.5339334289982176E-5</v>
      </c>
      <c r="CM10" s="64">
        <v>8.9422787455051278E-5</v>
      </c>
      <c r="CN10" s="64">
        <v>-1.6710634350936004E-5</v>
      </c>
      <c r="CO10" s="64">
        <v>2.9485648900040573E-5</v>
      </c>
      <c r="CP10" s="64">
        <v>1.0794302452343807E-4</v>
      </c>
      <c r="CQ10" s="64">
        <v>-1.7735382523254017E-5</v>
      </c>
      <c r="CR10" s="64">
        <v>-8.562223049501938E-5</v>
      </c>
      <c r="CS10" s="64">
        <v>1.3442473997260507E-5</v>
      </c>
      <c r="CT10" s="64">
        <v>-6.0388835302349619E-6</v>
      </c>
      <c r="CU10" s="64">
        <v>-6.227873820641161E-5</v>
      </c>
      <c r="CV10" s="64">
        <v>-4.1834011748953515E-5</v>
      </c>
      <c r="CW10" s="64">
        <v>5.6824347562933752E-6</v>
      </c>
      <c r="CX10" s="64">
        <v>-5.6836721260777878E-5</v>
      </c>
      <c r="CY10" s="50"/>
      <c r="CZ10" s="50"/>
      <c r="DA10" s="50"/>
      <c r="DB10" s="50"/>
      <c r="DC10" s="50"/>
      <c r="DD10" s="50"/>
      <c r="DE10" s="50"/>
      <c r="DF10" s="50"/>
      <c r="DG10" s="65">
        <v>-8.787306901014702E-7</v>
      </c>
      <c r="DH10" s="65">
        <v>2.9507537273598672E-6</v>
      </c>
      <c r="DI10" s="65">
        <v>-3.2744722684441285E-6</v>
      </c>
      <c r="DJ10" s="65">
        <v>-4.8978883052663846E-6</v>
      </c>
      <c r="DK10" s="65">
        <v>4.9333355733871542E-7</v>
      </c>
      <c r="DL10" s="65">
        <v>4.5030500281928454E-6</v>
      </c>
      <c r="DM10" s="65">
        <v>-1.0693655312365991E-6</v>
      </c>
      <c r="DN10" s="65">
        <v>-3.5622305402105425E-6</v>
      </c>
      <c r="DO10" s="65">
        <v>-3.869743980133844E-5</v>
      </c>
    </row>
    <row r="11" spans="1:119" ht="20.25" customHeight="1" x14ac:dyDescent="0.2">
      <c r="B11" s="63" t="s">
        <v>40</v>
      </c>
      <c r="C11" s="64">
        <v>1.3142954337275192E-4</v>
      </c>
      <c r="D11" s="64">
        <v>-1.2254305892434036E-4</v>
      </c>
      <c r="E11" s="64">
        <v>5.7037953484107007E-5</v>
      </c>
      <c r="F11" s="64">
        <v>-2.4112392313879738E-4</v>
      </c>
      <c r="G11" s="64">
        <v>6.3153250712044695E-5</v>
      </c>
      <c r="H11" s="64">
        <v>-1.3473712229106205E-4</v>
      </c>
      <c r="I11" s="64">
        <v>-6.1154001400387514E-5</v>
      </c>
      <c r="J11" s="64">
        <v>3.1172216702790578E-5</v>
      </c>
      <c r="K11" s="64">
        <v>-2.2968718941918098E-5</v>
      </c>
      <c r="L11" s="64">
        <v>7.9730893006946246E-5</v>
      </c>
      <c r="M11" s="64">
        <v>9.2486858709328601E-6</v>
      </c>
      <c r="N11" s="64">
        <v>3.8489307206512891E-5</v>
      </c>
      <c r="O11" s="64">
        <v>-1.4221639077449666E-4</v>
      </c>
      <c r="P11" s="64">
        <v>4.4571075629162848E-5</v>
      </c>
      <c r="Q11" s="64">
        <v>-8.2369345211552591E-5</v>
      </c>
      <c r="R11" s="64">
        <v>8.9867717487646104E-5</v>
      </c>
      <c r="S11" s="64">
        <v>-2.279472938007121E-4</v>
      </c>
      <c r="T11" s="64">
        <v>1.7108063357973435E-4</v>
      </c>
      <c r="U11" s="64">
        <v>-1.9958684294163476E-5</v>
      </c>
      <c r="V11" s="64">
        <v>-5.0407832813070819E-5</v>
      </c>
      <c r="W11" s="64">
        <v>-1.0272836952462949E-4</v>
      </c>
      <c r="X11" s="64">
        <v>-1.3438685525390959E-5</v>
      </c>
      <c r="Y11" s="64">
        <v>4.4542646120415696E-5</v>
      </c>
      <c r="Z11" s="64">
        <v>-1.6724892687081105E-4</v>
      </c>
      <c r="AA11" s="64">
        <v>2.3134293946291962E-5</v>
      </c>
      <c r="AB11" s="64">
        <v>-1.1141444656237454E-4</v>
      </c>
      <c r="AC11" s="64">
        <v>-9.8970780338270004E-5</v>
      </c>
      <c r="AD11" s="64">
        <v>-7.1185386579353249E-5</v>
      </c>
      <c r="AE11" s="64">
        <v>4.3907272042842393E-5</v>
      </c>
      <c r="AF11" s="64">
        <v>-2.1335389870280608E-4</v>
      </c>
      <c r="AG11" s="64">
        <v>1.3427771063345695E-4</v>
      </c>
      <c r="AH11" s="64">
        <v>-4.673467724969349E-5</v>
      </c>
      <c r="AI11" s="64">
        <v>6.8241537297231147E-5</v>
      </c>
      <c r="AJ11" s="64">
        <v>1.0654458284342638E-4</v>
      </c>
      <c r="AK11" s="64">
        <v>-1.7260437348398661E-5</v>
      </c>
      <c r="AL11" s="64">
        <v>1.7125489274949501E-4</v>
      </c>
      <c r="AM11" s="64">
        <v>1.4046669440981319E-4</v>
      </c>
      <c r="AN11" s="64">
        <v>2.170637619141047E-4</v>
      </c>
      <c r="AO11" s="64">
        <v>-3.8008277441192728E-4</v>
      </c>
      <c r="AP11" s="64">
        <v>-3.3432098806318589E-4</v>
      </c>
      <c r="AQ11" s="64">
        <v>-6.4092491858713796E-4</v>
      </c>
      <c r="AR11" s="64">
        <v>7.7828778119570785E-5</v>
      </c>
      <c r="AS11" s="64">
        <v>1.6418813243412878E-4</v>
      </c>
      <c r="AT11" s="64">
        <v>1.7023134581872768E-4</v>
      </c>
      <c r="AU11" s="64">
        <v>8.5965222506700911E-5</v>
      </c>
      <c r="AV11" s="64">
        <v>-3.9076301204699071E-5</v>
      </c>
      <c r="AW11" s="64">
        <v>7.5673073989701578E-5</v>
      </c>
      <c r="AX11" s="64">
        <v>4.3336884261169217E-6</v>
      </c>
      <c r="AY11" s="64">
        <v>-8.4352884383798177E-5</v>
      </c>
      <c r="AZ11" s="64">
        <v>-3.5312923684416297E-5</v>
      </c>
      <c r="BA11" s="64">
        <v>-2.4952769860475676E-5</v>
      </c>
      <c r="BB11" s="64">
        <v>-3.5883245910084405E-5</v>
      </c>
      <c r="BC11" s="64">
        <v>1.8979731233992325E-5</v>
      </c>
      <c r="BD11" s="64">
        <v>1.5809200034921922E-4</v>
      </c>
      <c r="BE11" s="64">
        <v>-9.2608637890956302E-5</v>
      </c>
      <c r="BF11" s="64">
        <v>-7.8684425682706838E-5</v>
      </c>
      <c r="BG11" s="64">
        <v>-1.6589402681455034E-5</v>
      </c>
      <c r="BH11" s="64">
        <v>1.9647479520434885E-5</v>
      </c>
      <c r="BI11" s="64">
        <v>-1.2481389398477649E-4</v>
      </c>
      <c r="BJ11" s="64">
        <v>-2.8054875196747986E-5</v>
      </c>
      <c r="BK11" s="64">
        <v>-1.2906689052594178E-4</v>
      </c>
      <c r="BL11" s="64">
        <v>-1.0622133993765104E-4</v>
      </c>
      <c r="BM11" s="64">
        <v>-9.0718369532227783E-5</v>
      </c>
      <c r="BN11" s="64">
        <v>-1.4661287094319686E-4</v>
      </c>
      <c r="BO11" s="64">
        <v>7.4184018909861926E-4</v>
      </c>
      <c r="BP11" s="64">
        <v>-2.8187168973736743E-4</v>
      </c>
      <c r="BQ11" s="64">
        <v>-2.1739607884341261E-4</v>
      </c>
      <c r="BR11" s="64">
        <v>-2.2140996939090662E-5</v>
      </c>
      <c r="BS11" s="64">
        <v>-2.5668065430251019E-5</v>
      </c>
      <c r="BT11" s="64">
        <v>-1.6034610209225697E-4</v>
      </c>
      <c r="BU11" s="64">
        <v>-5.515818480361645E-5</v>
      </c>
      <c r="BV11" s="64">
        <v>-9.2420149542582486E-5</v>
      </c>
      <c r="BW11" s="64">
        <v>1.4987090564577699E-4</v>
      </c>
      <c r="BX11" s="64">
        <v>-1.4428335828031713E-4</v>
      </c>
      <c r="BY11" s="64">
        <v>8.9235919928931651E-5</v>
      </c>
      <c r="BZ11" s="64">
        <v>-1.3473569303279476E-4</v>
      </c>
      <c r="CA11" s="64">
        <v>1.0677740636588773E-4</v>
      </c>
      <c r="CB11" s="64">
        <v>2.1626666956753304E-4</v>
      </c>
      <c r="CC11" s="64">
        <v>-7.7328891561312396E-5</v>
      </c>
      <c r="CD11" s="64">
        <v>1.3417140436899899E-5</v>
      </c>
      <c r="CE11" s="64">
        <v>-1.037710273799064E-4</v>
      </c>
      <c r="CF11" s="64">
        <v>6.8294815672054199E-5</v>
      </c>
      <c r="CG11" s="64">
        <v>1.1314717467225677E-4</v>
      </c>
      <c r="CH11" s="64">
        <v>-2.9862337139419104E-5</v>
      </c>
      <c r="CI11" s="64">
        <v>-1.2413183126946947E-4</v>
      </c>
      <c r="CJ11" s="64">
        <v>2.0511007101275958E-4</v>
      </c>
      <c r="CK11" s="64">
        <v>-2.0524662677723349E-4</v>
      </c>
      <c r="CL11" s="64">
        <v>9.5234199621652138E-5</v>
      </c>
      <c r="CM11" s="64">
        <v>-3.54257006943548E-3</v>
      </c>
      <c r="CN11" s="64">
        <v>-4.0542822302958026E-4</v>
      </c>
      <c r="CO11" s="64">
        <v>1.61107658353421E-4</v>
      </c>
      <c r="CP11" s="64">
        <v>2.9435683511369604E-4</v>
      </c>
      <c r="CQ11" s="64">
        <v>7.6561157802834678E-4</v>
      </c>
      <c r="CR11" s="64">
        <v>1.1361065636670276E-3</v>
      </c>
      <c r="CS11" s="64">
        <v>1.5368734428877762E-3</v>
      </c>
      <c r="CT11" s="64">
        <v>2.1561082554268918E-3</v>
      </c>
      <c r="CU11" s="64">
        <v>2.6844380634902798E-3</v>
      </c>
      <c r="CV11" s="64">
        <v>3.1548983283431475E-3</v>
      </c>
      <c r="CW11" s="64">
        <v>3.961242083215577E-3</v>
      </c>
      <c r="CX11" s="64">
        <v>4.563116520474253E-3</v>
      </c>
      <c r="CY11" s="50"/>
      <c r="CZ11" s="50"/>
      <c r="DA11" s="50"/>
      <c r="DB11" s="50"/>
      <c r="DC11" s="50"/>
      <c r="DD11" s="50"/>
      <c r="DE11" s="50"/>
      <c r="DF11" s="50"/>
      <c r="DG11" s="65">
        <v>-1.3594127005411849E-5</v>
      </c>
      <c r="DH11" s="65">
        <v>-3.7444666536101678E-5</v>
      </c>
      <c r="DI11" s="65">
        <v>1.4706434914302235E-7</v>
      </c>
      <c r="DJ11" s="65">
        <v>2.4342243132302599E-7</v>
      </c>
      <c r="DK11" s="65">
        <v>-2.6736160240070639E-5</v>
      </c>
      <c r="DL11" s="65">
        <v>-4.1921504141950727E-5</v>
      </c>
      <c r="DM11" s="65">
        <v>2.2643563505564401E-5</v>
      </c>
      <c r="DN11" s="65">
        <v>1.8713711873430405E-4</v>
      </c>
      <c r="DO11" s="65">
        <v>3.5968198122142692E-3</v>
      </c>
    </row>
    <row r="12" spans="1:119" ht="20.25" customHeight="1" x14ac:dyDescent="0.2">
      <c r="A12" s="69"/>
      <c r="B12" s="63" t="s">
        <v>41</v>
      </c>
      <c r="C12" s="64">
        <v>-1.3087233033126644E-4</v>
      </c>
      <c r="D12" s="64">
        <v>4.7451967913447746E-5</v>
      </c>
      <c r="E12" s="64">
        <v>-6.7951690738476955E-5</v>
      </c>
      <c r="F12" s="64">
        <v>-2.9534885266691013E-5</v>
      </c>
      <c r="G12" s="64">
        <v>-3.1875874351272593E-5</v>
      </c>
      <c r="H12" s="64">
        <v>2.2245566993706056E-4</v>
      </c>
      <c r="I12" s="64">
        <v>-4.7336897330496619E-5</v>
      </c>
      <c r="J12" s="64">
        <v>1.5244990692053761E-5</v>
      </c>
      <c r="K12" s="64">
        <v>-1.0528131397224971E-4</v>
      </c>
      <c r="L12" s="64">
        <v>9.7416078308043552E-5</v>
      </c>
      <c r="M12" s="64">
        <v>2.6408166152025458E-4</v>
      </c>
      <c r="N12" s="64">
        <v>3.9303950447844294E-4</v>
      </c>
      <c r="O12" s="64">
        <v>-9.4108957208627331E-5</v>
      </c>
      <c r="P12" s="64">
        <v>5.3877484807118847E-5</v>
      </c>
      <c r="Q12" s="64">
        <v>-2.0299775349785776E-4</v>
      </c>
      <c r="R12" s="64">
        <v>1.4158530736096964E-4</v>
      </c>
      <c r="S12" s="64">
        <v>-6.7611686605406618E-5</v>
      </c>
      <c r="T12" s="64">
        <v>-3.0766146854932508E-4</v>
      </c>
      <c r="U12" s="64">
        <v>2.7930353599048274E-4</v>
      </c>
      <c r="V12" s="64">
        <v>1.2588166146643154E-4</v>
      </c>
      <c r="W12" s="64">
        <v>1.0310534508284341E-4</v>
      </c>
      <c r="X12" s="64">
        <v>-1.5758271450572181E-4</v>
      </c>
      <c r="Y12" s="64">
        <v>-1.3165912688484216E-4</v>
      </c>
      <c r="Z12" s="64">
        <v>-1.6327536194815639E-4</v>
      </c>
      <c r="AA12" s="64">
        <v>-8.4639431856992076E-5</v>
      </c>
      <c r="AB12" s="64">
        <v>7.08736981176461E-5</v>
      </c>
      <c r="AC12" s="64">
        <v>1.4968474724375014E-5</v>
      </c>
      <c r="AD12" s="64">
        <v>-3.1846652897904448E-5</v>
      </c>
      <c r="AE12" s="64">
        <v>4.250868493271831E-5</v>
      </c>
      <c r="AF12" s="64">
        <v>9.9454102779006348E-5</v>
      </c>
      <c r="AG12" s="64">
        <v>-1.8496767030451444E-4</v>
      </c>
      <c r="AH12" s="64">
        <v>-9.1344278915217458E-5</v>
      </c>
      <c r="AI12" s="64">
        <v>8.5527558771669732E-5</v>
      </c>
      <c r="AJ12" s="64">
        <v>1.2815007309185944E-4</v>
      </c>
      <c r="AK12" s="64">
        <v>6.0779818809697517E-5</v>
      </c>
      <c r="AL12" s="64">
        <v>2.2008681787055728E-4</v>
      </c>
      <c r="AM12" s="64">
        <v>4.9859202162716443E-5</v>
      </c>
      <c r="AN12" s="64">
        <v>-1.3993392733036014E-4</v>
      </c>
      <c r="AO12" s="64">
        <v>1.6169065383242476E-4</v>
      </c>
      <c r="AP12" s="64">
        <v>3.0860833394319442E-5</v>
      </c>
      <c r="AQ12" s="64">
        <v>-1.122434590162813E-4</v>
      </c>
      <c r="AR12" s="64">
        <v>5.0900475038639925E-5</v>
      </c>
      <c r="AS12" s="64">
        <v>-1.1356600787548743E-4</v>
      </c>
      <c r="AT12" s="64">
        <v>2.7230143831769027E-5</v>
      </c>
      <c r="AU12" s="64">
        <v>1.5959346530891594E-4</v>
      </c>
      <c r="AV12" s="64">
        <v>-5.5726390515875579E-5</v>
      </c>
      <c r="AW12" s="64">
        <v>-6.7870003253700517E-5</v>
      </c>
      <c r="AX12" s="64">
        <v>1.8124762320037568E-4</v>
      </c>
      <c r="AY12" s="64">
        <v>2.9074057863009983E-5</v>
      </c>
      <c r="AZ12" s="64">
        <v>9.6597349128257903E-5</v>
      </c>
      <c r="BA12" s="64">
        <v>-6.4494274827020526E-5</v>
      </c>
      <c r="BB12" s="64">
        <v>1.2034713491160254E-4</v>
      </c>
      <c r="BC12" s="64">
        <v>1.2362815659372473E-4</v>
      </c>
      <c r="BD12" s="64">
        <v>-1.9014498913816347E-4</v>
      </c>
      <c r="BE12" s="64">
        <v>1.4754115918047539E-4</v>
      </c>
      <c r="BF12" s="64">
        <v>5.1357867363988063E-5</v>
      </c>
      <c r="BG12" s="64">
        <v>1.5793620438686595E-4</v>
      </c>
      <c r="BH12" s="64">
        <v>-1.1081025200543326E-4</v>
      </c>
      <c r="BI12" s="64">
        <v>-7.82344365549692E-5</v>
      </c>
      <c r="BJ12" s="64">
        <v>4.3317615901372619E-5</v>
      </c>
      <c r="BK12" s="64">
        <v>5.6092687746422953E-5</v>
      </c>
      <c r="BL12" s="64">
        <v>1.4192038963556364E-4</v>
      </c>
      <c r="BM12" s="64">
        <v>3.2938908917645726E-4</v>
      </c>
      <c r="BN12" s="64">
        <v>-2.9557488157028189E-5</v>
      </c>
      <c r="BO12" s="64">
        <v>-6.4525149127525605E-4</v>
      </c>
      <c r="BP12" s="64">
        <v>1.1535828324382713E-4</v>
      </c>
      <c r="BQ12" s="64">
        <v>-1.5866246382600924E-4</v>
      </c>
      <c r="BR12" s="64">
        <v>7.0205117161492581E-5</v>
      </c>
      <c r="BS12" s="64">
        <v>2.1585203870699843E-4</v>
      </c>
      <c r="BT12" s="64">
        <v>-2.3189793382716317E-4</v>
      </c>
      <c r="BU12" s="64">
        <v>-1.6108327822117463E-4</v>
      </c>
      <c r="BV12" s="64">
        <v>-1.6285929129400412E-4</v>
      </c>
      <c r="BW12" s="64">
        <v>1.2767301181737523E-4</v>
      </c>
      <c r="BX12" s="64">
        <v>1.6579891586543383E-4</v>
      </c>
      <c r="BY12" s="64">
        <v>2.2216378302153394E-4</v>
      </c>
      <c r="BZ12" s="64">
        <v>1.859717072221212E-4</v>
      </c>
      <c r="CA12" s="64">
        <v>-1.268980864105318E-4</v>
      </c>
      <c r="CB12" s="64">
        <v>-3.1713026871882377E-5</v>
      </c>
      <c r="CC12" s="64">
        <v>-1.2201677035794667E-4</v>
      </c>
      <c r="CD12" s="64">
        <v>2.6963620926023779E-5</v>
      </c>
      <c r="CE12" s="64">
        <v>-8.6168119085794359E-5</v>
      </c>
      <c r="CF12" s="64">
        <v>-3.0198162227712544E-5</v>
      </c>
      <c r="CG12" s="64">
        <v>1.1677177861524335E-4</v>
      </c>
      <c r="CH12" s="64">
        <v>4.280093402897478E-5</v>
      </c>
      <c r="CI12" s="64">
        <v>1.634920423305708E-4</v>
      </c>
      <c r="CJ12" s="64">
        <v>1.8993094523156451E-4</v>
      </c>
      <c r="CK12" s="64">
        <v>6.0188216820966645E-5</v>
      </c>
      <c r="CL12" s="64">
        <v>4.3450616305240608E-4</v>
      </c>
      <c r="CM12" s="64">
        <v>1.0040795952925841E-4</v>
      </c>
      <c r="CN12" s="64">
        <v>-9.5674301664017136E-5</v>
      </c>
      <c r="CO12" s="64">
        <v>-3.1592910505706673E-4</v>
      </c>
      <c r="CP12" s="64">
        <v>-2.1138761322547772E-4</v>
      </c>
      <c r="CQ12" s="64">
        <v>-6.4403946715585469E-5</v>
      </c>
      <c r="CR12" s="64">
        <v>-1.6756360989522712E-5</v>
      </c>
      <c r="CS12" s="64">
        <v>-1.1871688306208661E-4</v>
      </c>
      <c r="CT12" s="64">
        <v>6.0986546873253999E-5</v>
      </c>
      <c r="CU12" s="64">
        <v>2.1099082171560646E-4</v>
      </c>
      <c r="CV12" s="64">
        <v>1.1763239039597195E-4</v>
      </c>
      <c r="CW12" s="64">
        <v>1.5542430143988817E-4</v>
      </c>
      <c r="CX12" s="64">
        <v>2.1012244964002669E-4</v>
      </c>
      <c r="CY12" s="50"/>
      <c r="CZ12" s="50"/>
      <c r="DA12" s="50"/>
      <c r="DB12" s="50"/>
      <c r="DC12" s="50"/>
      <c r="DD12" s="50"/>
      <c r="DE12" s="50"/>
      <c r="DF12" s="50"/>
      <c r="DG12" s="65">
        <v>5.3224198434342895E-5</v>
      </c>
      <c r="DH12" s="65">
        <v>-3.4881506948414298E-5</v>
      </c>
      <c r="DI12" s="65">
        <v>2.7978586877086542E-5</v>
      </c>
      <c r="DJ12" s="65">
        <v>1.0170151885091627E-5</v>
      </c>
      <c r="DK12" s="65">
        <v>2.629969345058214E-5</v>
      </c>
      <c r="DL12" s="65">
        <v>-3.9789643111687312E-5</v>
      </c>
      <c r="DM12" s="65">
        <v>3.9754945144521159E-5</v>
      </c>
      <c r="DN12" s="65">
        <v>1.4470214475315046E-5</v>
      </c>
      <c r="DO12" s="65">
        <v>1.7361812469518512E-4</v>
      </c>
    </row>
    <row r="13" spans="1:119" ht="20.25" customHeight="1" x14ac:dyDescent="0.2">
      <c r="A13" s="69"/>
      <c r="B13" s="63" t="s">
        <v>96</v>
      </c>
      <c r="C13" s="64">
        <v>-1.1062804636696733E-5</v>
      </c>
      <c r="D13" s="64">
        <v>8.5371378384380137E-6</v>
      </c>
      <c r="E13" s="64">
        <v>2.4431658945278656E-5</v>
      </c>
      <c r="F13" s="64">
        <v>-1.3364034897156429E-5</v>
      </c>
      <c r="G13" s="64">
        <v>-1.3440631771555189E-5</v>
      </c>
      <c r="H13" s="64">
        <v>-2.2715226965952517E-5</v>
      </c>
      <c r="I13" s="64">
        <v>-1.1302437702420676E-6</v>
      </c>
      <c r="J13" s="64">
        <v>7.6720343744618447E-7</v>
      </c>
      <c r="K13" s="64">
        <v>1.121018963479159E-5</v>
      </c>
      <c r="L13" s="64">
        <v>-9.6546093295568625E-6</v>
      </c>
      <c r="M13" s="64">
        <v>3.3117070641353052E-8</v>
      </c>
      <c r="N13" s="64">
        <v>-1.413983077214187E-5</v>
      </c>
      <c r="O13" s="64">
        <v>-1.4816464694256126E-5</v>
      </c>
      <c r="P13" s="64">
        <v>7.4765744673133128E-6</v>
      </c>
      <c r="Q13" s="64">
        <v>1.0028858582034061E-5</v>
      </c>
      <c r="R13" s="64">
        <v>-1.7207510706329643E-6</v>
      </c>
      <c r="S13" s="64">
        <v>1.6750954628275139E-5</v>
      </c>
      <c r="T13" s="64">
        <v>1.5149693602944936E-5</v>
      </c>
      <c r="U13" s="64">
        <v>-3.5214221856261219E-5</v>
      </c>
      <c r="V13" s="64">
        <v>-1.1567319064265114E-5</v>
      </c>
      <c r="W13" s="64">
        <v>-1.0498987768725598E-5</v>
      </c>
      <c r="X13" s="64">
        <v>2.5307175932853809E-5</v>
      </c>
      <c r="Y13" s="64">
        <v>5.8189200325520218E-5</v>
      </c>
      <c r="Z13" s="64">
        <v>4.462033468288773E-5</v>
      </c>
      <c r="AA13" s="64">
        <v>5.8061315597601748E-6</v>
      </c>
      <c r="AB13" s="64">
        <v>6.6627595542989582E-6</v>
      </c>
      <c r="AC13" s="64">
        <v>6.9636506425663214E-6</v>
      </c>
      <c r="AD13" s="64">
        <v>-1.8766289675009595E-5</v>
      </c>
      <c r="AE13" s="64">
        <v>-1.1543188644935753E-5</v>
      </c>
      <c r="AF13" s="64">
        <v>-3.3765037922739438E-5</v>
      </c>
      <c r="AG13" s="64">
        <v>-1.8367393948004462E-6</v>
      </c>
      <c r="AH13" s="64">
        <v>-3.1753380096422035E-6</v>
      </c>
      <c r="AI13" s="64">
        <v>-7.6322764748226746E-6</v>
      </c>
      <c r="AJ13" s="64">
        <v>-5.0295760519736277E-6</v>
      </c>
      <c r="AK13" s="64">
        <v>3.6083558344834898E-5</v>
      </c>
      <c r="AL13" s="64">
        <v>6.6333636281168395E-5</v>
      </c>
      <c r="AM13" s="64">
        <v>-1.0391619224114912E-5</v>
      </c>
      <c r="AN13" s="64">
        <v>-2.1213694774702141E-5</v>
      </c>
      <c r="AO13" s="64">
        <v>-2.5506702495681211E-5</v>
      </c>
      <c r="AP13" s="64">
        <v>-6.0494443001601894E-6</v>
      </c>
      <c r="AQ13" s="64">
        <v>-1.269471629394836E-5</v>
      </c>
      <c r="AR13" s="64">
        <v>-5.0152540771342125E-5</v>
      </c>
      <c r="AS13" s="64">
        <v>9.9756419567054166E-6</v>
      </c>
      <c r="AT13" s="64">
        <v>-1.8131388018982619E-5</v>
      </c>
      <c r="AU13" s="64">
        <v>-2.9545628183913486E-5</v>
      </c>
      <c r="AV13" s="64">
        <v>2.5140484310792743E-5</v>
      </c>
      <c r="AW13" s="64">
        <v>5.5357324854732326E-5</v>
      </c>
      <c r="AX13" s="64">
        <v>2.2469208224684678E-4</v>
      </c>
      <c r="AY13" s="64">
        <v>-1.9593510064197517E-5</v>
      </c>
      <c r="AZ13" s="64">
        <v>-2.5618633809121327E-5</v>
      </c>
      <c r="BA13" s="64">
        <v>-5.0109696605460385E-6</v>
      </c>
      <c r="BB13" s="64">
        <v>-4.3342876005825204E-5</v>
      </c>
      <c r="BC13" s="64">
        <v>-3.7987074033241086E-5</v>
      </c>
      <c r="BD13" s="64">
        <v>-5.6155988764072795E-5</v>
      </c>
      <c r="BE13" s="64">
        <v>-5.6036315052354624E-5</v>
      </c>
      <c r="BF13" s="64">
        <v>-2.4600716410860812E-5</v>
      </c>
      <c r="BG13" s="64">
        <v>-6.4331281438123611E-5</v>
      </c>
      <c r="BH13" s="64">
        <v>9.2924446083442191E-5</v>
      </c>
      <c r="BI13" s="64">
        <v>1.0430245461034993E-4</v>
      </c>
      <c r="BJ13" s="64">
        <v>4.7346864027186797E-4</v>
      </c>
      <c r="BK13" s="64">
        <v>2.4302277328303035E-6</v>
      </c>
      <c r="BL13" s="64">
        <v>-4.8134560582724362E-5</v>
      </c>
      <c r="BM13" s="64">
        <v>-7.0647401426149337E-5</v>
      </c>
      <c r="BN13" s="64">
        <v>-1.1575018854570462E-4</v>
      </c>
      <c r="BO13" s="64">
        <v>-3.9073938524758489E-5</v>
      </c>
      <c r="BP13" s="64">
        <v>-1.5387989159731941E-4</v>
      </c>
      <c r="BQ13" s="64">
        <v>-8.6480114839027067E-5</v>
      </c>
      <c r="BR13" s="64">
        <v>-2.3288445054947537E-5</v>
      </c>
      <c r="BS13" s="64">
        <v>-6.8053876085993892E-5</v>
      </c>
      <c r="BT13" s="64">
        <v>2.7278631722404967E-4</v>
      </c>
      <c r="BU13" s="64">
        <v>3.1971475658121307E-4</v>
      </c>
      <c r="BV13" s="64">
        <v>7.1898121067870413E-4</v>
      </c>
      <c r="BW13" s="64">
        <v>6.9454392940704324E-5</v>
      </c>
      <c r="BX13" s="64">
        <v>-8.0099969375968527E-5</v>
      </c>
      <c r="BY13" s="64">
        <v>-1.358769284569572E-4</v>
      </c>
      <c r="BZ13" s="64">
        <v>-2.7023868249831384E-4</v>
      </c>
      <c r="CA13" s="64">
        <v>-1.5100780588439555E-4</v>
      </c>
      <c r="CB13" s="64">
        <v>-2.452662797899352E-4</v>
      </c>
      <c r="CC13" s="64">
        <v>-1.5911052765271716E-4</v>
      </c>
      <c r="CD13" s="64">
        <v>7.3255311687780988E-6</v>
      </c>
      <c r="CE13" s="64">
        <v>-5.1126952514302104E-5</v>
      </c>
      <c r="CF13" s="64">
        <v>4.4133939468404826E-4</v>
      </c>
      <c r="CG13" s="64">
        <v>5.1783693449602985E-4</v>
      </c>
      <c r="CH13" s="64">
        <v>9.398660244659407E-4</v>
      </c>
      <c r="CI13" s="64">
        <v>1.5399667307858245E-4</v>
      </c>
      <c r="CJ13" s="64">
        <v>-1.5684414008543257E-4</v>
      </c>
      <c r="CK13" s="64">
        <v>-2.8352229280381724E-4</v>
      </c>
      <c r="CL13" s="64">
        <v>-4.2865352504495302E-4</v>
      </c>
      <c r="CM13" s="64">
        <v>-8.8690806453461946E-5</v>
      </c>
      <c r="CN13" s="64">
        <v>-3.7296760579086374E-4</v>
      </c>
      <c r="CO13" s="64">
        <v>-2.3156404635371608E-4</v>
      </c>
      <c r="CP13" s="64">
        <v>8.5208380100620928E-6</v>
      </c>
      <c r="CQ13" s="64">
        <v>-1.0866945743259748E-5</v>
      </c>
      <c r="CR13" s="64">
        <v>6.1558198971112255E-4</v>
      </c>
      <c r="CS13" s="64">
        <v>7.4413775221859879E-4</v>
      </c>
      <c r="CT13" s="64">
        <v>1.110903931762941E-3</v>
      </c>
      <c r="CU13" s="64">
        <v>2.721175945850085E-4</v>
      </c>
      <c r="CV13" s="64">
        <v>-1.5367437427871167E-4</v>
      </c>
      <c r="CW13" s="64">
        <v>-3.8835092372357938E-4</v>
      </c>
      <c r="CX13" s="64">
        <v>-5.4320467978963283E-4</v>
      </c>
      <c r="CY13" s="50"/>
      <c r="CZ13" s="50"/>
      <c r="DA13" s="50"/>
      <c r="DB13" s="50"/>
      <c r="DC13" s="50"/>
      <c r="DD13" s="50"/>
      <c r="DE13" s="50"/>
      <c r="DF13" s="50"/>
      <c r="DG13" s="65">
        <v>-3.4239314853357072E-6</v>
      </c>
      <c r="DH13" s="65">
        <v>8.9277231609674601E-6</v>
      </c>
      <c r="DI13" s="65">
        <v>4.0668077536665237E-6</v>
      </c>
      <c r="DJ13" s="65">
        <v>1.4588943766380424E-5</v>
      </c>
      <c r="DK13" s="65">
        <v>3.0513194192893778E-5</v>
      </c>
      <c r="DL13" s="65">
        <v>6.3237136231686364E-5</v>
      </c>
      <c r="DM13" s="65">
        <v>8.6448050122589493E-5</v>
      </c>
      <c r="DN13" s="65">
        <v>9.9266298040801004E-5</v>
      </c>
      <c r="DO13" s="65">
        <v>-2.0507944558079139E-4</v>
      </c>
    </row>
    <row r="14" spans="1:119" ht="20.25" customHeight="1" x14ac:dyDescent="0.2">
      <c r="B14" s="66" t="s">
        <v>93</v>
      </c>
      <c r="C14" s="67">
        <v>5.5830038631299317E-5</v>
      </c>
      <c r="D14" s="67">
        <v>-6.2287204272037933E-5</v>
      </c>
      <c r="E14" s="67">
        <v>2.5011823217457874E-5</v>
      </c>
      <c r="F14" s="67">
        <v>-1.4441986570612464E-4</v>
      </c>
      <c r="G14" s="67">
        <v>3.4819879742631343E-5</v>
      </c>
      <c r="H14" s="67">
        <v>-4.3084416399885583E-5</v>
      </c>
      <c r="I14" s="67">
        <v>-4.7621523796337328E-5</v>
      </c>
      <c r="J14" s="67">
        <v>1.0393338928160745E-5</v>
      </c>
      <c r="K14" s="67">
        <v>-2.5816321875815618E-5</v>
      </c>
      <c r="L14" s="67">
        <v>6.1203964155653878E-5</v>
      </c>
      <c r="M14" s="67">
        <v>3.7511954785740542E-5</v>
      </c>
      <c r="N14" s="67">
        <v>8.9906849445764436E-5</v>
      </c>
      <c r="O14" s="67">
        <v>-9.5605032379375565E-5</v>
      </c>
      <c r="P14" s="67">
        <v>3.3615219570570787E-5</v>
      </c>
      <c r="Q14" s="67">
        <v>-7.9543745553856127E-5</v>
      </c>
      <c r="R14" s="67">
        <v>7.2739197670479427E-5</v>
      </c>
      <c r="S14" s="67">
        <v>-1.336718596753883E-4</v>
      </c>
      <c r="T14" s="67">
        <v>5.6467111394287173E-5</v>
      </c>
      <c r="U14" s="67">
        <v>2.1348975558277417E-5</v>
      </c>
      <c r="V14" s="67">
        <v>-1.8717124234957083E-5</v>
      </c>
      <c r="W14" s="67">
        <v>-4.5104928070749395E-5</v>
      </c>
      <c r="X14" s="67">
        <v>-2.2547014642215757E-5</v>
      </c>
      <c r="Y14" s="67">
        <v>1.0319291881444315E-5</v>
      </c>
      <c r="Z14" s="67">
        <v>-1.0780269534182985E-4</v>
      </c>
      <c r="AA14" s="67">
        <v>1.146864319068186E-6</v>
      </c>
      <c r="AB14" s="67">
        <v>-5.5365677753216325E-5</v>
      </c>
      <c r="AC14" s="67">
        <v>-5.2181472229739789E-5</v>
      </c>
      <c r="AD14" s="67">
        <v>-5.0999713596677765E-5</v>
      </c>
      <c r="AE14" s="67">
        <v>3.6607974196911641E-5</v>
      </c>
      <c r="AF14" s="67">
        <v>-1.1794756790317606E-4</v>
      </c>
      <c r="AG14" s="67">
        <v>5.2315970614058571E-5</v>
      </c>
      <c r="AH14" s="67">
        <v>-3.9633748837530902E-5</v>
      </c>
      <c r="AI14" s="67">
        <v>5.0778768041714883E-5</v>
      </c>
      <c r="AJ14" s="67">
        <v>8.0610381523182895E-5</v>
      </c>
      <c r="AK14" s="67">
        <v>1.6122088615233565E-6</v>
      </c>
      <c r="AL14" s="67">
        <v>1.3263357285597799E-4</v>
      </c>
      <c r="AM14" s="67">
        <v>8.8133933845879753E-5</v>
      </c>
      <c r="AN14" s="67">
        <v>1.0278203159463928E-4</v>
      </c>
      <c r="AO14" s="67">
        <v>-2.0493308650071373E-4</v>
      </c>
      <c r="AP14" s="67">
        <v>-2.0923141986650684E-4</v>
      </c>
      <c r="AQ14" s="67">
        <v>-3.6827983352050175E-4</v>
      </c>
      <c r="AR14" s="67">
        <v>3.6101188681136875E-5</v>
      </c>
      <c r="AS14" s="67">
        <v>8.3063907980962526E-5</v>
      </c>
      <c r="AT14" s="67">
        <v>1.0188028769131385E-4</v>
      </c>
      <c r="AU14" s="67">
        <v>6.8568934777246682E-5</v>
      </c>
      <c r="AV14" s="67">
        <v>-2.581113132205104E-5</v>
      </c>
      <c r="AW14" s="67">
        <v>3.8173031010169112E-5</v>
      </c>
      <c r="AX14" s="67">
        <v>3.9768561689301762E-5</v>
      </c>
      <c r="AY14" s="67">
        <v>-4.511260249673299E-5</v>
      </c>
      <c r="AZ14" s="67">
        <v>-1.5369967707123955E-5</v>
      </c>
      <c r="BA14" s="67">
        <v>-2.0427518976129377E-5</v>
      </c>
      <c r="BB14" s="67">
        <v>-1.702667074854336E-5</v>
      </c>
      <c r="BC14" s="67">
        <v>3.6803190398559948E-5</v>
      </c>
      <c r="BD14" s="67">
        <v>5.4857131255081626E-5</v>
      </c>
      <c r="BE14" s="67">
        <v>-3.6962083299951765E-5</v>
      </c>
      <c r="BF14" s="67">
        <v>-3.4980876821744111E-5</v>
      </c>
      <c r="BG14" s="67">
        <v>5.7717851553729105E-6</v>
      </c>
      <c r="BH14" s="67">
        <v>1.0787467971340448E-5</v>
      </c>
      <c r="BI14" s="67">
        <v>-7.2163474179598452E-5</v>
      </c>
      <c r="BJ14" s="67">
        <v>2.8903023409299067E-5</v>
      </c>
      <c r="BK14" s="67">
        <v>-6.7360327028254119E-5</v>
      </c>
      <c r="BL14" s="67">
        <v>-5.4980612069432944E-5</v>
      </c>
      <c r="BM14" s="67">
        <v>-1.2687777144471113E-5</v>
      </c>
      <c r="BN14" s="67">
        <v>-1.0864552038003517E-4</v>
      </c>
      <c r="BO14" s="67">
        <v>3.6485472155489695E-4</v>
      </c>
      <c r="BP14" s="67">
        <v>-1.6604969188371843E-4</v>
      </c>
      <c r="BQ14" s="67">
        <v>-1.4682412161126646E-4</v>
      </c>
      <c r="BR14" s="67">
        <v>8.135727221469935E-6</v>
      </c>
      <c r="BS14" s="67">
        <v>7.1998864659139628E-6</v>
      </c>
      <c r="BT14" s="67">
        <v>-9.5609847321598274E-5</v>
      </c>
      <c r="BU14" s="67">
        <v>-1.8804324969701192E-5</v>
      </c>
      <c r="BV14" s="67">
        <v>-7.890723113579412E-6</v>
      </c>
      <c r="BW14" s="67">
        <v>1.064909940624581E-4</v>
      </c>
      <c r="BX14" s="67">
        <v>-7.5903652892450602E-5</v>
      </c>
      <c r="BY14" s="67">
        <v>6.9885107207401376E-5</v>
      </c>
      <c r="BZ14" s="67">
        <v>-9.1164575748758914E-5</v>
      </c>
      <c r="CA14" s="67">
        <v>4.3030629629292605E-5</v>
      </c>
      <c r="CB14" s="67">
        <v>8.9061254717526239E-5</v>
      </c>
      <c r="CC14" s="67">
        <v>-7.5597657628101445E-5</v>
      </c>
      <c r="CD14" s="67">
        <v>2.6347099538082119E-5</v>
      </c>
      <c r="CE14" s="67">
        <v>-7.7658924428791742E-5</v>
      </c>
      <c r="CF14" s="67">
        <v>7.6022200102832116E-5</v>
      </c>
      <c r="CG14" s="67">
        <v>1.3471037294277011E-4</v>
      </c>
      <c r="CH14" s="67">
        <v>1.0156842571196201E-4</v>
      </c>
      <c r="CI14" s="67">
        <v>-3.8588660068783476E-5</v>
      </c>
      <c r="CJ14" s="67">
        <v>1.1833855515597236E-4</v>
      </c>
      <c r="CK14" s="67">
        <v>-1.4159805977775886E-4</v>
      </c>
      <c r="CL14" s="67">
        <v>5.6210247658228241E-5</v>
      </c>
      <c r="CM14" s="67">
        <v>-2.0234669775305303E-3</v>
      </c>
      <c r="CN14" s="67">
        <v>-2.8908119737125482E-4</v>
      </c>
      <c r="CO14" s="67">
        <v>2.7964825166648666E-5</v>
      </c>
      <c r="CP14" s="67">
        <v>1.5928400896747519E-4</v>
      </c>
      <c r="CQ14" s="67">
        <v>4.2992201394720375E-4</v>
      </c>
      <c r="CR14" s="67">
        <v>7.0939347033882605E-4</v>
      </c>
      <c r="CS14" s="67">
        <v>9.5116049954824256E-4</v>
      </c>
      <c r="CT14" s="67">
        <v>1.3708055370516004E-3</v>
      </c>
      <c r="CU14" s="67">
        <v>1.5775476092938501E-3</v>
      </c>
      <c r="CV14" s="67">
        <v>1.7899784712187561E-3</v>
      </c>
      <c r="CW14" s="67">
        <v>2.2425486096913083E-3</v>
      </c>
      <c r="CX14" s="67">
        <v>2.5657591657775036E-3</v>
      </c>
      <c r="CY14" s="50"/>
      <c r="CZ14" s="50"/>
      <c r="DA14" s="50"/>
      <c r="DB14" s="50"/>
      <c r="DC14" s="50"/>
      <c r="DD14" s="50"/>
      <c r="DE14" s="50"/>
      <c r="DF14" s="50"/>
      <c r="DG14" s="68">
        <v>7.3776718290119447E-8</v>
      </c>
      <c r="DH14" s="68">
        <v>-2.544248619196221E-5</v>
      </c>
      <c r="DI14" s="68">
        <v>4.0172180737485519E-6</v>
      </c>
      <c r="DJ14" s="68">
        <v>2.2360969644807938E-6</v>
      </c>
      <c r="DK14" s="68">
        <v>-8.6107721359862666E-6</v>
      </c>
      <c r="DL14" s="68">
        <v>-2.2606604289876486E-5</v>
      </c>
      <c r="DM14" s="68">
        <v>2.797755899819343E-5</v>
      </c>
      <c r="DN14" s="68">
        <v>1.2015741150217529E-4</v>
      </c>
      <c r="DO14" s="68">
        <v>2.0465074976516728E-3</v>
      </c>
    </row>
    <row r="15" spans="1:119" ht="20.25" customHeight="1" x14ac:dyDescent="0.2">
      <c r="B15" s="70" t="s">
        <v>72</v>
      </c>
      <c r="C15" s="71">
        <v>1.4866963814919032E-5</v>
      </c>
      <c r="D15" s="71">
        <v>-2.2601972033564621E-4</v>
      </c>
      <c r="E15" s="71">
        <v>-9.0913724885854919E-4</v>
      </c>
      <c r="F15" s="71">
        <v>4.8710140461394325E-4</v>
      </c>
      <c r="G15" s="71">
        <v>-9.5702183290191645E-4</v>
      </c>
      <c r="H15" s="71">
        <v>2.5819942693554587E-3</v>
      </c>
      <c r="I15" s="71">
        <v>1.4035484252219455E-3</v>
      </c>
      <c r="J15" s="71">
        <v>2.4406869017257193E-4</v>
      </c>
      <c r="K15" s="71">
        <v>-1.4066796759215627E-3</v>
      </c>
      <c r="L15" s="71">
        <v>9.1463666435864788E-4</v>
      </c>
      <c r="M15" s="71">
        <v>3.318146474760475E-3</v>
      </c>
      <c r="N15" s="71">
        <v>1.0378292670920608E-4</v>
      </c>
      <c r="O15" s="71">
        <v>-5.3456018534092653E-4</v>
      </c>
      <c r="P15" s="71">
        <v>1.0483962392027202E-4</v>
      </c>
      <c r="Q15" s="71">
        <v>4.858693454645735E-4</v>
      </c>
      <c r="R15" s="71">
        <v>-1.9856599337675362E-4</v>
      </c>
      <c r="S15" s="71">
        <v>-9.8888857732404301E-4</v>
      </c>
      <c r="T15" s="71">
        <v>-2.5524783609696122E-3</v>
      </c>
      <c r="U15" s="71">
        <v>3.4866891802600719E-3</v>
      </c>
      <c r="V15" s="71">
        <v>1.691174482838953E-3</v>
      </c>
      <c r="W15" s="71">
        <v>7.0831175863261819E-5</v>
      </c>
      <c r="X15" s="71">
        <v>-1.5716947633822587E-3</v>
      </c>
      <c r="Y15" s="71">
        <v>-1.3415243969947532E-3</v>
      </c>
      <c r="Z15" s="71">
        <v>-2.8872706987014274E-3</v>
      </c>
      <c r="AA15" s="71">
        <v>5.4375025789665798E-4</v>
      </c>
      <c r="AB15" s="71">
        <v>5.6098188379793967E-4</v>
      </c>
      <c r="AC15" s="71">
        <v>-6.5471430460983804E-4</v>
      </c>
      <c r="AD15" s="71">
        <v>4.7454870026819584E-4</v>
      </c>
      <c r="AE15" s="71">
        <v>-1.2635718305464838E-4</v>
      </c>
      <c r="AF15" s="71">
        <v>1.0057090935899904E-3</v>
      </c>
      <c r="AG15" s="71">
        <v>-1.0737289983335785E-3</v>
      </c>
      <c r="AH15" s="71">
        <v>-9.0410966579412833E-4</v>
      </c>
      <c r="AI15" s="71">
        <v>-4.2014050376770751E-4</v>
      </c>
      <c r="AJ15" s="71">
        <v>1.6705321925039041E-3</v>
      </c>
      <c r="AK15" s="71">
        <v>1.6274203009092325E-4</v>
      </c>
      <c r="AL15" s="71">
        <v>2.0315364265095504E-3</v>
      </c>
      <c r="AM15" s="71">
        <v>1.6483956826878199E-3</v>
      </c>
      <c r="AN15" s="71">
        <v>9.4273534576694296E-4</v>
      </c>
      <c r="AO15" s="71">
        <v>5.9784805694862442E-4</v>
      </c>
      <c r="AP15" s="71">
        <v>9.3558174110874859E-4</v>
      </c>
      <c r="AQ15" s="71">
        <v>-4.2560757249537895E-3</v>
      </c>
      <c r="AR15" s="71">
        <v>1.3797871384000349E-3</v>
      </c>
      <c r="AS15" s="71">
        <v>-5.9160771219168851E-4</v>
      </c>
      <c r="AT15" s="71">
        <v>6.9852792461189139E-5</v>
      </c>
      <c r="AU15" s="71">
        <v>-4.1051903787814314E-4</v>
      </c>
      <c r="AV15" s="71">
        <v>9.2614919652000971E-4</v>
      </c>
      <c r="AW15" s="71">
        <v>1.2458800885983834E-4</v>
      </c>
      <c r="AX15" s="71">
        <v>1.9099610309565307E-3</v>
      </c>
      <c r="AY15" s="71">
        <v>3.8895714474951326E-4</v>
      </c>
      <c r="AZ15" s="71">
        <v>2.6132222940586924E-3</v>
      </c>
      <c r="BA15" s="71">
        <v>-1.8009281976508751E-3</v>
      </c>
      <c r="BB15" s="71">
        <v>1.5714610430754838E-3</v>
      </c>
      <c r="BC15" s="71">
        <v>-3.7705490346974235E-3</v>
      </c>
      <c r="BD15" s="71">
        <v>-2.4598377507600855E-4</v>
      </c>
      <c r="BE15" s="71">
        <v>2.0114520503808908E-3</v>
      </c>
      <c r="BF15" s="71">
        <v>6.0613612884941048E-4</v>
      </c>
      <c r="BG15" s="71">
        <v>2.6557197050580683E-4</v>
      </c>
      <c r="BH15" s="71">
        <v>-1.1727101400460516E-4</v>
      </c>
      <c r="BI15" s="71">
        <v>-9.0999848078410217E-4</v>
      </c>
      <c r="BJ15" s="71">
        <v>9.4361719804902933E-4</v>
      </c>
      <c r="BK15" s="71">
        <v>3.2797314196875149E-4</v>
      </c>
      <c r="BL15" s="71">
        <v>3.5752127111761123E-3</v>
      </c>
      <c r="BM15" s="71">
        <v>9.4525842753934164E-4</v>
      </c>
      <c r="BN15" s="71">
        <v>-3.1976448386317191E-4</v>
      </c>
      <c r="BO15" s="71">
        <v>-7.9397673913788047E-3</v>
      </c>
      <c r="BP15" s="71">
        <v>1.7483348461588832E-3</v>
      </c>
      <c r="BQ15" s="71">
        <v>-1.5503598608700431E-3</v>
      </c>
      <c r="BR15" s="71">
        <v>4.4874510809789214E-4</v>
      </c>
      <c r="BS15" s="71">
        <v>1.3608071842037273E-3</v>
      </c>
      <c r="BT15" s="71">
        <v>-6.7048795066027012E-4</v>
      </c>
      <c r="BU15" s="71">
        <v>-1.0827174987899646E-3</v>
      </c>
      <c r="BV15" s="71">
        <v>5.7069040930701753E-4</v>
      </c>
      <c r="BW15" s="71">
        <v>7.9982742283224439E-4</v>
      </c>
      <c r="BX15" s="71">
        <v>3.9436074781633579E-3</v>
      </c>
      <c r="BY15" s="71">
        <v>5.6243445850068241E-4</v>
      </c>
      <c r="BZ15" s="71">
        <v>1.5157137597840986E-3</v>
      </c>
      <c r="CA15" s="71">
        <v>-9.0176753796837872E-3</v>
      </c>
      <c r="CB15" s="71">
        <v>1.0327099340436963E-3</v>
      </c>
      <c r="CC15" s="71">
        <v>7.4220432071636644E-4</v>
      </c>
      <c r="CD15" s="71">
        <v>1.1232817128423722E-3</v>
      </c>
      <c r="CE15" s="71">
        <v>-5.1151058818288409E-4</v>
      </c>
      <c r="CF15" s="71">
        <v>7.2022905556878847E-4</v>
      </c>
      <c r="CG15" s="71">
        <v>1.9856786222729461E-3</v>
      </c>
      <c r="CH15" s="71">
        <v>7.5964488237945105E-4</v>
      </c>
      <c r="CI15" s="71">
        <v>4.2313310082975342E-4</v>
      </c>
      <c r="CJ15" s="71">
        <v>5.4707979708650267E-3</v>
      </c>
      <c r="CK15" s="71">
        <v>1.1140265086617696E-3</v>
      </c>
      <c r="CL15" s="71">
        <v>2.1011761958256159E-3</v>
      </c>
      <c r="CM15" s="71">
        <v>-9.2992172769098547E-3</v>
      </c>
      <c r="CN15" s="71">
        <v>-4.0921130974791442E-4</v>
      </c>
      <c r="CO15" s="71">
        <v>5.2231639119959539E-4</v>
      </c>
      <c r="CP15" s="71">
        <v>6.6308615080723499E-5</v>
      </c>
      <c r="CQ15" s="71">
        <v>3.346983252159319E-4</v>
      </c>
      <c r="CR15" s="71">
        <v>1.0906755771438181E-3</v>
      </c>
      <c r="CS15" s="71">
        <v>3.2595593023110325E-4</v>
      </c>
      <c r="CT15" s="71">
        <v>1.5866588379216395E-3</v>
      </c>
      <c r="CU15" s="71">
        <v>1.3762475406065011E-3</v>
      </c>
      <c r="CV15" s="71">
        <v>3.5944267168004362E-3</v>
      </c>
      <c r="CW15" s="71">
        <v>1.2665020228346258E-3</v>
      </c>
      <c r="CX15" s="71">
        <v>2.2575605204597782E-3</v>
      </c>
      <c r="CY15" s="50"/>
      <c r="CZ15" s="50"/>
      <c r="DA15" s="50"/>
      <c r="DB15" s="50"/>
      <c r="DC15" s="50"/>
      <c r="DD15" s="50"/>
      <c r="DE15" s="50"/>
      <c r="DF15" s="50"/>
      <c r="DG15" s="72">
        <v>4.7031402308617132E-4</v>
      </c>
      <c r="DH15" s="72">
        <v>-3.7527068208376146E-4</v>
      </c>
      <c r="DI15" s="72">
        <v>2.7943350001424783E-4</v>
      </c>
      <c r="DJ15" s="72">
        <v>2.7984798619828943E-4</v>
      </c>
      <c r="DK15" s="72">
        <v>1.3672640973205752E-4</v>
      </c>
      <c r="DL15" s="72">
        <v>-2.4595245438663316E-4</v>
      </c>
      <c r="DM15" s="72">
        <v>2.9169040879062358E-4</v>
      </c>
      <c r="DN15" s="72">
        <v>2.6062092254619529E-4</v>
      </c>
      <c r="DO15" s="72">
        <v>2.108928722509118E-3</v>
      </c>
    </row>
    <row r="16" spans="1:119" ht="20.25" customHeight="1" x14ac:dyDescent="0.2">
      <c r="B16" s="70" t="s">
        <v>73</v>
      </c>
      <c r="C16" s="71">
        <v>-1.554700258743491E-5</v>
      </c>
      <c r="D16" s="71">
        <v>-8.3067771655453981E-5</v>
      </c>
      <c r="E16" s="71">
        <v>-6.1401989537002155E-4</v>
      </c>
      <c r="F16" s="71">
        <v>-9.5782608365235777E-4</v>
      </c>
      <c r="G16" s="71">
        <v>1.6956480953700392E-4</v>
      </c>
      <c r="H16" s="71">
        <v>5.5354668233209559E-4</v>
      </c>
      <c r="I16" s="71">
        <v>1.0274584438119128E-4</v>
      </c>
      <c r="J16" s="71">
        <v>4.9213888679400242E-5</v>
      </c>
      <c r="K16" s="71">
        <v>9.1530145948537367E-5</v>
      </c>
      <c r="L16" s="71">
        <v>1.2577179275652384E-4</v>
      </c>
      <c r="M16" s="71">
        <v>-6.3992016479663683E-5</v>
      </c>
      <c r="N16" s="71">
        <v>7.4882722194979934E-4</v>
      </c>
      <c r="O16" s="71">
        <v>8.9300834166916587E-5</v>
      </c>
      <c r="P16" s="71">
        <v>2.3065838873348454E-5</v>
      </c>
      <c r="Q16" s="71">
        <v>-1.2918856462813544E-3</v>
      </c>
      <c r="R16" s="71">
        <v>-7.202675729628405E-4</v>
      </c>
      <c r="S16" s="71">
        <v>3.0815552642171617E-4</v>
      </c>
      <c r="T16" s="71">
        <v>7.60949302336833E-4</v>
      </c>
      <c r="U16" s="71">
        <v>8.5769813581881849E-5</v>
      </c>
      <c r="V16" s="71">
        <v>9.2727718131957459E-5</v>
      </c>
      <c r="W16" s="71">
        <v>1.3933178515390665E-4</v>
      </c>
      <c r="X16" s="71">
        <v>1.2285787252674929E-4</v>
      </c>
      <c r="Y16" s="71">
        <v>-1.9377352987504093E-4</v>
      </c>
      <c r="Z16" s="71">
        <v>5.4649962802333363E-4</v>
      </c>
      <c r="AA16" s="71">
        <v>1.0957189314297899E-4</v>
      </c>
      <c r="AB16" s="71">
        <v>3.370980089956177E-5</v>
      </c>
      <c r="AC16" s="71">
        <v>-1.268548180411333E-3</v>
      </c>
      <c r="AD16" s="71">
        <v>-7.4504062649249914E-4</v>
      </c>
      <c r="AE16" s="71">
        <v>5.0617801477925717E-4</v>
      </c>
      <c r="AF16" s="71">
        <v>7.2889671177733817E-4</v>
      </c>
      <c r="AG16" s="71">
        <v>1.260381494927465E-4</v>
      </c>
      <c r="AH16" s="71">
        <v>1.5146903492491148E-4</v>
      </c>
      <c r="AI16" s="71">
        <v>1.3944895710649163E-4</v>
      </c>
      <c r="AJ16" s="71">
        <v>1.3865715567118464E-4</v>
      </c>
      <c r="AK16" s="71">
        <v>-2.9406600728776322E-4</v>
      </c>
      <c r="AL16" s="71">
        <v>2.9337323958289474E-4</v>
      </c>
      <c r="AM16" s="71">
        <v>1.0475836058509991E-4</v>
      </c>
      <c r="AN16" s="71">
        <v>4.1405568413099836E-4</v>
      </c>
      <c r="AO16" s="71">
        <v>-1.2779670676695831E-3</v>
      </c>
      <c r="AP16" s="71">
        <v>-4.4260336388890487E-4</v>
      </c>
      <c r="AQ16" s="71">
        <v>7.11764831290429E-4</v>
      </c>
      <c r="AR16" s="71">
        <v>4.3203919948320291E-4</v>
      </c>
      <c r="AS16" s="71">
        <v>2.3601167406073209E-4</v>
      </c>
      <c r="AT16" s="71">
        <v>2.0644704743899567E-4</v>
      </c>
      <c r="AU16" s="71">
        <v>6.6459758620851517E-5</v>
      </c>
      <c r="AV16" s="71">
        <v>1.5792171710371505E-4</v>
      </c>
      <c r="AW16" s="71">
        <v>-3.600388144450184E-4</v>
      </c>
      <c r="AX16" s="71">
        <v>-1.3564870440796462E-5</v>
      </c>
      <c r="AY16" s="71">
        <v>6.1458232656352862E-5</v>
      </c>
      <c r="AZ16" s="71">
        <v>-6.1987338732083508E-5</v>
      </c>
      <c r="BA16" s="71">
        <v>-9.1261267228248677E-4</v>
      </c>
      <c r="BB16" s="71">
        <v>-2.7905491608015698E-4</v>
      </c>
      <c r="BC16" s="71">
        <v>8.1302167294117211E-4</v>
      </c>
      <c r="BD16" s="71">
        <v>1.6683213776058636E-4</v>
      </c>
      <c r="BE16" s="71">
        <v>3.4187524570095107E-4</v>
      </c>
      <c r="BF16" s="71">
        <v>2.2879333350633857E-4</v>
      </c>
      <c r="BG16" s="71">
        <v>2.2595331734542867E-5</v>
      </c>
      <c r="BH16" s="71">
        <v>1.9539578011706915E-4</v>
      </c>
      <c r="BI16" s="71">
        <v>-4.0200706767168359E-4</v>
      </c>
      <c r="BJ16" s="71">
        <v>-1.3862774280393175E-4</v>
      </c>
      <c r="BK16" s="71">
        <v>-1.3100356448914052E-4</v>
      </c>
      <c r="BL16" s="71">
        <v>-2.8455165989360598E-4</v>
      </c>
      <c r="BM16" s="71">
        <v>-7.3226862107200752E-4</v>
      </c>
      <c r="BN16" s="71">
        <v>-3.4164376978040867E-4</v>
      </c>
      <c r="BO16" s="71">
        <v>1.291529762026622E-3</v>
      </c>
      <c r="BP16" s="71">
        <v>2.1776771822157315E-4</v>
      </c>
      <c r="BQ16" s="71">
        <v>3.6504977158147156E-4</v>
      </c>
      <c r="BR16" s="71">
        <v>2.2089326233665219E-4</v>
      </c>
      <c r="BS16" s="71">
        <v>-7.4189716100292458E-5</v>
      </c>
      <c r="BT16" s="71">
        <v>1.4991499532124308E-4</v>
      </c>
      <c r="BU16" s="71">
        <v>-3.708013868402027E-4</v>
      </c>
      <c r="BV16" s="71">
        <v>-2.902612736946919E-4</v>
      </c>
      <c r="BW16" s="71">
        <v>-3.9012470462718163E-4</v>
      </c>
      <c r="BX16" s="71">
        <v>-5.7386979337636923E-4</v>
      </c>
      <c r="BY16" s="71">
        <v>-6.0483146494527684E-4</v>
      </c>
      <c r="BZ16" s="71">
        <v>-6.9344565435358607E-4</v>
      </c>
      <c r="CA16" s="71">
        <v>2.5672547452397776E-3</v>
      </c>
      <c r="CB16" s="71">
        <v>2.0271515864211942E-4</v>
      </c>
      <c r="CC16" s="71">
        <v>3.2674478846006494E-4</v>
      </c>
      <c r="CD16" s="71">
        <v>1.4750472649471824E-4</v>
      </c>
      <c r="CE16" s="71">
        <v>-1.4334740909582866E-4</v>
      </c>
      <c r="CF16" s="71">
        <v>4.0048064475106671E-5</v>
      </c>
      <c r="CG16" s="71">
        <v>-3.8706562973434E-4</v>
      </c>
      <c r="CH16" s="71">
        <v>-4.1380111549604859E-4</v>
      </c>
      <c r="CI16" s="71">
        <v>-6.0405300034149789E-4</v>
      </c>
      <c r="CJ16" s="71">
        <v>-4.9726970747943078E-4</v>
      </c>
      <c r="CK16" s="71">
        <v>-8.9067672074383264E-4</v>
      </c>
      <c r="CL16" s="71">
        <v>-1.0710138897845889E-3</v>
      </c>
      <c r="CM16" s="71">
        <v>4.3707125526672996E-3</v>
      </c>
      <c r="CN16" s="71">
        <v>2.5925701042672777E-4</v>
      </c>
      <c r="CO16" s="71">
        <v>1.689748784901024E-4</v>
      </c>
      <c r="CP16" s="71">
        <v>7.5972482762809435E-5</v>
      </c>
      <c r="CQ16" s="71">
        <v>-2.9744218909566467E-4</v>
      </c>
      <c r="CR16" s="71">
        <v>-1.2754868546427378E-4</v>
      </c>
      <c r="CS16" s="71">
        <v>-3.6336468144848588E-4</v>
      </c>
      <c r="CT16" s="71">
        <v>-6.0442525441228856E-4</v>
      </c>
      <c r="CU16" s="71">
        <v>-7.9980234804566397E-4</v>
      </c>
      <c r="CV16" s="71">
        <v>-1.0604539602704355E-3</v>
      </c>
      <c r="CW16" s="71">
        <v>-1.1151511679903248E-3</v>
      </c>
      <c r="CX16" s="71">
        <v>-2.2732424918996408E-3</v>
      </c>
      <c r="CY16" s="50"/>
      <c r="CZ16" s="50"/>
      <c r="DA16" s="50"/>
      <c r="DB16" s="50"/>
      <c r="DC16" s="50"/>
      <c r="DD16" s="50"/>
      <c r="DE16" s="50"/>
      <c r="DF16" s="50"/>
      <c r="DG16" s="72">
        <v>1.3044877523737952E-5</v>
      </c>
      <c r="DH16" s="72">
        <v>-2.626880383327368E-6</v>
      </c>
      <c r="DI16" s="72">
        <v>-8.5553429619578125E-6</v>
      </c>
      <c r="DJ16" s="72">
        <v>9.9761179790602839E-5</v>
      </c>
      <c r="DK16" s="72">
        <v>3.2296750294147358E-6</v>
      </c>
      <c r="DL16" s="72">
        <v>3.5927050510142777E-6</v>
      </c>
      <c r="DM16" s="72">
        <v>1.303269142138852E-5</v>
      </c>
      <c r="DN16" s="72">
        <v>2.2382555303179785E-5</v>
      </c>
      <c r="DO16" s="72">
        <v>-1.3203670755154162E-3</v>
      </c>
    </row>
    <row r="17" spans="2:119" ht="20.25" customHeight="1" x14ac:dyDescent="0.2">
      <c r="B17" s="70" t="s">
        <v>75</v>
      </c>
      <c r="C17" s="71">
        <v>-8.5387568990880069E-4</v>
      </c>
      <c r="D17" s="71">
        <v>1.2125631086301603E-4</v>
      </c>
      <c r="E17" s="71">
        <v>-3.5916254493784106E-4</v>
      </c>
      <c r="F17" s="71">
        <v>6.5026193875716842E-5</v>
      </c>
      <c r="G17" s="71">
        <v>5.2474959117532194E-5</v>
      </c>
      <c r="H17" s="71">
        <v>-2.8197292301945787E-4</v>
      </c>
      <c r="I17" s="71">
        <v>7.1769617209449521E-5</v>
      </c>
      <c r="J17" s="71">
        <v>-2.2120688577875747E-5</v>
      </c>
      <c r="K17" s="71">
        <v>-1.3174990783448859E-4</v>
      </c>
      <c r="L17" s="71">
        <v>-1.6015173934813554E-4</v>
      </c>
      <c r="M17" s="71">
        <v>1.3941106856596441E-4</v>
      </c>
      <c r="N17" s="71">
        <v>1.3880103424421808E-3</v>
      </c>
      <c r="O17" s="71">
        <v>-5.028183743090997E-4</v>
      </c>
      <c r="P17" s="71">
        <v>5.6214919701425003E-6</v>
      </c>
      <c r="Q17" s="71">
        <v>-5.4193279292347185E-4</v>
      </c>
      <c r="R17" s="71">
        <v>2.3825203956917562E-4</v>
      </c>
      <c r="S17" s="71">
        <v>4.6899817573997638E-6</v>
      </c>
      <c r="T17" s="71">
        <v>-4.9911627476273424E-4</v>
      </c>
      <c r="U17" s="71">
        <v>9.9173534680474518E-5</v>
      </c>
      <c r="V17" s="71">
        <v>2.7024110897722053E-5</v>
      </c>
      <c r="W17" s="71">
        <v>-5.557645462916927E-5</v>
      </c>
      <c r="X17" s="71">
        <v>-2.8031200457012684E-4</v>
      </c>
      <c r="Y17" s="71">
        <v>7.8549418087048295E-5</v>
      </c>
      <c r="Z17" s="71">
        <v>1.0010744667829918E-3</v>
      </c>
      <c r="AA17" s="71">
        <v>-2.4659947080440947E-4</v>
      </c>
      <c r="AB17" s="71">
        <v>-1.0952245350082102E-5</v>
      </c>
      <c r="AC17" s="71">
        <v>-6.273856019406443E-4</v>
      </c>
      <c r="AD17" s="71">
        <v>4.2818163635161E-4</v>
      </c>
      <c r="AE17" s="71">
        <v>-1.3752350727891383E-4</v>
      </c>
      <c r="AF17" s="71">
        <v>-3.7656169756650204E-4</v>
      </c>
      <c r="AG17" s="71">
        <v>1.6117278405891611E-5</v>
      </c>
      <c r="AH17" s="71">
        <v>7.9420344278879895E-7</v>
      </c>
      <c r="AI17" s="71">
        <v>-7.5108914533661419E-5</v>
      </c>
      <c r="AJ17" s="71">
        <v>-1.5366360957491665E-4</v>
      </c>
      <c r="AK17" s="71">
        <v>3.1663994273878338E-4</v>
      </c>
      <c r="AL17" s="71">
        <v>6.7307825022333567E-4</v>
      </c>
      <c r="AM17" s="71">
        <v>2.6622835460177185E-5</v>
      </c>
      <c r="AN17" s="71">
        <v>-5.9241800266729427E-5</v>
      </c>
      <c r="AO17" s="71">
        <v>-4.7882884805727777E-4</v>
      </c>
      <c r="AP17" s="71">
        <v>6.9620416202642588E-4</v>
      </c>
      <c r="AQ17" s="71">
        <v>-4.6117366337528054E-4</v>
      </c>
      <c r="AR17" s="71">
        <v>-2.8706369147379895E-4</v>
      </c>
      <c r="AS17" s="71">
        <v>2.0935849529557515E-6</v>
      </c>
      <c r="AT17" s="71">
        <v>8.9909092077622432E-5</v>
      </c>
      <c r="AU17" s="71">
        <v>-1.4156685655852819E-5</v>
      </c>
      <c r="AV17" s="71">
        <v>-2.1355226473385169E-4</v>
      </c>
      <c r="AW17" s="71">
        <v>3.6166922568847681E-4</v>
      </c>
      <c r="AX17" s="71">
        <v>3.4872089430848519E-4</v>
      </c>
      <c r="AY17" s="71">
        <v>1.476954749470849E-4</v>
      </c>
      <c r="AZ17" s="71">
        <v>-1.2722411605214923E-4</v>
      </c>
      <c r="BA17" s="71">
        <v>-7.6678115301875849E-5</v>
      </c>
      <c r="BB17" s="71">
        <v>7.3016547002513477E-4</v>
      </c>
      <c r="BC17" s="71">
        <v>-9.4245766735612246E-4</v>
      </c>
      <c r="BD17" s="71">
        <v>-2.1067116730721924E-4</v>
      </c>
      <c r="BE17" s="71">
        <v>9.227884366835859E-5</v>
      </c>
      <c r="BF17" s="71">
        <v>8.5458937072235841E-5</v>
      </c>
      <c r="BG17" s="71">
        <v>3.0257508582876014E-5</v>
      </c>
      <c r="BH17" s="71">
        <v>-1.9853027630156728E-4</v>
      </c>
      <c r="BI17" s="71">
        <v>3.4415838716772562E-4</v>
      </c>
      <c r="BJ17" s="71">
        <v>7.4521955324424738E-6</v>
      </c>
      <c r="BK17" s="71">
        <v>1.8336360325732493E-4</v>
      </c>
      <c r="BL17" s="71">
        <v>-1.8022531884520632E-4</v>
      </c>
      <c r="BM17" s="71">
        <v>5.629986415403021E-4</v>
      </c>
      <c r="BN17" s="71">
        <v>7.4357721609130678E-4</v>
      </c>
      <c r="BO17" s="71">
        <v>-1.5386421391873073E-3</v>
      </c>
      <c r="BP17" s="71">
        <v>-6.264358638330414E-5</v>
      </c>
      <c r="BQ17" s="71">
        <v>-1.2496973499398489E-4</v>
      </c>
      <c r="BR17" s="71">
        <v>3.910371681992153E-5</v>
      </c>
      <c r="BS17" s="71">
        <v>3.2232222958228363E-5</v>
      </c>
      <c r="BT17" s="71">
        <v>-1.1600382878063087E-4</v>
      </c>
      <c r="BU17" s="71">
        <v>2.8521057217911761E-4</v>
      </c>
      <c r="BV17" s="71">
        <v>-1.0176664493544152E-5</v>
      </c>
      <c r="BW17" s="71">
        <v>2.1782476962983743E-4</v>
      </c>
      <c r="BX17" s="71">
        <v>-1.4472269004339733E-4</v>
      </c>
      <c r="BY17" s="71">
        <v>9.8120325118689067E-4</v>
      </c>
      <c r="BZ17" s="71">
        <v>8.1460242822251061E-4</v>
      </c>
      <c r="CA17" s="71">
        <v>-1.7409196519067027E-3</v>
      </c>
      <c r="CB17" s="71">
        <v>-2.0630325704285024E-4</v>
      </c>
      <c r="CC17" s="71">
        <v>-4.9963543072739647E-5</v>
      </c>
      <c r="CD17" s="71">
        <v>-1.1870551619219682E-5</v>
      </c>
      <c r="CE17" s="71">
        <v>-4.711449849537086E-5</v>
      </c>
      <c r="CF17" s="71">
        <v>2.3862417319886475E-5</v>
      </c>
      <c r="CG17" s="71">
        <v>2.4848689949830138E-4</v>
      </c>
      <c r="CH17" s="71">
        <v>2.9251193408796894E-5</v>
      </c>
      <c r="CI17" s="71">
        <v>2.849749441513616E-4</v>
      </c>
      <c r="CJ17" s="71">
        <v>4.2731580675692271E-5</v>
      </c>
      <c r="CK17" s="71">
        <v>1.2332312127989464E-3</v>
      </c>
      <c r="CL17" s="71">
        <v>8.741678719970114E-4</v>
      </c>
      <c r="CM17" s="71">
        <v>-1.9887224353063448E-3</v>
      </c>
      <c r="CN17" s="71">
        <v>-2.7781314934660628E-4</v>
      </c>
      <c r="CO17" s="71">
        <v>-2.0151603778240101E-4</v>
      </c>
      <c r="CP17" s="71">
        <v>-1.7173727717623155E-4</v>
      </c>
      <c r="CQ17" s="71">
        <v>6.0803879509130354E-6</v>
      </c>
      <c r="CR17" s="71">
        <v>1.0101144116081429E-4</v>
      </c>
      <c r="CS17" s="71">
        <v>1.1468083518595407E-4</v>
      </c>
      <c r="CT17" s="71">
        <v>1.2165797281449287E-4</v>
      </c>
      <c r="CU17" s="71">
        <v>2.74620834889161E-4</v>
      </c>
      <c r="CV17" s="71">
        <v>2.4788321714597217E-5</v>
      </c>
      <c r="CW17" s="71">
        <v>1.4469161971957245E-3</v>
      </c>
      <c r="CX17" s="71">
        <v>1.1619275425014397E-3</v>
      </c>
      <c r="CY17" s="50"/>
      <c r="CZ17" s="50"/>
      <c r="DA17" s="50"/>
      <c r="DB17" s="50"/>
      <c r="DC17" s="50"/>
      <c r="DD17" s="50"/>
      <c r="DE17" s="50"/>
      <c r="DF17" s="50"/>
      <c r="DG17" s="72">
        <v>3.276856100908887E-6</v>
      </c>
      <c r="DH17" s="72">
        <v>-3.341391806876981E-5</v>
      </c>
      <c r="DI17" s="72">
        <v>-1.5014448593420049E-5</v>
      </c>
      <c r="DJ17" s="72">
        <v>2.9737005675656292E-6</v>
      </c>
      <c r="DK17" s="72">
        <v>-9.1419902826794797E-6</v>
      </c>
      <c r="DL17" s="72">
        <v>-1.1951626148198891E-5</v>
      </c>
      <c r="DM17" s="72">
        <v>8.4249889342746798E-6</v>
      </c>
      <c r="DN17" s="72">
        <v>1.110940301973784E-5</v>
      </c>
      <c r="DO17" s="72">
        <v>7.2782999946907623E-4</v>
      </c>
    </row>
    <row r="18" spans="2:119" ht="20.25" customHeight="1" x14ac:dyDescent="0.2">
      <c r="B18" s="70" t="s">
        <v>94</v>
      </c>
      <c r="C18" s="71">
        <v>-6.7153480453496783E-5</v>
      </c>
      <c r="D18" s="71">
        <v>2.097265565392803E-5</v>
      </c>
      <c r="E18" s="71">
        <v>-1.3181250927640775E-5</v>
      </c>
      <c r="F18" s="71">
        <v>3.9669549992460418E-5</v>
      </c>
      <c r="G18" s="71">
        <v>1.4853891956212451E-5</v>
      </c>
      <c r="H18" s="71">
        <v>3.3367119900873377E-5</v>
      </c>
      <c r="I18" s="71">
        <v>1.1979107964243951E-5</v>
      </c>
      <c r="J18" s="71">
        <v>2.9208427381854918E-5</v>
      </c>
      <c r="K18" s="71">
        <v>-6.9688172085746736E-5</v>
      </c>
      <c r="L18" s="71">
        <v>2.9154957482679933E-5</v>
      </c>
      <c r="M18" s="71">
        <v>1.1122728262336068E-4</v>
      </c>
      <c r="N18" s="71">
        <v>-4.3044863956565038E-6</v>
      </c>
      <c r="O18" s="71">
        <v>-5.1132932634145867E-5</v>
      </c>
      <c r="P18" s="71">
        <v>2.4303431850114521E-5</v>
      </c>
      <c r="Q18" s="71">
        <v>-8.3164231314825088E-6</v>
      </c>
      <c r="R18" s="71">
        <v>1.0042290550282829E-4</v>
      </c>
      <c r="S18" s="71">
        <v>-1.8693163130745205E-6</v>
      </c>
      <c r="T18" s="71">
        <v>-1.3079665345216984E-4</v>
      </c>
      <c r="U18" s="71">
        <v>9.2748899289674114E-5</v>
      </c>
      <c r="V18" s="71">
        <v>1.2931012778771844E-5</v>
      </c>
      <c r="W18" s="71">
        <v>-1.8229194960417416E-5</v>
      </c>
      <c r="X18" s="71">
        <v>-6.4286056973617001E-5</v>
      </c>
      <c r="Y18" s="71">
        <v>-8.7762399226143373E-5</v>
      </c>
      <c r="Z18" s="71">
        <v>-1.2113101419219952E-4</v>
      </c>
      <c r="AA18" s="71">
        <v>9.8842511096375318E-5</v>
      </c>
      <c r="AB18" s="71">
        <v>6.4552153371533194E-6</v>
      </c>
      <c r="AC18" s="71">
        <v>-3.4368895727165949E-5</v>
      </c>
      <c r="AD18" s="71">
        <v>1.6888440577456088E-4</v>
      </c>
      <c r="AE18" s="71">
        <v>2.5629354669653992E-6</v>
      </c>
      <c r="AF18" s="71">
        <v>3.0133707285662226E-5</v>
      </c>
      <c r="AG18" s="71">
        <v>-2.1870031660986555E-4</v>
      </c>
      <c r="AH18" s="71">
        <v>-4.6049520226132401E-5</v>
      </c>
      <c r="AI18" s="71">
        <v>1.3150125474314933E-5</v>
      </c>
      <c r="AJ18" s="71">
        <v>3.9265589301784587E-5</v>
      </c>
      <c r="AK18" s="71">
        <v>-1.9814547189356269E-5</v>
      </c>
      <c r="AL18" s="71">
        <v>-2.2497307356328378E-4</v>
      </c>
      <c r="AM18" s="71">
        <v>2.8465534541699533E-4</v>
      </c>
      <c r="AN18" s="71">
        <v>-1.1595630744043461E-5</v>
      </c>
      <c r="AO18" s="71">
        <v>6.3013630391406394E-5</v>
      </c>
      <c r="AP18" s="71">
        <v>2.2752560415484346E-4</v>
      </c>
      <c r="AQ18" s="71">
        <v>-2.5564497715402368E-6</v>
      </c>
      <c r="AR18" s="71">
        <v>8.5622842853627645E-5</v>
      </c>
      <c r="AS18" s="71">
        <v>-3.8913139601282065E-4</v>
      </c>
      <c r="AT18" s="71">
        <v>7.7766947185198276E-5</v>
      </c>
      <c r="AU18" s="71">
        <v>7.9278935228854763E-5</v>
      </c>
      <c r="AV18" s="71">
        <v>2.6313021452839536E-6</v>
      </c>
      <c r="AW18" s="71">
        <v>-1.1642996212635204E-4</v>
      </c>
      <c r="AX18" s="71">
        <v>-4.3473227425849803E-4</v>
      </c>
      <c r="AY18" s="71">
        <v>4.3201639250312063E-4</v>
      </c>
      <c r="AZ18" s="71">
        <v>4.6199642560473819E-5</v>
      </c>
      <c r="BA18" s="71">
        <v>3.1982524841600579E-5</v>
      </c>
      <c r="BB18" s="71">
        <v>2.3278127565595774E-4</v>
      </c>
      <c r="BC18" s="71">
        <v>1.1383624693706018E-4</v>
      </c>
      <c r="BD18" s="71">
        <v>8.6620094018607929E-5</v>
      </c>
      <c r="BE18" s="71">
        <v>-4.9304721874476876E-4</v>
      </c>
      <c r="BF18" s="71">
        <v>1.359506935638688E-4</v>
      </c>
      <c r="BG18" s="71">
        <v>1.2935124761304095E-4</v>
      </c>
      <c r="BH18" s="71">
        <v>1.0440060094207837E-6</v>
      </c>
      <c r="BI18" s="71">
        <v>-1.2209573532329099E-4</v>
      </c>
      <c r="BJ18" s="71">
        <v>-7.7599928952232222E-4</v>
      </c>
      <c r="BK18" s="71">
        <v>4.5286862545323991E-4</v>
      </c>
      <c r="BL18" s="71">
        <v>7.9868728474430384E-5</v>
      </c>
      <c r="BM18" s="71">
        <v>1.7145084238823216E-4</v>
      </c>
      <c r="BN18" s="71">
        <v>2.6685132617565444E-4</v>
      </c>
      <c r="BO18" s="71">
        <v>-1.1408511370869512E-4</v>
      </c>
      <c r="BP18" s="71">
        <v>2.9843242709515216E-4</v>
      </c>
      <c r="BQ18" s="71">
        <v>-5.7125046952921643E-4</v>
      </c>
      <c r="BR18" s="71">
        <v>1.7440747514352317E-4</v>
      </c>
      <c r="BS18" s="71">
        <v>9.9284914029773574E-5</v>
      </c>
      <c r="BT18" s="71">
        <v>-6.7204337050763563E-5</v>
      </c>
      <c r="BU18" s="71">
        <v>-2.1064623651412262E-4</v>
      </c>
      <c r="BV18" s="71">
        <v>-9.9333937842815967E-4</v>
      </c>
      <c r="BW18" s="71">
        <v>3.655824525867768E-4</v>
      </c>
      <c r="BX18" s="71">
        <v>8.7735387409804133E-5</v>
      </c>
      <c r="BY18" s="71">
        <v>2.0526114887098323E-4</v>
      </c>
      <c r="BZ18" s="71">
        <v>6.412130149513473E-4</v>
      </c>
      <c r="CA18" s="71">
        <v>-1.6220883383111229E-4</v>
      </c>
      <c r="CB18" s="71">
        <v>3.880128162023766E-4</v>
      </c>
      <c r="CC18" s="71">
        <v>-4.9296924550545906E-4</v>
      </c>
      <c r="CD18" s="71">
        <v>2.2607429298715509E-4</v>
      </c>
      <c r="CE18" s="71">
        <v>-4.3488096887922545E-5</v>
      </c>
      <c r="CF18" s="71">
        <v>-8.0138014225128451E-5</v>
      </c>
      <c r="CG18" s="71">
        <v>-1.0932718055067792E-4</v>
      </c>
      <c r="CH18" s="71">
        <v>-1.1377606799469753E-3</v>
      </c>
      <c r="CI18" s="71">
        <v>1.4264468615898807E-4</v>
      </c>
      <c r="CJ18" s="71">
        <v>1.7795609697768278E-4</v>
      </c>
      <c r="CK18" s="71">
        <v>2.9800855442130292E-4</v>
      </c>
      <c r="CL18" s="71">
        <v>1.0165496677083663E-3</v>
      </c>
      <c r="CM18" s="71">
        <v>-3.3666515586538992E-4</v>
      </c>
      <c r="CN18" s="71">
        <v>5.0010394633015487E-4</v>
      </c>
      <c r="CO18" s="71">
        <v>-4.4441768235292667E-4</v>
      </c>
      <c r="CP18" s="71">
        <v>1.1763970077671715E-4</v>
      </c>
      <c r="CQ18" s="71">
        <v>-3.613179869821348E-5</v>
      </c>
      <c r="CR18" s="71">
        <v>-1.5398760157958602E-4</v>
      </c>
      <c r="CS18" s="71">
        <v>-3.6093700141537344E-4</v>
      </c>
      <c r="CT18" s="71">
        <v>-1.0936527760149195E-3</v>
      </c>
      <c r="CU18" s="71">
        <v>-1.2927160894482537E-4</v>
      </c>
      <c r="CV18" s="71">
        <v>8.8527291789430862E-5</v>
      </c>
      <c r="CW18" s="71">
        <v>3.9717024461149997E-4</v>
      </c>
      <c r="CX18" s="71">
        <v>-2.9861882809745222E-4</v>
      </c>
      <c r="CY18" s="50"/>
      <c r="CZ18" s="50"/>
      <c r="DA18" s="50"/>
      <c r="DB18" s="50"/>
      <c r="DC18" s="50"/>
      <c r="DD18" s="50"/>
      <c r="DE18" s="50"/>
      <c r="DF18" s="50"/>
      <c r="DG18" s="72">
        <v>1.1149564832724224E-5</v>
      </c>
      <c r="DH18" s="72">
        <v>-2.161211575135713E-5</v>
      </c>
      <c r="DI18" s="72">
        <v>-1.5992812199439044E-5</v>
      </c>
      <c r="DJ18" s="72">
        <v>-3.5475054551037388E-5</v>
      </c>
      <c r="DK18" s="72">
        <v>-1.1038349896130839E-5</v>
      </c>
      <c r="DL18" s="72">
        <v>-3.6386869446070058E-5</v>
      </c>
      <c r="DM18" s="72">
        <v>-1.7106891109786027E-5</v>
      </c>
      <c r="DN18" s="72">
        <v>-2.0476536838676118E-5</v>
      </c>
      <c r="DO18" s="72">
        <v>1.460462623970038E-5</v>
      </c>
    </row>
    <row r="19" spans="2:119" ht="20.25" customHeight="1" x14ac:dyDescent="0.2">
      <c r="B19" s="70" t="s">
        <v>95</v>
      </c>
      <c r="C19" s="71">
        <v>4.7179540796937758E-4</v>
      </c>
      <c r="D19" s="71">
        <v>-3.1896565817421951E-3</v>
      </c>
      <c r="E19" s="71">
        <v>6.7064990859377893E-3</v>
      </c>
      <c r="F19" s="71">
        <v>-3.8694629378435152E-3</v>
      </c>
      <c r="G19" s="71">
        <v>5.3153519499131718E-3</v>
      </c>
      <c r="H19" s="71">
        <v>2.4296834413517487E-4</v>
      </c>
      <c r="I19" s="71">
        <v>-1.4457717117559721E-3</v>
      </c>
      <c r="J19" s="71">
        <v>-4.7459295059782969E-3</v>
      </c>
      <c r="K19" s="71">
        <v>-5.9202440283134816E-4</v>
      </c>
      <c r="L19" s="71">
        <v>1.3736967587023585E-3</v>
      </c>
      <c r="M19" s="71">
        <v>3.1601414233195513E-4</v>
      </c>
      <c r="N19" s="71">
        <v>3.7551140249822978E-3</v>
      </c>
      <c r="O19" s="71">
        <v>-2.5974372041838167E-3</v>
      </c>
      <c r="P19" s="71">
        <v>-3.9083819089291705E-4</v>
      </c>
      <c r="Q19" s="71">
        <v>-3.4205153120345777E-3</v>
      </c>
      <c r="R19" s="71">
        <v>3.1195176008047554E-3</v>
      </c>
      <c r="S19" s="71">
        <v>-3.4966964154261593E-3</v>
      </c>
      <c r="T19" s="71">
        <v>1.5827051900323408E-3</v>
      </c>
      <c r="U19" s="71">
        <v>9.7170167502658167E-4</v>
      </c>
      <c r="V19" s="71">
        <v>7.171989717158489E-5</v>
      </c>
      <c r="W19" s="71">
        <v>-3.9557228019393431E-4</v>
      </c>
      <c r="X19" s="71">
        <v>4.7842235237762765E-3</v>
      </c>
      <c r="Y19" s="71">
        <v>-2.7149705711216887E-3</v>
      </c>
      <c r="Z19" s="71">
        <v>1.8770102556395774E-3</v>
      </c>
      <c r="AA19" s="71">
        <v>-6.0914727285066306E-3</v>
      </c>
      <c r="AB19" s="71">
        <v>-2.3279973278012012E-4</v>
      </c>
      <c r="AC19" s="71">
        <v>1.5136814606069304E-3</v>
      </c>
      <c r="AD19" s="71">
        <v>-1.8566149883613159E-3</v>
      </c>
      <c r="AE19" s="71">
        <v>1.5330291539374929E-3</v>
      </c>
      <c r="AF19" s="71">
        <v>-1.8308408199819715E-3</v>
      </c>
      <c r="AG19" s="71">
        <v>5.2264668613735132E-3</v>
      </c>
      <c r="AH19" s="71">
        <v>-4.1129877789661817E-3</v>
      </c>
      <c r="AI19" s="71">
        <v>1.8262789174876559E-3</v>
      </c>
      <c r="AJ19" s="71">
        <v>1.5789790436304685E-4</v>
      </c>
      <c r="AK19" s="71">
        <v>-1.2527789508852694E-3</v>
      </c>
      <c r="AL19" s="71">
        <v>-6.8658212044314659E-4</v>
      </c>
      <c r="AM19" s="71">
        <v>-5.3040039705076758E-5</v>
      </c>
      <c r="AN19" s="71">
        <v>-2.9328786524651651E-4</v>
      </c>
      <c r="AO19" s="71">
        <v>-6.843402076988081E-4</v>
      </c>
      <c r="AP19" s="71">
        <v>1.3047881707963782E-3</v>
      </c>
      <c r="AQ19" s="71">
        <v>8.1073012209831319E-5</v>
      </c>
      <c r="AR19" s="71">
        <v>-6.0030544353633086E-3</v>
      </c>
      <c r="AS19" s="71">
        <v>3.2438592674213229E-3</v>
      </c>
      <c r="AT19" s="71">
        <v>6.3184399365570076E-3</v>
      </c>
      <c r="AU19" s="71">
        <v>-7.1455048795288079E-4</v>
      </c>
      <c r="AV19" s="71">
        <v>-5.2713957297737535E-3</v>
      </c>
      <c r="AW19" s="71">
        <v>2.9677268999372952E-3</v>
      </c>
      <c r="AX19" s="71">
        <v>-2.6143797093042265E-3</v>
      </c>
      <c r="AY19" s="71">
        <v>9.9507429598699737E-4</v>
      </c>
      <c r="AZ19" s="71">
        <v>1.1458473873660058E-3</v>
      </c>
      <c r="BA19" s="71">
        <v>2.4872611341788531E-3</v>
      </c>
      <c r="BB19" s="71">
        <v>-1.9674656459438555E-3</v>
      </c>
      <c r="BC19" s="71">
        <v>-9.091131909431116E-4</v>
      </c>
      <c r="BD19" s="71">
        <v>6.9296638436333602E-4</v>
      </c>
      <c r="BE19" s="71">
        <v>-5.8614825789035097E-3</v>
      </c>
      <c r="BF19" s="71">
        <v>2.968379215359862E-3</v>
      </c>
      <c r="BG19" s="71">
        <v>-2.5107132728707793E-4</v>
      </c>
      <c r="BH19" s="71">
        <v>8.2344012803869937E-4</v>
      </c>
      <c r="BI19" s="71">
        <v>-2.5104523277834634E-3</v>
      </c>
      <c r="BJ19" s="71">
        <v>1.4792592331867027E-3</v>
      </c>
      <c r="BK19" s="71">
        <v>2.6084451703971556E-3</v>
      </c>
      <c r="BL19" s="71">
        <v>-2.1516952575817427E-4</v>
      </c>
      <c r="BM19" s="71">
        <v>2.3530843717534111E-5</v>
      </c>
      <c r="BN19" s="71">
        <v>-1.5865044159492081E-3</v>
      </c>
      <c r="BO19" s="71">
        <v>-5.0282575089561909E-3</v>
      </c>
      <c r="BP19" s="71">
        <v>1.0948524786995595E-3</v>
      </c>
      <c r="BQ19" s="71">
        <v>-1.7127266931264984E-3</v>
      </c>
      <c r="BR19" s="71">
        <v>8.4950643575052442E-3</v>
      </c>
      <c r="BS19" s="71">
        <v>-2.0172698992765303E-3</v>
      </c>
      <c r="BT19" s="71">
        <v>2.6790416041384546E-3</v>
      </c>
      <c r="BU19" s="71">
        <v>-7.8699121635394942E-4</v>
      </c>
      <c r="BV19" s="71">
        <v>-5.4536397762425803E-3</v>
      </c>
      <c r="BW19" s="71">
        <v>7.8818770677524519E-4</v>
      </c>
      <c r="BX19" s="71">
        <v>6.6391737726401168E-4</v>
      </c>
      <c r="BY19" s="71">
        <v>3.7958981584631513E-3</v>
      </c>
      <c r="BZ19" s="71">
        <v>4.1787920180635929E-4</v>
      </c>
      <c r="CA19" s="71">
        <v>-1.4066717398820594E-2</v>
      </c>
      <c r="CB19" s="71">
        <v>4.2555785475406616E-4</v>
      </c>
      <c r="CC19" s="71">
        <v>3.3989831329428455E-4</v>
      </c>
      <c r="CD19" s="71">
        <v>7.1054599600264279E-3</v>
      </c>
      <c r="CE19" s="71">
        <v>1.7922542997617086E-4</v>
      </c>
      <c r="CF19" s="71">
        <v>2.9121729793994966E-3</v>
      </c>
      <c r="CG19" s="71">
        <v>1.1323570815391371E-3</v>
      </c>
      <c r="CH19" s="71">
        <v>4.5520237913296846E-3</v>
      </c>
      <c r="CI19" s="71">
        <v>-3.4892718869150574E-4</v>
      </c>
      <c r="CJ19" s="71">
        <v>1.6222245333818996E-3</v>
      </c>
      <c r="CK19" s="71">
        <v>-4.7401689951431791E-5</v>
      </c>
      <c r="CL19" s="71">
        <v>1.8043787759876029E-3</v>
      </c>
      <c r="CM19" s="71">
        <v>-3.0296627847672397E-2</v>
      </c>
      <c r="CN19" s="71">
        <v>3.0414611201632358E-3</v>
      </c>
      <c r="CO19" s="71">
        <v>3.2562159087337061E-3</v>
      </c>
      <c r="CP19" s="71">
        <v>4.3299237851208705E-3</v>
      </c>
      <c r="CQ19" s="71">
        <v>4.6584762502959176E-3</v>
      </c>
      <c r="CR19" s="71">
        <v>2.274839494858405E-3</v>
      </c>
      <c r="CS19" s="71">
        <v>1.5779170128922271E-3</v>
      </c>
      <c r="CT19" s="71">
        <v>4.8931476602516177E-3</v>
      </c>
      <c r="CU19" s="71">
        <v>2.0020300505798616E-3</v>
      </c>
      <c r="CV19" s="71">
        <v>7.0267867821875996E-3</v>
      </c>
      <c r="CW19" s="71">
        <v>4.9024154560637356E-3</v>
      </c>
      <c r="CX19" s="71">
        <v>1.0905351621999682E-2</v>
      </c>
      <c r="CY19" s="50"/>
      <c r="CZ19" s="50"/>
      <c r="DA19" s="50"/>
      <c r="DB19" s="50"/>
      <c r="DC19" s="50"/>
      <c r="DD19" s="50"/>
      <c r="DE19" s="50"/>
      <c r="DF19" s="50"/>
      <c r="DG19" s="72">
        <v>4.4894793669603139E-4</v>
      </c>
      <c r="DH19" s="72">
        <v>2.0800941441079246E-5</v>
      </c>
      <c r="DI19" s="72">
        <v>-4.4346038548004341E-4</v>
      </c>
      <c r="DJ19" s="72">
        <v>-1.3745077651183824E-4</v>
      </c>
      <c r="DK19" s="72">
        <v>-7.2567772337550629E-5</v>
      </c>
      <c r="DL19" s="72">
        <v>-1.6120645761152907E-4</v>
      </c>
      <c r="DM19" s="72">
        <v>7.6288224529896809E-4</v>
      </c>
      <c r="DN19" s="72">
        <v>-8.3925774682080956E-5</v>
      </c>
      <c r="DO19" s="72">
        <v>6.2444089421180848E-3</v>
      </c>
    </row>
    <row r="20" spans="2:119" ht="20.25" customHeight="1" x14ac:dyDescent="0.2">
      <c r="B20" s="70" t="s">
        <v>82</v>
      </c>
      <c r="C20" s="71">
        <v>4.0074125926681248E-4</v>
      </c>
      <c r="D20" s="71">
        <v>7.1082651966447585E-4</v>
      </c>
      <c r="E20" s="71">
        <v>8.0138259498996334E-4</v>
      </c>
      <c r="F20" s="71">
        <v>1.7945220724813193E-3</v>
      </c>
      <c r="G20" s="71">
        <v>-3.4897125769917103E-4</v>
      </c>
      <c r="H20" s="71">
        <v>-3.798495439817362E-4</v>
      </c>
      <c r="I20" s="71">
        <v>-4.4830142450147381E-4</v>
      </c>
      <c r="J20" s="71">
        <v>-4.6238862786329715E-4</v>
      </c>
      <c r="K20" s="71">
        <v>-1.0295727231508511E-3</v>
      </c>
      <c r="L20" s="71">
        <v>9.614882898834054E-5</v>
      </c>
      <c r="M20" s="71">
        <v>4.8760703716599352E-4</v>
      </c>
      <c r="N20" s="71">
        <v>6.5654598199182956E-5</v>
      </c>
      <c r="O20" s="71">
        <v>7.2413571608476168E-4</v>
      </c>
      <c r="P20" s="71">
        <v>7.1548017438494149E-4</v>
      </c>
      <c r="Q20" s="71">
        <v>7.7471864125566725E-4</v>
      </c>
      <c r="R20" s="71">
        <v>1.5287222891779972E-3</v>
      </c>
      <c r="S20" s="71">
        <v>-1.1531095537647973E-3</v>
      </c>
      <c r="T20" s="71">
        <v>-1.6963639624424376E-3</v>
      </c>
      <c r="U20" s="71">
        <v>3.7769976636448099E-4</v>
      </c>
      <c r="V20" s="71">
        <v>-5.8990046005835683E-4</v>
      </c>
      <c r="W20" s="71">
        <v>-5.3131458967126122E-4</v>
      </c>
      <c r="X20" s="71">
        <v>-2.9009679240843411E-4</v>
      </c>
      <c r="Y20" s="71">
        <v>-6.2326062389228554E-4</v>
      </c>
      <c r="Z20" s="71">
        <v>-1.3291129366606036E-3</v>
      </c>
      <c r="AA20" s="71">
        <v>4.2095683834797448E-4</v>
      </c>
      <c r="AB20" s="71">
        <v>7.2221330652055826E-4</v>
      </c>
      <c r="AC20" s="71">
        <v>6.0534313096871628E-4</v>
      </c>
      <c r="AD20" s="71">
        <v>2.0413565364403308E-3</v>
      </c>
      <c r="AE20" s="71">
        <v>-1.1194463554129452E-3</v>
      </c>
      <c r="AF20" s="71">
        <v>-5.021819756187984E-4</v>
      </c>
      <c r="AG20" s="71">
        <v>-4.2757394645998037E-4</v>
      </c>
      <c r="AH20" s="71">
        <v>-1.2022002839058299E-3</v>
      </c>
      <c r="AI20" s="71">
        <v>-8.2034846088330227E-4</v>
      </c>
      <c r="AJ20" s="71">
        <v>5.9405701043835357E-4</v>
      </c>
      <c r="AK20" s="71">
        <v>1.598664695938723E-4</v>
      </c>
      <c r="AL20" s="71">
        <v>4.4976470653534939E-4</v>
      </c>
      <c r="AM20" s="71">
        <v>3.0351140719786507E-4</v>
      </c>
      <c r="AN20" s="71">
        <v>9.7892804473476147E-5</v>
      </c>
      <c r="AO20" s="71">
        <v>1.3322221636287157E-3</v>
      </c>
      <c r="AP20" s="71">
        <v>2.0838340123288113E-3</v>
      </c>
      <c r="AQ20" s="71">
        <v>-1.1153925595497327E-3</v>
      </c>
      <c r="AR20" s="71">
        <v>-3.0900916702092385E-4</v>
      </c>
      <c r="AS20" s="71">
        <v>-1.0247039351547471E-3</v>
      </c>
      <c r="AT20" s="71">
        <v>-9.9178552391121499E-4</v>
      </c>
      <c r="AU20" s="71">
        <v>-1.5620950075456719E-5</v>
      </c>
      <c r="AV20" s="71">
        <v>-4.4034376098378569E-4</v>
      </c>
      <c r="AW20" s="71">
        <v>-4.4654610837868702E-4</v>
      </c>
      <c r="AX20" s="71">
        <v>1.076539004978283E-3</v>
      </c>
      <c r="AY20" s="71">
        <v>2.0688827272885568E-4</v>
      </c>
      <c r="AZ20" s="71">
        <v>7.4078885355599589E-4</v>
      </c>
      <c r="BA20" s="71">
        <v>9.6700142916361642E-4</v>
      </c>
      <c r="BB20" s="71">
        <v>1.9890697687474646E-3</v>
      </c>
      <c r="BC20" s="71">
        <v>-7.9278478156030729E-4</v>
      </c>
      <c r="BD20" s="71">
        <v>-7.0370819230991533E-4</v>
      </c>
      <c r="BE20" s="71">
        <v>-1.9727209342834673E-4</v>
      </c>
      <c r="BF20" s="71">
        <v>-5.1451845152616915E-4</v>
      </c>
      <c r="BG20" s="71">
        <v>-3.295526939833815E-4</v>
      </c>
      <c r="BH20" s="71">
        <v>-6.2962974873281841E-4</v>
      </c>
      <c r="BI20" s="71">
        <v>1.7686734161115325E-4</v>
      </c>
      <c r="BJ20" s="71">
        <v>1.8569932671574918E-6</v>
      </c>
      <c r="BK20" s="71">
        <v>-6.8593429509489212E-5</v>
      </c>
      <c r="BL20" s="71">
        <v>7.5304761418348853E-4</v>
      </c>
      <c r="BM20" s="71">
        <v>1.8748887389692381E-3</v>
      </c>
      <c r="BN20" s="71">
        <v>1.4121223574770081E-3</v>
      </c>
      <c r="BO20" s="71">
        <v>-1.4467444774272087E-3</v>
      </c>
      <c r="BP20" s="71">
        <v>-3.2106142617349676E-4</v>
      </c>
      <c r="BQ20" s="71">
        <v>-9.5342322112335065E-4</v>
      </c>
      <c r="BR20" s="71">
        <v>-2.0664837722006446E-4</v>
      </c>
      <c r="BS20" s="71">
        <v>-4.6027810832438565E-4</v>
      </c>
      <c r="BT20" s="71">
        <v>-8.3612501417540397E-4</v>
      </c>
      <c r="BU20" s="71">
        <v>-1.067565217405253E-5</v>
      </c>
      <c r="BV20" s="71">
        <v>-4.551819743864316E-4</v>
      </c>
      <c r="BW20" s="71">
        <v>4.2918354678866955E-4</v>
      </c>
      <c r="BX20" s="71">
        <v>7.6653233463686021E-4</v>
      </c>
      <c r="BY20" s="71">
        <v>9.0331907157392699E-4</v>
      </c>
      <c r="BZ20" s="71">
        <v>1.9502171275376234E-3</v>
      </c>
      <c r="CA20" s="71">
        <v>2.6017160908442527E-4</v>
      </c>
      <c r="CB20" s="71">
        <v>-1.1627342671719498E-3</v>
      </c>
      <c r="CC20" s="71">
        <v>-4.7535017742406094E-4</v>
      </c>
      <c r="CD20" s="71">
        <v>-5.2748341954222955E-4</v>
      </c>
      <c r="CE20" s="71">
        <v>-1.0762680350601128E-3</v>
      </c>
      <c r="CF20" s="71">
        <v>6.5845709416700871E-5</v>
      </c>
      <c r="CG20" s="71">
        <v>4.6880927183545751E-4</v>
      </c>
      <c r="CH20" s="71">
        <v>6.7053917232051674E-5</v>
      </c>
      <c r="CI20" s="71">
        <v>7.6110034178800134E-4</v>
      </c>
      <c r="CJ20" s="71">
        <v>7.5629730719772859E-4</v>
      </c>
      <c r="CK20" s="71">
        <v>7.0538480300719186E-4</v>
      </c>
      <c r="CL20" s="71">
        <v>2.1968539913763685E-3</v>
      </c>
      <c r="CM20" s="71">
        <v>-5.1130891591399941E-4</v>
      </c>
      <c r="CN20" s="71">
        <v>-1.284602401803725E-3</v>
      </c>
      <c r="CO20" s="71">
        <v>-4.5957126643669799E-4</v>
      </c>
      <c r="CP20" s="71">
        <v>-1.270623980267227E-3</v>
      </c>
      <c r="CQ20" s="71">
        <v>-8.6993519642186712E-4</v>
      </c>
      <c r="CR20" s="71">
        <v>5.6333366138638929E-4</v>
      </c>
      <c r="CS20" s="71">
        <v>1.4203099585730072E-4</v>
      </c>
      <c r="CT20" s="71">
        <v>4.5746856029826866E-4</v>
      </c>
      <c r="CU20" s="71">
        <v>3.4500660526926019E-4</v>
      </c>
      <c r="CV20" s="71">
        <v>7.9894845230810141E-4</v>
      </c>
      <c r="CW20" s="71">
        <v>5.312288311889457E-4</v>
      </c>
      <c r="CX20" s="71">
        <v>-2.3252439429454208E-3</v>
      </c>
      <c r="CY20" s="50"/>
      <c r="CZ20" s="50"/>
      <c r="DA20" s="50"/>
      <c r="DB20" s="50"/>
      <c r="DC20" s="50"/>
      <c r="DD20" s="50"/>
      <c r="DE20" s="50"/>
      <c r="DF20" s="50"/>
      <c r="DG20" s="72">
        <v>1.3198015831661358E-4</v>
      </c>
      <c r="DH20" s="72">
        <v>-1.6961177519525528E-4</v>
      </c>
      <c r="DI20" s="72">
        <v>7.1147231168966485E-5</v>
      </c>
      <c r="DJ20" s="72">
        <v>-8.9840649176720078E-5</v>
      </c>
      <c r="DK20" s="72">
        <v>1.2717991710142762E-4</v>
      </c>
      <c r="DL20" s="72">
        <v>-7.3380310368076351E-6</v>
      </c>
      <c r="DM20" s="72">
        <v>1.3787383389929353E-4</v>
      </c>
      <c r="DN20" s="72">
        <v>1.0567325028465469E-4</v>
      </c>
      <c r="DO20" s="72">
        <v>-1.818919428745458E-4</v>
      </c>
    </row>
    <row r="21" spans="2:119" ht="20.25" customHeight="1" x14ac:dyDescent="0.2">
      <c r="B21" s="63" t="s">
        <v>42</v>
      </c>
      <c r="C21" s="64">
        <v>-5.1288156610029834E-4</v>
      </c>
      <c r="D21" s="64">
        <v>2.4318310986481961E-5</v>
      </c>
      <c r="E21" s="64">
        <v>5.6439703333666102E-4</v>
      </c>
      <c r="F21" s="64">
        <v>-6.8002064108674265E-4</v>
      </c>
      <c r="G21" s="64">
        <v>1.7352035864948157E-4</v>
      </c>
      <c r="H21" s="64">
        <v>-1.6868679320853897E-3</v>
      </c>
      <c r="I21" s="64">
        <v>-2.7652183539450537E-4</v>
      </c>
      <c r="J21" s="64">
        <v>1.0109938345004288E-4</v>
      </c>
      <c r="K21" s="64">
        <v>4.4502152857939237E-4</v>
      </c>
      <c r="L21" s="64">
        <v>-6.1975860225271795E-4</v>
      </c>
      <c r="M21" s="64">
        <v>-1.2816509764768114E-3</v>
      </c>
      <c r="N21" s="64">
        <v>6.8896428800235832E-4</v>
      </c>
      <c r="O21" s="64">
        <v>-5.3668527176464753E-4</v>
      </c>
      <c r="P21" s="64">
        <v>-1.7568448294746908E-4</v>
      </c>
      <c r="Q21" s="64">
        <v>-1.8820438437694431E-4</v>
      </c>
      <c r="R21" s="64">
        <v>-1.305252589294259E-4</v>
      </c>
      <c r="S21" s="64">
        <v>-2.2642536845418615E-4</v>
      </c>
      <c r="T21" s="64">
        <v>1.2562352882350414E-3</v>
      </c>
      <c r="U21" s="64">
        <v>-1.3466335214964431E-3</v>
      </c>
      <c r="V21" s="64">
        <v>1.0058709276661304E-4</v>
      </c>
      <c r="W21" s="64">
        <v>-5.5158864384896589E-4</v>
      </c>
      <c r="X21" s="64">
        <v>5.9981689161658913E-4</v>
      </c>
      <c r="Y21" s="64">
        <v>1.3322701464806297E-3</v>
      </c>
      <c r="Z21" s="64">
        <v>2.9836906661573348E-3</v>
      </c>
      <c r="AA21" s="64">
        <v>-1.4080451794387105E-3</v>
      </c>
      <c r="AB21" s="64">
        <v>-4.6892616397542497E-4</v>
      </c>
      <c r="AC21" s="64">
        <v>1.8068461014375536E-4</v>
      </c>
      <c r="AD21" s="64">
        <v>-1.695045899476888E-4</v>
      </c>
      <c r="AE21" s="64">
        <v>-1.1891971876775154E-3</v>
      </c>
      <c r="AF21" s="64">
        <v>-4.0492415108883684E-4</v>
      </c>
      <c r="AG21" s="64">
        <v>1.0607835676152977E-3</v>
      </c>
      <c r="AH21" s="64">
        <v>2.632653340625124E-3</v>
      </c>
      <c r="AI21" s="64">
        <v>-4.1633038094757158E-4</v>
      </c>
      <c r="AJ21" s="64">
        <v>-1.4394845578624693E-3</v>
      </c>
      <c r="AK21" s="64">
        <v>-1.6950164150730807E-4</v>
      </c>
      <c r="AL21" s="64">
        <v>3.4703729593132948E-5</v>
      </c>
      <c r="AM21" s="64">
        <v>-1.6153500652159591E-3</v>
      </c>
      <c r="AN21" s="64">
        <v>-9.631362442485969E-4</v>
      </c>
      <c r="AO21" s="64">
        <v>-1.1959168179470625E-3</v>
      </c>
      <c r="AP21" s="64">
        <v>-2.1558137734993821E-3</v>
      </c>
      <c r="AQ21" s="64">
        <v>5.4550243362982975E-4</v>
      </c>
      <c r="AR21" s="64">
        <v>-1.7428230969906977E-4</v>
      </c>
      <c r="AS21" s="64">
        <v>1.266312397285585E-4</v>
      </c>
      <c r="AT21" s="64">
        <v>2.636255644205221E-3</v>
      </c>
      <c r="AU21" s="64">
        <v>-1.4943124918842532E-4</v>
      </c>
      <c r="AV21" s="64">
        <v>-2.3512074322851184E-4</v>
      </c>
      <c r="AW21" s="64">
        <v>-3.7133767743169344E-4</v>
      </c>
      <c r="AX21" s="64">
        <v>-7.0899391900958175E-4</v>
      </c>
      <c r="AY21" s="64">
        <v>-4.4048832014487171E-4</v>
      </c>
      <c r="AZ21" s="64">
        <v>-8.756740864327428E-4</v>
      </c>
      <c r="BA21" s="64">
        <v>4.8484988649355465E-4</v>
      </c>
      <c r="BB21" s="64">
        <v>-3.6196464983729859E-3</v>
      </c>
      <c r="BC21" s="64">
        <v>-4.2348597882491124E-4</v>
      </c>
      <c r="BD21" s="64">
        <v>1.8942171167219968E-3</v>
      </c>
      <c r="BE21" s="64">
        <v>-1.2252466700607423E-3</v>
      </c>
      <c r="BF21" s="64">
        <v>2.9235540169270102E-3</v>
      </c>
      <c r="BG21" s="64">
        <v>-1.4894140498256103E-4</v>
      </c>
      <c r="BH21" s="64">
        <v>1.4736612253578585E-3</v>
      </c>
      <c r="BI21" s="64">
        <v>3.960462122365449E-5</v>
      </c>
      <c r="BJ21" s="64">
        <v>-7.3872841695044045E-4</v>
      </c>
      <c r="BK21" s="64">
        <v>-1.1556556684215735E-3</v>
      </c>
      <c r="BL21" s="64">
        <v>-1.2489590125331906E-3</v>
      </c>
      <c r="BM21" s="64">
        <v>-2.1375570020586432E-3</v>
      </c>
      <c r="BN21" s="64">
        <v>-3.9836864086568724E-3</v>
      </c>
      <c r="BO21" s="64">
        <v>4.6979764827648207E-3</v>
      </c>
      <c r="BP21" s="64">
        <v>-2.2646268231762967E-4</v>
      </c>
      <c r="BQ21" s="64">
        <v>2.2220662831664573E-3</v>
      </c>
      <c r="BR21" s="64">
        <v>4.181429130042158E-3</v>
      </c>
      <c r="BS21" s="64">
        <v>5.6153304478723243E-5</v>
      </c>
      <c r="BT21" s="64">
        <v>2.6407179425445015E-3</v>
      </c>
      <c r="BU21" s="64">
        <v>-3.6548980579953483E-4</v>
      </c>
      <c r="BV21" s="64">
        <v>-1.0189106406380821E-3</v>
      </c>
      <c r="BW21" s="64">
        <v>-2.7165441015971625E-3</v>
      </c>
      <c r="BX21" s="64">
        <v>-2.473247703090875E-3</v>
      </c>
      <c r="BY21" s="64">
        <v>-3.2956053459733958E-3</v>
      </c>
      <c r="BZ21" s="64">
        <v>-8.2992392556819894E-3</v>
      </c>
      <c r="CA21" s="64">
        <v>9.4474271306752566E-3</v>
      </c>
      <c r="CB21" s="64">
        <v>4.4781293200646388E-4</v>
      </c>
      <c r="CC21" s="64">
        <v>1.9345112664170827E-3</v>
      </c>
      <c r="CD21" s="64">
        <v>4.872628495727449E-3</v>
      </c>
      <c r="CE21" s="64">
        <v>1.986412820471406E-3</v>
      </c>
      <c r="CF21" s="64">
        <v>1.6549885866703473E-3</v>
      </c>
      <c r="CG21" s="64">
        <v>-2.6225803877251153E-3</v>
      </c>
      <c r="CH21" s="64">
        <v>-1.9464343493781344E-3</v>
      </c>
      <c r="CI21" s="64">
        <v>-4.2640560515290193E-3</v>
      </c>
      <c r="CJ21" s="64">
        <v>-6.4316333495213485E-3</v>
      </c>
      <c r="CK21" s="64">
        <v>-6.1355646327873048E-3</v>
      </c>
      <c r="CL21" s="64">
        <v>-1.0150968694141005E-2</v>
      </c>
      <c r="CM21" s="64">
        <v>1.660710924307951E-2</v>
      </c>
      <c r="CN21" s="64">
        <v>8.1815916435079572E-4</v>
      </c>
      <c r="CO21" s="64">
        <v>3.1462377984099454E-3</v>
      </c>
      <c r="CP21" s="64">
        <v>6.7059289660700294E-3</v>
      </c>
      <c r="CQ21" s="64">
        <v>1.2884768187622075E-3</v>
      </c>
      <c r="CR21" s="64">
        <v>3.7927785678371073E-4</v>
      </c>
      <c r="CS21" s="64">
        <v>-1.3584910475971101E-3</v>
      </c>
      <c r="CT21" s="64">
        <v>-2.8973642681143774E-3</v>
      </c>
      <c r="CU21" s="64">
        <v>-5.1883819545472942E-3</v>
      </c>
      <c r="CV21" s="64">
        <v>-5.8096140600495394E-3</v>
      </c>
      <c r="CW21" s="64">
        <v>-8.0784928272079615E-3</v>
      </c>
      <c r="CX21" s="64">
        <v>-1.1620427027704272E-2</v>
      </c>
      <c r="CY21" s="50"/>
      <c r="CZ21" s="50"/>
      <c r="DA21" s="50"/>
      <c r="DB21" s="50"/>
      <c r="DC21" s="50"/>
      <c r="DD21" s="50"/>
      <c r="DE21" s="50"/>
      <c r="DF21" s="50"/>
      <c r="DG21" s="65">
        <v>-2.519571531667264E-4</v>
      </c>
      <c r="DH21" s="65">
        <v>2.3906589043076742E-4</v>
      </c>
      <c r="DI21" s="65">
        <v>-1.5205707937415713E-4</v>
      </c>
      <c r="DJ21" s="65">
        <v>-2.8961430794083309E-4</v>
      </c>
      <c r="DK21" s="65">
        <v>-4.3971432814426947E-5</v>
      </c>
      <c r="DL21" s="65">
        <v>3.162861942598294E-4</v>
      </c>
      <c r="DM21" s="65">
        <v>-1.0412250439906234E-4</v>
      </c>
      <c r="DN21" s="65">
        <v>-1.1413697765494391E-4</v>
      </c>
      <c r="DO21" s="65">
        <v>-7.6940064941051212E-3</v>
      </c>
    </row>
    <row r="22" spans="2:119" ht="20.25" customHeight="1" x14ac:dyDescent="0.2">
      <c r="B22" s="63" t="s">
        <v>45</v>
      </c>
      <c r="C22" s="64">
        <v>-1.7873317662031596E-4</v>
      </c>
      <c r="D22" s="64">
        <v>-3.2644050385244316E-4</v>
      </c>
      <c r="E22" s="64">
        <v>-2.2347319862436876E-4</v>
      </c>
      <c r="F22" s="64">
        <v>-1.1767511239024753E-4</v>
      </c>
      <c r="G22" s="64">
        <v>2.0241161081746561E-4</v>
      </c>
      <c r="H22" s="64">
        <v>-1.4713994878809977E-3</v>
      </c>
      <c r="I22" s="64">
        <v>-7.7184212077874292E-4</v>
      </c>
      <c r="J22" s="64">
        <v>-3.0528464214385487E-4</v>
      </c>
      <c r="K22" s="64">
        <v>4.2437661374106206E-4</v>
      </c>
      <c r="L22" s="64">
        <v>-9.6851043114343227E-4</v>
      </c>
      <c r="M22" s="64">
        <v>1.8877775409118502E-3</v>
      </c>
      <c r="N22" s="64">
        <v>3.7447796084721929E-5</v>
      </c>
      <c r="O22" s="64">
        <v>-2.8440828750042613E-4</v>
      </c>
      <c r="P22" s="64">
        <v>-4.4518178069175018E-4</v>
      </c>
      <c r="Q22" s="64">
        <v>2.5722201895583829E-4</v>
      </c>
      <c r="R22" s="64">
        <v>-9.4233736937199275E-4</v>
      </c>
      <c r="S22" s="64">
        <v>1.9969061453695147E-4</v>
      </c>
      <c r="T22" s="64">
        <v>5.3160880209590644E-4</v>
      </c>
      <c r="U22" s="64">
        <v>-1.3029258221265438E-3</v>
      </c>
      <c r="V22" s="64">
        <v>-2.3184913446405719E-4</v>
      </c>
      <c r="W22" s="64">
        <v>-5.3348494586880069E-4</v>
      </c>
      <c r="X22" s="64">
        <v>3.0834611113106369E-4</v>
      </c>
      <c r="Y22" s="64">
        <v>3.8153358737209597E-3</v>
      </c>
      <c r="Z22" s="64">
        <v>1.1251602741653155E-3</v>
      </c>
      <c r="AA22" s="64">
        <v>-8.3182842776763355E-4</v>
      </c>
      <c r="AB22" s="64">
        <v>-5.7072414033654262E-4</v>
      </c>
      <c r="AC22" s="64">
        <v>-5.5200784411502113E-4</v>
      </c>
      <c r="AD22" s="64">
        <v>-2.7252348340334187E-4</v>
      </c>
      <c r="AE22" s="64">
        <v>4.7588679275545331E-4</v>
      </c>
      <c r="AF22" s="64">
        <v>-1.5291015453954282E-3</v>
      </c>
      <c r="AG22" s="64">
        <v>9.09590499855506E-4</v>
      </c>
      <c r="AH22" s="64">
        <v>1.010983976630131E-3</v>
      </c>
      <c r="AI22" s="64">
        <v>-3.1357726101732819E-4</v>
      </c>
      <c r="AJ22" s="64">
        <v>-1.0026688812517781E-3</v>
      </c>
      <c r="AK22" s="64">
        <v>2.2874501304712691E-3</v>
      </c>
      <c r="AL22" s="64">
        <v>-9.7614351919561582E-4</v>
      </c>
      <c r="AM22" s="64">
        <v>-9.452811260067806E-4</v>
      </c>
      <c r="AN22" s="64">
        <v>-3.0594552213059067E-4</v>
      </c>
      <c r="AO22" s="64">
        <v>-2.4547256308419252E-3</v>
      </c>
      <c r="AP22" s="64">
        <v>-4.248794720503879E-4</v>
      </c>
      <c r="AQ22" s="64">
        <v>1.7235578736460866E-3</v>
      </c>
      <c r="AR22" s="64">
        <v>-1.561423808498219E-3</v>
      </c>
      <c r="AS22" s="64">
        <v>1.2314406318771898E-3</v>
      </c>
      <c r="AT22" s="64">
        <v>1.9148429403803569E-4</v>
      </c>
      <c r="AU22" s="64">
        <v>2.1779952623868226E-5</v>
      </c>
      <c r="AV22" s="64">
        <v>-1.7485099086722578E-5</v>
      </c>
      <c r="AW22" s="64">
        <v>1.201549328888829E-3</v>
      </c>
      <c r="AX22" s="64">
        <v>-9.2548443216933229E-4</v>
      </c>
      <c r="AY22" s="64">
        <v>-5.8531894839985998E-4</v>
      </c>
      <c r="AZ22" s="64">
        <v>-6.5103735930782669E-4</v>
      </c>
      <c r="BA22" s="64">
        <v>-1.4392107214092897E-3</v>
      </c>
      <c r="BB22" s="64">
        <v>-1.7749090062088024E-3</v>
      </c>
      <c r="BC22" s="64">
        <v>2.2135184597034119E-3</v>
      </c>
      <c r="BD22" s="64">
        <v>-4.7754644116160261E-4</v>
      </c>
      <c r="BE22" s="64">
        <v>1.7224961766992841E-4</v>
      </c>
      <c r="BF22" s="64">
        <v>7.7168861582155301E-5</v>
      </c>
      <c r="BG22" s="64">
        <v>1.3204587965498504E-5</v>
      </c>
      <c r="BH22" s="64">
        <v>6.4338664301866189E-4</v>
      </c>
      <c r="BI22" s="64">
        <v>1.2228826843416751E-3</v>
      </c>
      <c r="BJ22" s="64">
        <v>6.3993957891073094E-4</v>
      </c>
      <c r="BK22" s="64">
        <v>-3.3586256776607648E-4</v>
      </c>
      <c r="BL22" s="64">
        <v>-7.4320410054140584E-4</v>
      </c>
      <c r="BM22" s="64">
        <v>-4.4362634951035096E-3</v>
      </c>
      <c r="BN22" s="64">
        <v>-9.2860639977654369E-4</v>
      </c>
      <c r="BO22" s="64">
        <v>4.7609645070303408E-3</v>
      </c>
      <c r="BP22" s="64">
        <v>-1.8284596765508754E-3</v>
      </c>
      <c r="BQ22" s="64">
        <v>3.2770731314668566E-3</v>
      </c>
      <c r="BR22" s="64">
        <v>2.5887360619725186E-4</v>
      </c>
      <c r="BS22" s="64">
        <v>3.8984414788489907E-4</v>
      </c>
      <c r="BT22" s="64">
        <v>7.7054079125926656E-4</v>
      </c>
      <c r="BU22" s="64">
        <v>6.4780712549428188E-4</v>
      </c>
      <c r="BV22" s="64">
        <v>1.0018310537904807E-3</v>
      </c>
      <c r="BW22" s="64">
        <v>-3.9393981503943465E-4</v>
      </c>
      <c r="BX22" s="64">
        <v>-1.0682019353137617E-3</v>
      </c>
      <c r="BY22" s="64">
        <v>-3.9283974008138545E-3</v>
      </c>
      <c r="BZ22" s="64">
        <v>-3.4740023769520567E-3</v>
      </c>
      <c r="CA22" s="64">
        <v>4.828632272925848E-3</v>
      </c>
      <c r="CB22" s="64">
        <v>-1.5577319393517142E-3</v>
      </c>
      <c r="CC22" s="64">
        <v>2.8644903169281477E-3</v>
      </c>
      <c r="CD22" s="64">
        <v>-2.6206414318363791E-4</v>
      </c>
      <c r="CE22" s="64">
        <v>1.9841916453737785E-3</v>
      </c>
      <c r="CF22" s="64">
        <v>-1.7474238900860861E-5</v>
      </c>
      <c r="CG22" s="64">
        <v>-4.7169440621452896E-4</v>
      </c>
      <c r="CH22" s="64">
        <v>4.9137832935985948E-4</v>
      </c>
      <c r="CI22" s="64">
        <v>-7.9407770053774307E-5</v>
      </c>
      <c r="CJ22" s="64">
        <v>-2.3489969625076768E-3</v>
      </c>
      <c r="CK22" s="64">
        <v>-3.7144008069364132E-3</v>
      </c>
      <c r="CL22" s="64">
        <v>-5.6817171610619166E-3</v>
      </c>
      <c r="CM22" s="64">
        <v>5.5856533350402415E-3</v>
      </c>
      <c r="CN22" s="64">
        <v>-1.7860951962802574E-3</v>
      </c>
      <c r="CO22" s="64">
        <v>5.0960398169990206E-3</v>
      </c>
      <c r="CP22" s="64">
        <v>6.9057768303881772E-4</v>
      </c>
      <c r="CQ22" s="64">
        <v>1.4366654029340786E-3</v>
      </c>
      <c r="CR22" s="64">
        <v>-1.6550298856987666E-4</v>
      </c>
      <c r="CS22" s="64">
        <v>7.6719754031340237E-4</v>
      </c>
      <c r="CT22" s="64">
        <v>-1.0298875764274129E-3</v>
      </c>
      <c r="CU22" s="64">
        <v>-5.3496635374550294E-4</v>
      </c>
      <c r="CV22" s="64">
        <v>-1.8598293228522245E-3</v>
      </c>
      <c r="CW22" s="64">
        <v>-5.160824948649001E-3</v>
      </c>
      <c r="CX22" s="64">
        <v>-5.4431178811702452E-3</v>
      </c>
      <c r="CY22" s="50"/>
      <c r="CZ22" s="50"/>
      <c r="DA22" s="50"/>
      <c r="DB22" s="50"/>
      <c r="DC22" s="50"/>
      <c r="DD22" s="50"/>
      <c r="DE22" s="50"/>
      <c r="DF22" s="50"/>
      <c r="DG22" s="65">
        <v>-1.4850172993863264E-4</v>
      </c>
      <c r="DH22" s="65">
        <v>2.1289525080625538E-4</v>
      </c>
      <c r="DI22" s="65">
        <v>-1.0804644208017855E-4</v>
      </c>
      <c r="DJ22" s="65">
        <v>-1.5279482681740397E-4</v>
      </c>
      <c r="DK22" s="65">
        <v>1.7296480878448151E-5</v>
      </c>
      <c r="DL22" s="65">
        <v>2.6776318005294897E-4</v>
      </c>
      <c r="DM22" s="65">
        <v>-6.6651114534854727E-5</v>
      </c>
      <c r="DN22" s="65">
        <v>-1.0134387271709677E-4</v>
      </c>
      <c r="DO22" s="65">
        <v>-3.2664682769900644E-3</v>
      </c>
    </row>
    <row r="23" spans="2:119" ht="20.25" customHeight="1" x14ac:dyDescent="0.2">
      <c r="B23" s="66" t="s">
        <v>85</v>
      </c>
      <c r="C23" s="67">
        <v>-3.6091890290357309E-4</v>
      </c>
      <c r="D23" s="67">
        <v>-1.3728644930000033E-4</v>
      </c>
      <c r="E23" s="67">
        <v>1.9535856179109246E-4</v>
      </c>
      <c r="F23" s="67">
        <v>-4.1769654461243366E-4</v>
      </c>
      <c r="G23" s="67">
        <v>1.8711808890192749E-4</v>
      </c>
      <c r="H23" s="67">
        <v>-1.5866731084717145E-3</v>
      </c>
      <c r="I23" s="67">
        <v>-5.0734080793113367E-4</v>
      </c>
      <c r="J23" s="67">
        <v>-9.1729118067540583E-5</v>
      </c>
      <c r="K23" s="67">
        <v>4.3533366263237561E-4</v>
      </c>
      <c r="L23" s="67">
        <v>-7.8332335560271638E-4</v>
      </c>
      <c r="M23" s="67">
        <v>1.9621447929996094E-4</v>
      </c>
      <c r="N23" s="67">
        <v>3.8131795836138238E-4</v>
      </c>
      <c r="O23" s="67">
        <v>-4.2094563724848211E-4</v>
      </c>
      <c r="P23" s="67">
        <v>-3.0305254252616098E-4</v>
      </c>
      <c r="Q23" s="67">
        <v>2.2822854563786521E-5</v>
      </c>
      <c r="R23" s="67">
        <v>-5.1917083896013683E-4</v>
      </c>
      <c r="S23" s="67">
        <v>-2.2668965104166716E-5</v>
      </c>
      <c r="T23" s="67">
        <v>9.0488184635595381E-4</v>
      </c>
      <c r="U23" s="67">
        <v>-1.3253561995841823E-3</v>
      </c>
      <c r="V23" s="67">
        <v>-6.3248921167269323E-5</v>
      </c>
      <c r="W23" s="67">
        <v>-5.4265314541623866E-4</v>
      </c>
      <c r="X23" s="67">
        <v>4.5478604285453805E-4</v>
      </c>
      <c r="Y23" s="67">
        <v>2.5813235716254379E-3</v>
      </c>
      <c r="Z23" s="67">
        <v>2.0354150349568556E-3</v>
      </c>
      <c r="AA23" s="67">
        <v>-1.1151314296949932E-3</v>
      </c>
      <c r="AB23" s="67">
        <v>-5.2120318946557997E-4</v>
      </c>
      <c r="AC23" s="67">
        <v>-1.9768798770880558E-4</v>
      </c>
      <c r="AD23" s="67">
        <v>-2.2242102350067405E-4</v>
      </c>
      <c r="AE23" s="67">
        <v>-3.3967711285654012E-4</v>
      </c>
      <c r="AF23" s="67">
        <v>-9.7455880078134438E-4</v>
      </c>
      <c r="AG23" s="67">
        <v>9.8185589075683311E-4</v>
      </c>
      <c r="AH23" s="67">
        <v>1.8022995694251254E-3</v>
      </c>
      <c r="AI23" s="67">
        <v>-3.6378695181926712E-4</v>
      </c>
      <c r="AJ23" s="67">
        <v>-1.2141783566459452E-3</v>
      </c>
      <c r="AK23" s="67">
        <v>1.0925579655793882E-3</v>
      </c>
      <c r="AL23" s="67">
        <v>-4.8777479511064037E-4</v>
      </c>
      <c r="AM23" s="67">
        <v>-1.2682927446450165E-3</v>
      </c>
      <c r="AN23" s="67">
        <v>-6.2532664071135446E-4</v>
      </c>
      <c r="AO23" s="67">
        <v>-1.8245525252927886E-3</v>
      </c>
      <c r="AP23" s="67">
        <v>-1.387753739256814E-3</v>
      </c>
      <c r="AQ23" s="67">
        <v>1.0954874786390789E-3</v>
      </c>
      <c r="AR23" s="67">
        <v>-8.6689346832014014E-4</v>
      </c>
      <c r="AS23" s="67">
        <v>6.9640797988990144E-4</v>
      </c>
      <c r="AT23" s="67">
        <v>1.3801876025001381E-3</v>
      </c>
      <c r="AU23" s="67">
        <v>-6.1551352978028717E-5</v>
      </c>
      <c r="AV23" s="67">
        <v>-1.2342261895448292E-4</v>
      </c>
      <c r="AW23" s="67">
        <v>4.3933042913546494E-4</v>
      </c>
      <c r="AX23" s="67">
        <v>-8.2015206333407864E-4</v>
      </c>
      <c r="AY23" s="67">
        <v>-5.1600956506669959E-4</v>
      </c>
      <c r="AZ23" s="67">
        <v>-7.5733069190786484E-4</v>
      </c>
      <c r="BA23" s="67">
        <v>-4.7984268651091178E-4</v>
      </c>
      <c r="BB23" s="67">
        <v>-2.6858795087367771E-3</v>
      </c>
      <c r="BC23" s="67">
        <v>9.0623918179155716E-4</v>
      </c>
      <c r="BD23" s="67">
        <v>6.9088216631563171E-4</v>
      </c>
      <c r="BE23" s="67">
        <v>-5.072668868746355E-4</v>
      </c>
      <c r="BF23" s="67">
        <v>1.44291638908145E-3</v>
      </c>
      <c r="BG23" s="67">
        <v>-6.4637666759681522E-5</v>
      </c>
      <c r="BH23" s="67">
        <v>1.0414447714384156E-3</v>
      </c>
      <c r="BI23" s="67">
        <v>6.4993716515071576E-4</v>
      </c>
      <c r="BJ23" s="67">
        <v>-2.0418245238129629E-5</v>
      </c>
      <c r="BK23" s="67">
        <v>-7.2725295056896844E-4</v>
      </c>
      <c r="BL23" s="67">
        <v>-9.8540972228089441E-4</v>
      </c>
      <c r="BM23" s="67">
        <v>-3.3475928451808246E-3</v>
      </c>
      <c r="BN23" s="67">
        <v>-2.3845101460542306E-3</v>
      </c>
      <c r="BO23" s="67">
        <v>4.7316929133207619E-3</v>
      </c>
      <c r="BP23" s="67">
        <v>-1.086878560029203E-3</v>
      </c>
      <c r="BQ23" s="67">
        <v>2.7827914652069907E-3</v>
      </c>
      <c r="BR23" s="67">
        <v>2.0594834519502836E-3</v>
      </c>
      <c r="BS23" s="67">
        <v>2.3269975432071988E-4</v>
      </c>
      <c r="BT23" s="67">
        <v>1.6488455907113231E-3</v>
      </c>
      <c r="BU23" s="67">
        <v>1.762000772100869E-4</v>
      </c>
      <c r="BV23" s="67">
        <v>6.249737105412656E-5</v>
      </c>
      <c r="BW23" s="67">
        <v>-1.4678053179207895E-3</v>
      </c>
      <c r="BX23" s="67">
        <v>-1.7266505614877969E-3</v>
      </c>
      <c r="BY23" s="67">
        <v>-3.640498724342911E-3</v>
      </c>
      <c r="BZ23" s="67">
        <v>-5.6655762712491953E-3</v>
      </c>
      <c r="CA23" s="67">
        <v>6.9058796338734574E-3</v>
      </c>
      <c r="CB23" s="67">
        <v>-6.4661894073758663E-4</v>
      </c>
      <c r="CC23" s="67">
        <v>2.4486809094095285E-3</v>
      </c>
      <c r="CD23" s="67">
        <v>2.0744695417183046E-3</v>
      </c>
      <c r="CE23" s="67">
        <v>1.9851952750766788E-3</v>
      </c>
      <c r="CF23" s="67">
        <v>7.2957454847499825E-4</v>
      </c>
      <c r="CG23" s="67">
        <v>-1.4692564177537504E-3</v>
      </c>
      <c r="CH23" s="67">
        <v>-6.197426281689955E-4</v>
      </c>
      <c r="CI23" s="67">
        <v>-1.9682490303973843E-3</v>
      </c>
      <c r="CJ23" s="67">
        <v>-4.1825415740958105E-3</v>
      </c>
      <c r="CK23" s="67">
        <v>-4.8060789478467925E-3</v>
      </c>
      <c r="CL23" s="67">
        <v>-7.7052017406751272E-3</v>
      </c>
      <c r="CM23" s="67">
        <v>1.0677904715995057E-2</v>
      </c>
      <c r="CN23" s="67">
        <v>-5.6816082610922081E-4</v>
      </c>
      <c r="CO23" s="67">
        <v>4.1971063350572102E-3</v>
      </c>
      <c r="CP23" s="67">
        <v>3.4732259259737663E-3</v>
      </c>
      <c r="CQ23" s="67">
        <v>1.3684163089038304E-3</v>
      </c>
      <c r="CR23" s="67">
        <v>8.9107556812351163E-5</v>
      </c>
      <c r="CS23" s="67">
        <v>-2.2682199894286104E-4</v>
      </c>
      <c r="CT23" s="67">
        <v>-1.8972340573281121E-3</v>
      </c>
      <c r="CU23" s="67">
        <v>-2.718907465143805E-3</v>
      </c>
      <c r="CV23" s="67">
        <v>-3.6955995150023124E-3</v>
      </c>
      <c r="CW23" s="67">
        <v>-6.5238840488638372E-3</v>
      </c>
      <c r="CX23" s="67">
        <v>-8.3309451316256888E-3</v>
      </c>
      <c r="CY23" s="50"/>
      <c r="CZ23" s="50"/>
      <c r="DA23" s="50"/>
      <c r="DB23" s="50"/>
      <c r="DC23" s="50"/>
      <c r="DD23" s="50"/>
      <c r="DE23" s="50"/>
      <c r="DF23" s="50"/>
      <c r="DG23" s="68">
        <v>-2.0364490975921523E-4</v>
      </c>
      <c r="DH23" s="68">
        <v>2.2634941988619595E-4</v>
      </c>
      <c r="DI23" s="68">
        <v>-1.2946130841673398E-4</v>
      </c>
      <c r="DJ23" s="68">
        <v>-2.2042282943679492E-4</v>
      </c>
      <c r="DK23" s="68">
        <v>-1.2427938455572551E-5</v>
      </c>
      <c r="DL23" s="68">
        <v>2.9053232734632672E-4</v>
      </c>
      <c r="DM23" s="68">
        <v>-8.3713927857109738E-5</v>
      </c>
      <c r="DN23" s="68">
        <v>-1.0722728959045025E-4</v>
      </c>
      <c r="DO23" s="68">
        <v>-5.3349514675820053E-3</v>
      </c>
    </row>
    <row r="24" spans="2:119" ht="20.25" customHeight="1" x14ac:dyDescent="0.2">
      <c r="B24" s="63" t="s">
        <v>52</v>
      </c>
      <c r="C24" s="64">
        <v>-2.9752049713237527E-3</v>
      </c>
      <c r="D24" s="64">
        <v>8.077108660957677E-4</v>
      </c>
      <c r="E24" s="64">
        <v>9.6013315409404498E-4</v>
      </c>
      <c r="F24" s="64">
        <v>6.3151582707421383E-5</v>
      </c>
      <c r="G24" s="64">
        <v>4.1171284868246616E-5</v>
      </c>
      <c r="H24" s="64">
        <v>8.4945154106330634E-4</v>
      </c>
      <c r="I24" s="64">
        <v>-6.8962830789243146E-4</v>
      </c>
      <c r="J24" s="64">
        <v>7.9846052441379101E-5</v>
      </c>
      <c r="K24" s="64">
        <v>1.1729537105173993E-3</v>
      </c>
      <c r="L24" s="64">
        <v>-4.9041664832827347E-4</v>
      </c>
      <c r="M24" s="64">
        <v>-5.8039172448764997E-4</v>
      </c>
      <c r="N24" s="64">
        <v>7.6425269581359423E-4</v>
      </c>
      <c r="O24" s="64">
        <v>-3.1784433751973484E-3</v>
      </c>
      <c r="P24" s="64">
        <v>7.7630712561793658E-4</v>
      </c>
      <c r="Q24" s="64">
        <v>1.3799732675758847E-3</v>
      </c>
      <c r="R24" s="64">
        <v>-3.2259521767497024E-4</v>
      </c>
      <c r="S24" s="64">
        <v>2.0949105084373532E-3</v>
      </c>
      <c r="T24" s="64">
        <v>1.0936355207018522E-3</v>
      </c>
      <c r="U24" s="64">
        <v>-1.5514950175312681E-3</v>
      </c>
      <c r="V24" s="64">
        <v>1.0237422362968651E-3</v>
      </c>
      <c r="W24" s="64">
        <v>1.4025025643804589E-4</v>
      </c>
      <c r="X24" s="64">
        <v>-6.1776245387368256E-4</v>
      </c>
      <c r="Y24" s="64">
        <v>6.635046127896338E-4</v>
      </c>
      <c r="Z24" s="64">
        <v>9.6281587554769565E-4</v>
      </c>
      <c r="AA24" s="64">
        <v>-1.2500716180497973E-3</v>
      </c>
      <c r="AB24" s="64">
        <v>5.2922641645869462E-4</v>
      </c>
      <c r="AC24" s="64">
        <v>6.9764695137886079E-4</v>
      </c>
      <c r="AD24" s="64">
        <v>-1.3158075484300813E-3</v>
      </c>
      <c r="AE24" s="64">
        <v>3.0880174102143609E-3</v>
      </c>
      <c r="AF24" s="64">
        <v>-3.2565941276962995E-4</v>
      </c>
      <c r="AG24" s="64">
        <v>-1.2629310209433253E-3</v>
      </c>
      <c r="AH24" s="64">
        <v>9.7865844894085008E-4</v>
      </c>
      <c r="AI24" s="64">
        <v>-3.042105984085719E-5</v>
      </c>
      <c r="AJ24" s="64">
        <v>-6.708176804725019E-4</v>
      </c>
      <c r="AK24" s="64">
        <v>1.3497158101194451E-4</v>
      </c>
      <c r="AL24" s="64">
        <v>-6.7322481540743606E-4</v>
      </c>
      <c r="AM24" s="64">
        <v>6.4889461075745558E-4</v>
      </c>
      <c r="AN24" s="64">
        <v>-1.0723533520207162E-4</v>
      </c>
      <c r="AO24" s="64">
        <v>-1.2453311620528318E-3</v>
      </c>
      <c r="AP24" s="64">
        <v>-9.1201782493244288E-4</v>
      </c>
      <c r="AQ24" s="64">
        <v>1.0359745242989327E-3</v>
      </c>
      <c r="AR24" s="64">
        <v>-1.2208585480114609E-3</v>
      </c>
      <c r="AS24" s="64">
        <v>9.1121439678532035E-4</v>
      </c>
      <c r="AT24" s="64">
        <v>-1.5419896899404595E-4</v>
      </c>
      <c r="AU24" s="64">
        <v>-1.1366149639003842E-3</v>
      </c>
      <c r="AV24" s="64">
        <v>1.3056896624588088E-3</v>
      </c>
      <c r="AW24" s="64">
        <v>7.2979826051366992E-4</v>
      </c>
      <c r="AX24" s="64">
        <v>-1.5824253367986429E-3</v>
      </c>
      <c r="AY24" s="64">
        <v>4.2996892492253025E-4</v>
      </c>
      <c r="AZ24" s="64">
        <v>-3.8575647615668451E-5</v>
      </c>
      <c r="BA24" s="64">
        <v>-1.3917798890830113E-3</v>
      </c>
      <c r="BB24" s="64">
        <v>-1.5829655845078783E-4</v>
      </c>
      <c r="BC24" s="64">
        <v>7.4310452079262568E-4</v>
      </c>
      <c r="BD24" s="64">
        <v>-1.3881397914757843E-3</v>
      </c>
      <c r="BE24" s="64">
        <v>9.8455989694046231E-4</v>
      </c>
      <c r="BF24" s="64">
        <v>-6.9830191036046596E-4</v>
      </c>
      <c r="BG24" s="64">
        <v>-1.4514681450572553E-4</v>
      </c>
      <c r="BH24" s="64">
        <v>7.1539173465895445E-4</v>
      </c>
      <c r="BI24" s="64">
        <v>-6.2829441249212525E-4</v>
      </c>
      <c r="BJ24" s="64">
        <v>6.4660813679284779E-4</v>
      </c>
      <c r="BK24" s="64">
        <v>1.2360970468985322E-3</v>
      </c>
      <c r="BL24" s="64">
        <v>-9.4814205705562316E-5</v>
      </c>
      <c r="BM24" s="64">
        <v>-1.839682984222768E-3</v>
      </c>
      <c r="BN24" s="64">
        <v>-9.2098637204762746E-4</v>
      </c>
      <c r="BO24" s="64">
        <v>1.2091164229743878E-3</v>
      </c>
      <c r="BP24" s="64">
        <v>-3.7308314368211803E-4</v>
      </c>
      <c r="BQ24" s="64">
        <v>-6.4237090314833711E-4</v>
      </c>
      <c r="BR24" s="64">
        <v>-6.3689843729575202E-4</v>
      </c>
      <c r="BS24" s="64">
        <v>5.0950715409325831E-4</v>
      </c>
      <c r="BT24" s="64">
        <v>2.2394042373097278E-4</v>
      </c>
      <c r="BU24" s="64">
        <v>-4.9359387799341459E-4</v>
      </c>
      <c r="BV24" s="64">
        <v>1.6901453459226001E-3</v>
      </c>
      <c r="BW24" s="64">
        <v>1.9791121443895054E-3</v>
      </c>
      <c r="BX24" s="64">
        <v>-1.4796827875540597E-4</v>
      </c>
      <c r="BY24" s="64">
        <v>-1.0474287469260934E-3</v>
      </c>
      <c r="BZ24" s="64">
        <v>-2.8991176422666909E-3</v>
      </c>
      <c r="CA24" s="64">
        <v>2.8251827054637246E-4</v>
      </c>
      <c r="CB24" s="64">
        <v>1.4962918509757728E-3</v>
      </c>
      <c r="CC24" s="64">
        <v>-2.2858160541642247E-3</v>
      </c>
      <c r="CD24" s="64">
        <v>9.6699506819475367E-4</v>
      </c>
      <c r="CE24" s="64">
        <v>3.6947394579378567E-5</v>
      </c>
      <c r="CF24" s="64">
        <v>-6.1175749332775808E-4</v>
      </c>
      <c r="CG24" s="64">
        <v>5.8583999577033197E-4</v>
      </c>
      <c r="CH24" s="64">
        <v>6.9777850339125536E-4</v>
      </c>
      <c r="CI24" s="64">
        <v>3.0963041114604462E-3</v>
      </c>
      <c r="CJ24" s="64">
        <v>-5.4225332140389604E-4</v>
      </c>
      <c r="CK24" s="64">
        <v>-2.0262173997522837E-3</v>
      </c>
      <c r="CL24" s="64">
        <v>-4.7751955196397855E-3</v>
      </c>
      <c r="CM24" s="64">
        <v>3.3928374954339535E-3</v>
      </c>
      <c r="CN24" s="64">
        <v>9.6362122179449727E-4</v>
      </c>
      <c r="CO24" s="64">
        <v>-3.0165725185673509E-3</v>
      </c>
      <c r="CP24" s="64">
        <v>2.5981468780409411E-3</v>
      </c>
      <c r="CQ24" s="64">
        <v>-1.6068771893695821E-3</v>
      </c>
      <c r="CR24" s="64">
        <v>-1.7407526106005822E-4</v>
      </c>
      <c r="CS24" s="64">
        <v>6.9723449136138704E-4</v>
      </c>
      <c r="CT24" s="64">
        <v>-7.8356551646663331E-4</v>
      </c>
      <c r="CU24" s="64">
        <v>6.2612269594792824E-3</v>
      </c>
      <c r="CV24" s="64">
        <v>-2.0144853683701225E-4</v>
      </c>
      <c r="CW24" s="64">
        <v>-3.322616901800135E-3</v>
      </c>
      <c r="CX24" s="64">
        <v>-5.9596644311139535E-3</v>
      </c>
      <c r="CY24" s="50"/>
      <c r="CZ24" s="50"/>
      <c r="DA24" s="50"/>
      <c r="DB24" s="50"/>
      <c r="DC24" s="50"/>
      <c r="DD24" s="50"/>
      <c r="DE24" s="50"/>
      <c r="DF24" s="50"/>
      <c r="DG24" s="65">
        <v>-1.7310242198531611E-6</v>
      </c>
      <c r="DH24" s="65">
        <v>2.0724651123193993E-4</v>
      </c>
      <c r="DI24" s="65">
        <v>-4.01835153651664E-6</v>
      </c>
      <c r="DJ24" s="65">
        <v>-2.6914716994008714E-4</v>
      </c>
      <c r="DK24" s="65">
        <v>-6.9265018960429359E-5</v>
      </c>
      <c r="DL24" s="65">
        <v>6.7516476096596278E-6</v>
      </c>
      <c r="DM24" s="65">
        <v>-8.0014884526025121E-5</v>
      </c>
      <c r="DN24" s="65">
        <v>-1.8887854517335434E-4</v>
      </c>
      <c r="DO24" s="65">
        <v>-8.0527195981405786E-4</v>
      </c>
    </row>
    <row r="25" spans="2:119" ht="20.25" customHeight="1" x14ac:dyDescent="0.2">
      <c r="B25" s="63" t="s">
        <v>98</v>
      </c>
      <c r="C25" s="64">
        <v>-3.2378408195254949E-4</v>
      </c>
      <c r="D25" s="64">
        <v>-1.264183843177058E-4</v>
      </c>
      <c r="E25" s="64">
        <v>3.7985283944719228E-5</v>
      </c>
      <c r="F25" s="64">
        <v>-2.9489734071452833E-4</v>
      </c>
      <c r="G25" s="64">
        <v>-4.243997593926796E-4</v>
      </c>
      <c r="H25" s="64">
        <v>-2.0386833089469647E-4</v>
      </c>
      <c r="I25" s="64">
        <v>1.8475588531519094E-4</v>
      </c>
      <c r="J25" s="64">
        <v>-1.1920647577323695E-4</v>
      </c>
      <c r="K25" s="64">
        <v>-2.3202102650021761E-4</v>
      </c>
      <c r="L25" s="64">
        <v>-2.0194841931853169E-4</v>
      </c>
      <c r="M25" s="64">
        <v>-9.062564581275856E-4</v>
      </c>
      <c r="N25" s="64">
        <v>-1.2533767126812201E-3</v>
      </c>
      <c r="O25" s="64">
        <v>-9.0097875209182998E-4</v>
      </c>
      <c r="P25" s="64">
        <v>-1.8787863096236812E-4</v>
      </c>
      <c r="Q25" s="64">
        <v>2.6771473278230928E-5</v>
      </c>
      <c r="R25" s="64">
        <v>-1.4811235848866122E-4</v>
      </c>
      <c r="S25" s="64">
        <v>8.1889671161539113E-4</v>
      </c>
      <c r="T25" s="64">
        <v>1.1004944130843519E-4</v>
      </c>
      <c r="U25" s="64">
        <v>-7.1461871334677074E-4</v>
      </c>
      <c r="V25" s="64">
        <v>-9.633913834494745E-4</v>
      </c>
      <c r="W25" s="64">
        <v>-1.0207561248476438E-4</v>
      </c>
      <c r="X25" s="64">
        <v>-1.4093968525152878E-4</v>
      </c>
      <c r="Y25" s="64">
        <v>2.6673052158248112E-3</v>
      </c>
      <c r="Z25" s="64">
        <v>6.7742257099823178E-5</v>
      </c>
      <c r="AA25" s="64">
        <v>-4.595572681886928E-5</v>
      </c>
      <c r="AB25" s="64">
        <v>-2.3980052794148055E-4</v>
      </c>
      <c r="AC25" s="64">
        <v>-5.9727737298342909E-4</v>
      </c>
      <c r="AD25" s="64">
        <v>-3.9297477407129744E-4</v>
      </c>
      <c r="AE25" s="64">
        <v>2.5418123258602598E-4</v>
      </c>
      <c r="AF25" s="64">
        <v>-3.8494481477457931E-4</v>
      </c>
      <c r="AG25" s="64">
        <v>-4.1590425513349238E-4</v>
      </c>
      <c r="AH25" s="64">
        <v>2.6038361307316737E-3</v>
      </c>
      <c r="AI25" s="64">
        <v>1.8547070362884277E-4</v>
      </c>
      <c r="AJ25" s="64">
        <v>-8.4380324011479324E-5</v>
      </c>
      <c r="AK25" s="64">
        <v>-9.889716709046148E-4</v>
      </c>
      <c r="AL25" s="64">
        <v>-1.139061875549352E-3</v>
      </c>
      <c r="AM25" s="64">
        <v>-8.1539057893087463E-4</v>
      </c>
      <c r="AN25" s="64">
        <v>-6.1567050816102586E-4</v>
      </c>
      <c r="AO25" s="64">
        <v>-4.8741049608536091E-4</v>
      </c>
      <c r="AP25" s="64">
        <v>2.2565070527891251E-5</v>
      </c>
      <c r="AQ25" s="64">
        <v>2.5864176223269197E-3</v>
      </c>
      <c r="AR25" s="64">
        <v>-3.5267247863635109E-4</v>
      </c>
      <c r="AS25" s="64">
        <v>-1.3798101007445052E-4</v>
      </c>
      <c r="AT25" s="64">
        <v>-4.3093208744671152E-4</v>
      </c>
      <c r="AU25" s="64">
        <v>-4.0520377694419629E-4</v>
      </c>
      <c r="AV25" s="64">
        <v>-6.110960686223077E-5</v>
      </c>
      <c r="AW25" s="64">
        <v>-1.0162234922237445E-3</v>
      </c>
      <c r="AX25" s="64">
        <v>2.4852893986526681E-4</v>
      </c>
      <c r="AY25" s="64">
        <v>-1.338469012674981E-4</v>
      </c>
      <c r="AZ25" s="64">
        <v>-3.9072194955636075E-4</v>
      </c>
      <c r="BA25" s="64">
        <v>-4.4159211712102575E-4</v>
      </c>
      <c r="BB25" s="64">
        <v>-4.1023452702382279E-4</v>
      </c>
      <c r="BC25" s="64">
        <v>1.5800132713221782E-3</v>
      </c>
      <c r="BD25" s="64">
        <v>1.4372752218694274E-4</v>
      </c>
      <c r="BE25" s="64">
        <v>-1.1202480236116585E-3</v>
      </c>
      <c r="BF25" s="64">
        <v>-5.4906238403051866E-4</v>
      </c>
      <c r="BG25" s="64">
        <v>3.0941357288827298E-4</v>
      </c>
      <c r="BH25" s="64">
        <v>-4.9961700735101644E-4</v>
      </c>
      <c r="BI25" s="64">
        <v>1.67412170580028E-3</v>
      </c>
      <c r="BJ25" s="64">
        <v>-2.4340656608301536E-4</v>
      </c>
      <c r="BK25" s="64">
        <v>-2.7084013597644674E-4</v>
      </c>
      <c r="BL25" s="64">
        <v>-4.9774071060049163E-4</v>
      </c>
      <c r="BM25" s="64">
        <v>-5.3184501754033331E-4</v>
      </c>
      <c r="BN25" s="64">
        <v>-8.8498206736697949E-4</v>
      </c>
      <c r="BO25" s="64">
        <v>2.8399871645414798E-3</v>
      </c>
      <c r="BP25" s="64">
        <v>2.1627887983388661E-4</v>
      </c>
      <c r="BQ25" s="64">
        <v>2.2050816262806361E-3</v>
      </c>
      <c r="BR25" s="64">
        <v>-1.1899695983618175E-3</v>
      </c>
      <c r="BS25" s="64">
        <v>6.7197593824896984E-6</v>
      </c>
      <c r="BT25" s="64">
        <v>-1.3512479205668448E-5</v>
      </c>
      <c r="BU25" s="64">
        <v>-3.1278925016164916E-4</v>
      </c>
      <c r="BV25" s="64">
        <v>-1.6051995156951548E-4</v>
      </c>
      <c r="BW25" s="64">
        <v>-4.6045952869566698E-4</v>
      </c>
      <c r="BX25" s="64">
        <v>-6.3115739584329589E-4</v>
      </c>
      <c r="BY25" s="64">
        <v>-5.4899210244541141E-4</v>
      </c>
      <c r="BZ25" s="64">
        <v>-8.4730641330243994E-4</v>
      </c>
      <c r="CA25" s="64">
        <v>1.4078036505835723E-3</v>
      </c>
      <c r="CB25" s="64">
        <v>6.8834350142865652E-4</v>
      </c>
      <c r="CC25" s="64">
        <v>2.5676927547024775E-4</v>
      </c>
      <c r="CD25" s="64">
        <v>-4.1988714950957906E-4</v>
      </c>
      <c r="CE25" s="64">
        <v>-4.3754834066567216E-4</v>
      </c>
      <c r="CF25" s="64">
        <v>-3.9026972994582465E-4</v>
      </c>
      <c r="CG25" s="64">
        <v>-1.0618495983789611E-3</v>
      </c>
      <c r="CH25" s="64">
        <v>-1.3083355744241132E-3</v>
      </c>
      <c r="CI25" s="64">
        <v>-1.1572299401209074E-3</v>
      </c>
      <c r="CJ25" s="64">
        <v>-6.8043576682719209E-4</v>
      </c>
      <c r="CK25" s="64">
        <v>-1.085543362984831E-3</v>
      </c>
      <c r="CL25" s="64">
        <v>-1.190361107447524E-3</v>
      </c>
      <c r="CM25" s="64">
        <v>2.1024231836814788E-3</v>
      </c>
      <c r="CN25" s="64">
        <v>5.3581064022290015E-4</v>
      </c>
      <c r="CO25" s="64">
        <v>-3.0141340101441649E-4</v>
      </c>
      <c r="CP25" s="64">
        <v>2.424183342661701E-3</v>
      </c>
      <c r="CQ25" s="64">
        <v>5.8551921469085499E-5</v>
      </c>
      <c r="CR25" s="64">
        <v>-2.6472738193783485E-4</v>
      </c>
      <c r="CS25" s="64">
        <v>-1.0684966084719694E-3</v>
      </c>
      <c r="CT25" s="64">
        <v>-1.2860103402514422E-3</v>
      </c>
      <c r="CU25" s="64">
        <v>-1.1762136258739453E-3</v>
      </c>
      <c r="CV25" s="64">
        <v>-9.5124632466181414E-4</v>
      </c>
      <c r="CW25" s="64">
        <v>-9.2157991146091245E-4</v>
      </c>
      <c r="CX25" s="64">
        <v>-1.4659737743706325E-3</v>
      </c>
      <c r="CY25" s="50"/>
      <c r="CZ25" s="50"/>
      <c r="DA25" s="50"/>
      <c r="DB25" s="50"/>
      <c r="DC25" s="50"/>
      <c r="DD25" s="50"/>
      <c r="DE25" s="50"/>
      <c r="DF25" s="50"/>
      <c r="DG25" s="65">
        <v>-3.2541954181120047E-4</v>
      </c>
      <c r="DH25" s="65">
        <v>4.3937693416484791E-5</v>
      </c>
      <c r="DI25" s="65">
        <v>-1.0817974496013516E-4</v>
      </c>
      <c r="DJ25" s="65">
        <v>-1.3249267564863221E-4</v>
      </c>
      <c r="DK25" s="65">
        <v>-4.4088201965886142E-6</v>
      </c>
      <c r="DL25" s="65">
        <v>1.2369672524026321E-4</v>
      </c>
      <c r="DM25" s="65">
        <v>-3.1170491591192562E-4</v>
      </c>
      <c r="DN25" s="65">
        <v>-1.5998841202247149E-4</v>
      </c>
      <c r="DO25" s="65">
        <v>-1.1276954909208436E-3</v>
      </c>
    </row>
    <row r="26" spans="2:119" ht="20.25" customHeight="1" x14ac:dyDescent="0.2">
      <c r="B26" s="66" t="s">
        <v>86</v>
      </c>
      <c r="C26" s="67">
        <v>-1.9849826619841027E-3</v>
      </c>
      <c r="D26" s="67">
        <v>4.5082125753848068E-4</v>
      </c>
      <c r="E26" s="67">
        <v>6.1073083234042258E-4</v>
      </c>
      <c r="F26" s="67">
        <v>-7.1546976396885675E-5</v>
      </c>
      <c r="G26" s="67">
        <v>-1.3354458865577623E-4</v>
      </c>
      <c r="H26" s="67">
        <v>4.5588752320746551E-4</v>
      </c>
      <c r="I26" s="67">
        <v>-3.5796388793962741E-4</v>
      </c>
      <c r="J26" s="67">
        <v>3.0820106116102863E-6</v>
      </c>
      <c r="K26" s="67">
        <v>6.2713952760073965E-4</v>
      </c>
      <c r="L26" s="67">
        <v>-3.7897817340348805E-4</v>
      </c>
      <c r="M26" s="67">
        <v>-7.0423809765485235E-4</v>
      </c>
      <c r="N26" s="67">
        <v>-1.3905937473746022E-5</v>
      </c>
      <c r="O26" s="67">
        <v>-2.2977913800175109E-3</v>
      </c>
      <c r="P26" s="67">
        <v>4.0912930210512677E-4</v>
      </c>
      <c r="Q26" s="67">
        <v>8.4827117523778028E-4</v>
      </c>
      <c r="R26" s="67">
        <v>-2.5444540484687028E-4</v>
      </c>
      <c r="S26" s="67">
        <v>1.5955311688602425E-3</v>
      </c>
      <c r="T26" s="67">
        <v>7.07892710883673E-4</v>
      </c>
      <c r="U26" s="67">
        <v>-1.2247908554193776E-3</v>
      </c>
      <c r="V26" s="67">
        <v>2.5312011032352366E-4</v>
      </c>
      <c r="W26" s="67">
        <v>4.6879059920623689E-5</v>
      </c>
      <c r="X26" s="67">
        <v>-4.32779880161549E-4</v>
      </c>
      <c r="Y26" s="67">
        <v>1.4377883399407931E-3</v>
      </c>
      <c r="Z26" s="67">
        <v>6.1099350314330891E-4</v>
      </c>
      <c r="AA26" s="67">
        <v>-7.762176009508126E-4</v>
      </c>
      <c r="AB26" s="67">
        <v>2.2946549030766761E-4</v>
      </c>
      <c r="AC26" s="67">
        <v>1.9329228000453114E-4</v>
      </c>
      <c r="AD26" s="67">
        <v>-9.5393858412651245E-4</v>
      </c>
      <c r="AE26" s="67">
        <v>1.9881977306059895E-3</v>
      </c>
      <c r="AF26" s="67">
        <v>-3.4867031618590616E-4</v>
      </c>
      <c r="AG26" s="67">
        <v>-9.3558429754636574E-4</v>
      </c>
      <c r="AH26" s="67">
        <v>1.606352457803828E-3</v>
      </c>
      <c r="AI26" s="67">
        <v>5.2766891325051191E-5</v>
      </c>
      <c r="AJ26" s="67">
        <v>-4.4416201464614335E-4</v>
      </c>
      <c r="AK26" s="67">
        <v>-3.0837314615450584E-4</v>
      </c>
      <c r="AL26" s="67">
        <v>-8.5648234748614271E-4</v>
      </c>
      <c r="AM26" s="67">
        <v>7.4896686704795101E-5</v>
      </c>
      <c r="AN26" s="67">
        <v>-3.0764121165161029E-4</v>
      </c>
      <c r="AO26" s="67">
        <v>-1.0650659075774893E-3</v>
      </c>
      <c r="AP26" s="67">
        <v>-7.1198475562184171E-4</v>
      </c>
      <c r="AQ26" s="67">
        <v>1.6001423151059679E-3</v>
      </c>
      <c r="AR26" s="67">
        <v>-8.9073645687454128E-4</v>
      </c>
      <c r="AS26" s="67">
        <v>5.1004553938116537E-4</v>
      </c>
      <c r="AT26" s="67">
        <v>-2.6150783996514715E-4</v>
      </c>
      <c r="AU26" s="67">
        <v>-8.5661554524718575E-4</v>
      </c>
      <c r="AV26" s="67">
        <v>8.0147783683903739E-4</v>
      </c>
      <c r="AW26" s="67">
        <v>8.6589159844718822E-5</v>
      </c>
      <c r="AX26" s="67">
        <v>-8.7449940147343863E-4</v>
      </c>
      <c r="AY26" s="67">
        <v>2.1468618452114008E-4</v>
      </c>
      <c r="AZ26" s="67">
        <v>-1.7183252685382122E-4</v>
      </c>
      <c r="BA26" s="67">
        <v>-1.0439553083491093E-3</v>
      </c>
      <c r="BB26" s="67">
        <v>-2.4759559282583332E-4</v>
      </c>
      <c r="BC26" s="67">
        <v>1.0506348853500658E-3</v>
      </c>
      <c r="BD26" s="67">
        <v>-8.0512101339502706E-4</v>
      </c>
      <c r="BE26" s="67">
        <v>1.9648687690243527E-4</v>
      </c>
      <c r="BF26" s="67">
        <v>-6.4308829765236108E-4</v>
      </c>
      <c r="BG26" s="67">
        <v>2.4234930725341997E-5</v>
      </c>
      <c r="BH26" s="67">
        <v>2.6360724288188031E-4</v>
      </c>
      <c r="BI26" s="67">
        <v>2.3952538122573586E-4</v>
      </c>
      <c r="BJ26" s="67">
        <v>3.3568244027959437E-4</v>
      </c>
      <c r="BK26" s="67">
        <v>7.9727744307667159E-4</v>
      </c>
      <c r="BL26" s="67">
        <v>-2.2582861292197443E-4</v>
      </c>
      <c r="BM26" s="67">
        <v>-1.3923270920912501E-3</v>
      </c>
      <c r="BN26" s="67">
        <v>-9.089654094373012E-4</v>
      </c>
      <c r="BO26" s="67">
        <v>1.8013807219368072E-3</v>
      </c>
      <c r="BP26" s="67">
        <v>-1.6186087388647685E-4</v>
      </c>
      <c r="BQ26" s="67">
        <v>3.2546711273306883E-4</v>
      </c>
      <c r="BR26" s="67">
        <v>-8.3958767986913596E-4</v>
      </c>
      <c r="BS26" s="67">
        <v>3.2723897051623041E-4</v>
      </c>
      <c r="BT26" s="67">
        <v>1.4044056379658443E-4</v>
      </c>
      <c r="BU26" s="67">
        <v>-4.2845324075380109E-4</v>
      </c>
      <c r="BV26" s="67">
        <v>1.0578094954869499E-3</v>
      </c>
      <c r="BW26" s="67">
        <v>1.088744620395099E-3</v>
      </c>
      <c r="BX26" s="67">
        <v>-3.267600890021205E-4</v>
      </c>
      <c r="BY26" s="67">
        <v>-8.6431992555768833E-4</v>
      </c>
      <c r="BZ26" s="67">
        <v>-2.1519989269359607E-3</v>
      </c>
      <c r="CA26" s="67">
        <v>6.9553048852433186E-4</v>
      </c>
      <c r="CB26" s="67">
        <v>1.1967275659026111E-3</v>
      </c>
      <c r="CC26" s="67">
        <v>-1.3467602654051447E-3</v>
      </c>
      <c r="CD26" s="67">
        <v>4.586113701943173E-4</v>
      </c>
      <c r="CE26" s="67">
        <v>-1.3840132327525012E-4</v>
      </c>
      <c r="CF26" s="67">
        <v>-5.30522630779795E-4</v>
      </c>
      <c r="CG26" s="67">
        <v>-2.248960361850294E-5</v>
      </c>
      <c r="CH26" s="67">
        <v>-3.2458904353327434E-5</v>
      </c>
      <c r="CI26" s="67">
        <v>1.5373937173475127E-3</v>
      </c>
      <c r="CJ26" s="67">
        <v>-5.9228593090643322E-4</v>
      </c>
      <c r="CK26" s="67">
        <v>-1.6852651781326111E-3</v>
      </c>
      <c r="CL26" s="67">
        <v>-3.4536361711887675E-3</v>
      </c>
      <c r="CM26" s="67">
        <v>2.9231169992147699E-3</v>
      </c>
      <c r="CN26" s="67">
        <v>8.0829695624795583E-4</v>
      </c>
      <c r="CO26" s="67">
        <v>-2.039413216962993E-3</v>
      </c>
      <c r="CP26" s="67">
        <v>2.5345687983246989E-3</v>
      </c>
      <c r="CQ26" s="67">
        <v>-1.0134416258318346E-3</v>
      </c>
      <c r="CR26" s="67">
        <v>-2.0629846888309267E-4</v>
      </c>
      <c r="CS26" s="67">
        <v>5.8197000093906937E-5</v>
      </c>
      <c r="CT26" s="67">
        <v>-9.6567082018805817E-4</v>
      </c>
      <c r="CU26" s="67">
        <v>3.6582007773535707E-3</v>
      </c>
      <c r="CV26" s="67">
        <v>-4.6514183889700966E-4</v>
      </c>
      <c r="CW26" s="67">
        <v>-2.4754047853151606E-3</v>
      </c>
      <c r="CX26" s="67">
        <v>-4.3736165623132761E-3</v>
      </c>
      <c r="CY26" s="50"/>
      <c r="CZ26" s="50"/>
      <c r="DA26" s="50"/>
      <c r="DB26" s="50"/>
      <c r="DC26" s="50"/>
      <c r="DD26" s="50"/>
      <c r="DE26" s="50"/>
      <c r="DF26" s="50"/>
      <c r="DG26" s="68">
        <v>-1.2488239546282198E-4</v>
      </c>
      <c r="DH26" s="68">
        <v>1.437504724102201E-4</v>
      </c>
      <c r="DI26" s="68">
        <v>-4.4585301980037961E-5</v>
      </c>
      <c r="DJ26" s="68">
        <v>-2.2231593379251624E-4</v>
      </c>
      <c r="DK26" s="68">
        <v>-4.5261499289073193E-5</v>
      </c>
      <c r="DL26" s="68">
        <v>4.6926459084772887E-5</v>
      </c>
      <c r="DM26" s="68">
        <v>-1.6515455056376194E-4</v>
      </c>
      <c r="DN26" s="68">
        <v>-1.7841028209153453E-4</v>
      </c>
      <c r="DO26" s="68">
        <v>-9.1872389119174169E-4</v>
      </c>
    </row>
    <row r="27" spans="2:119" ht="20.25" customHeight="1" x14ac:dyDescent="0.2">
      <c r="B27" s="66" t="s">
        <v>119</v>
      </c>
      <c r="C27" s="67">
        <v>2.3815946988630099E-3</v>
      </c>
      <c r="D27" s="67">
        <v>2.3197007491493338E-3</v>
      </c>
      <c r="E27" s="67">
        <v>6.2983856835563401E-5</v>
      </c>
      <c r="F27" s="67">
        <v>6.4663226931349627E-4</v>
      </c>
      <c r="G27" s="67">
        <v>6.2217783201368171E-4</v>
      </c>
      <c r="H27" s="67">
        <v>8.5465810365059625E-5</v>
      </c>
      <c r="I27" s="67">
        <v>1.2549916052939647E-3</v>
      </c>
      <c r="J27" s="67">
        <v>-2.9970667155820863E-6</v>
      </c>
      <c r="K27" s="67">
        <v>-6.3306929010531476E-4</v>
      </c>
      <c r="L27" s="67">
        <v>-9.6773432453067798E-6</v>
      </c>
      <c r="M27" s="67">
        <v>-8.5257351515100055E-5</v>
      </c>
      <c r="N27" s="67">
        <v>1.0847453792475203E-3</v>
      </c>
      <c r="O27" s="67">
        <v>-3.9650896059451046E-4</v>
      </c>
      <c r="P27" s="67">
        <v>-1.6718493774925403E-4</v>
      </c>
      <c r="Q27" s="67">
        <v>-1.0742039040262386E-3</v>
      </c>
      <c r="R27" s="67">
        <v>5.2146754223669767E-4</v>
      </c>
      <c r="S27" s="67">
        <v>-1.3036811946187665E-4</v>
      </c>
      <c r="T27" s="67">
        <v>-3.8770491700745868E-4</v>
      </c>
      <c r="U27" s="67">
        <v>1.723409059462E-4</v>
      </c>
      <c r="V27" s="67">
        <v>-8.4227039281226102E-4</v>
      </c>
      <c r="W27" s="67">
        <v>-6.6581875751769992E-4</v>
      </c>
      <c r="X27" s="67">
        <v>2.2959584649084874E-4</v>
      </c>
      <c r="Y27" s="67">
        <v>-2.7153165001847501E-4</v>
      </c>
      <c r="Z27" s="67">
        <v>2.6789795728721089E-4</v>
      </c>
      <c r="AA27" s="67">
        <v>8.3019265751937965E-5</v>
      </c>
      <c r="AB27" s="67">
        <v>1.2784581976077458E-3</v>
      </c>
      <c r="AC27" s="67">
        <v>1.5802512636966526E-3</v>
      </c>
      <c r="AD27" s="67">
        <v>6.2465517537679816E-4</v>
      </c>
      <c r="AE27" s="67">
        <v>-6.5706860482095397E-4</v>
      </c>
      <c r="AF27" s="67">
        <v>-8.1560443840078545E-4</v>
      </c>
      <c r="AG27" s="67">
        <v>-3.4851787224843278E-5</v>
      </c>
      <c r="AH27" s="67">
        <v>-1.0275217875835851E-3</v>
      </c>
      <c r="AI27" s="67">
        <v>-8.5239393684388709E-4</v>
      </c>
      <c r="AJ27" s="67">
        <v>-7.022479035765361E-4</v>
      </c>
      <c r="AK27" s="67">
        <v>6.4235998531514404E-4</v>
      </c>
      <c r="AL27" s="67">
        <v>8.9124955079911139E-4</v>
      </c>
      <c r="AM27" s="67">
        <v>5.245161244522567E-4</v>
      </c>
      <c r="AN27" s="67">
        <v>-9.017755395961391E-4</v>
      </c>
      <c r="AO27" s="67">
        <v>-1.6784497803168374E-4</v>
      </c>
      <c r="AP27" s="67">
        <v>-2.3602229106611805E-3</v>
      </c>
      <c r="AQ27" s="67">
        <v>-1.1812986251507063E-3</v>
      </c>
      <c r="AR27" s="67">
        <v>1.4905285122652767E-3</v>
      </c>
      <c r="AS27" s="67">
        <v>1.0485183614281635E-3</v>
      </c>
      <c r="AT27" s="67">
        <v>1.7327585607020968E-3</v>
      </c>
      <c r="AU27" s="67">
        <v>7.5995327008193669E-4</v>
      </c>
      <c r="AV27" s="67">
        <v>-7.5908245265277063E-4</v>
      </c>
      <c r="AW27" s="67">
        <v>-1.4593031529932521E-3</v>
      </c>
      <c r="AX27" s="67">
        <v>-4.2485518682200407E-4</v>
      </c>
      <c r="AY27" s="67">
        <v>-5.1253153984798239E-5</v>
      </c>
      <c r="AZ27" s="67">
        <v>4.2737834862682789E-4</v>
      </c>
      <c r="BA27" s="67">
        <v>-1.2477149910283813E-3</v>
      </c>
      <c r="BB27" s="67">
        <v>-1.3002333196611149E-3</v>
      </c>
      <c r="BC27" s="67">
        <v>-6.2528381593351945E-4</v>
      </c>
      <c r="BD27" s="67">
        <v>3.9706512987991438E-4</v>
      </c>
      <c r="BE27" s="67">
        <v>1.1628100568628064E-4</v>
      </c>
      <c r="BF27" s="67">
        <v>1.1198710136448575E-3</v>
      </c>
      <c r="BG27" s="67">
        <v>1.0406959923943138E-3</v>
      </c>
      <c r="BH27" s="67">
        <v>2.2480534124236229E-4</v>
      </c>
      <c r="BI27" s="67">
        <v>5.3348264227448539E-4</v>
      </c>
      <c r="BJ27" s="67">
        <v>1.0223393350572429E-4</v>
      </c>
      <c r="BK27" s="67">
        <v>-2.2767428888070818E-5</v>
      </c>
      <c r="BL27" s="67">
        <v>-5.4464658870889693E-4</v>
      </c>
      <c r="BM27" s="67">
        <v>-1.8515912688132907E-4</v>
      </c>
      <c r="BN27" s="67">
        <v>-5.744083298196978E-4</v>
      </c>
      <c r="BO27" s="67">
        <v>5.7429980393131075E-4</v>
      </c>
      <c r="BP27" s="67">
        <v>-3.7889462502782578E-4</v>
      </c>
      <c r="BQ27" s="67">
        <v>-7.1741825445870155E-4</v>
      </c>
      <c r="BR27" s="67">
        <v>-8.7931303569099839E-5</v>
      </c>
      <c r="BS27" s="67">
        <v>-1.0073743679028802E-4</v>
      </c>
      <c r="BT27" s="67">
        <v>4.9567078233070383E-4</v>
      </c>
      <c r="BU27" s="67">
        <v>3.5388110975365095E-4</v>
      </c>
      <c r="BV27" s="67">
        <v>-1.199947041404803E-4</v>
      </c>
      <c r="BW27" s="67">
        <v>-3.8451732313049547E-4</v>
      </c>
      <c r="BX27" s="67">
        <v>-1.7245977315571981E-4</v>
      </c>
      <c r="BY27" s="67">
        <v>6.9833919474593387E-4</v>
      </c>
      <c r="BZ27" s="67">
        <v>-3.2303946215272994E-4</v>
      </c>
      <c r="CA27" s="67">
        <v>1.0901630270407914E-3</v>
      </c>
      <c r="CB27" s="67">
        <v>2.0071004890231947E-4</v>
      </c>
      <c r="CC27" s="67">
        <v>2.3173668347853393E-4</v>
      </c>
      <c r="CD27" s="67">
        <v>1.3817426210604999E-4</v>
      </c>
      <c r="CE27" s="67">
        <v>-5.7928262628537119E-4</v>
      </c>
      <c r="CF27" s="67">
        <v>5.3477947804236869E-4</v>
      </c>
      <c r="CG27" s="67">
        <v>-9.0087854053710892E-4</v>
      </c>
      <c r="CH27" s="67">
        <v>-5.4455148816467958E-4</v>
      </c>
      <c r="CI27" s="67">
        <v>-2.4813871099627072E-4</v>
      </c>
      <c r="CJ27" s="67">
        <v>-2.2492754017511274E-4</v>
      </c>
      <c r="CK27" s="67">
        <v>2.8831972280105589E-3</v>
      </c>
      <c r="CL27" s="67">
        <v>1.7493657748128832E-3</v>
      </c>
      <c r="CM27" s="67">
        <v>-6.3379328351653719E-3</v>
      </c>
      <c r="CN27" s="67">
        <v>-1.4916340536007544E-3</v>
      </c>
      <c r="CO27" s="67">
        <v>-8.4939128830907595E-4</v>
      </c>
      <c r="CP27" s="67">
        <v>-1.4602941766830302E-3</v>
      </c>
      <c r="CQ27" s="67">
        <v>5.9451798966869696E-4</v>
      </c>
      <c r="CR27" s="67">
        <v>4.8444297376426526E-4</v>
      </c>
      <c r="CS27" s="67">
        <v>1.9546840819599787E-3</v>
      </c>
      <c r="CT27" s="67">
        <v>2.4288197196449257E-3</v>
      </c>
      <c r="CU27" s="67">
        <v>3.4721248802651594E-3</v>
      </c>
      <c r="CV27" s="67">
        <v>4.5160384036608825E-3</v>
      </c>
      <c r="CW27" s="67">
        <v>6.2657268158359258E-3</v>
      </c>
      <c r="CX27" s="67">
        <v>6.0655292995013266E-3</v>
      </c>
      <c r="CY27" s="50"/>
      <c r="CZ27" s="50"/>
      <c r="DA27" s="50"/>
      <c r="DB27" s="50"/>
      <c r="DC27" s="50"/>
      <c r="DD27" s="50"/>
      <c r="DE27" s="50"/>
      <c r="DF27" s="50"/>
      <c r="DG27" s="68">
        <v>6.355301100240407E-4</v>
      </c>
      <c r="DH27" s="68">
        <v>-2.2387930473122264E-4</v>
      </c>
      <c r="DI27" s="68">
        <v>8.5901201287041928E-5</v>
      </c>
      <c r="DJ27" s="68">
        <v>-1.0918299626183625E-5</v>
      </c>
      <c r="DK27" s="68">
        <v>1.1088118504209987E-4</v>
      </c>
      <c r="DL27" s="68">
        <v>-1.0286194961584005E-4</v>
      </c>
      <c r="DM27" s="68">
        <v>-5.9835953725162483E-7</v>
      </c>
      <c r="DN27" s="68">
        <v>-3.934617890566372E-5</v>
      </c>
      <c r="DO27" s="68">
        <v>5.0908657823256487E-3</v>
      </c>
    </row>
    <row r="28" spans="2:119" ht="20.25" customHeight="1" x14ac:dyDescent="0.2">
      <c r="B28" s="63" t="s">
        <v>46</v>
      </c>
      <c r="C28" s="64">
        <v>1.075102568859343E-5</v>
      </c>
      <c r="D28" s="64">
        <v>2.1041698647250584E-5</v>
      </c>
      <c r="E28" s="64">
        <v>-5.227313220057539E-6</v>
      </c>
      <c r="F28" s="64">
        <v>6.6198888764690267E-5</v>
      </c>
      <c r="G28" s="64">
        <v>-9.314470209920156E-5</v>
      </c>
      <c r="H28" s="64">
        <v>5.7276768293368363E-5</v>
      </c>
      <c r="I28" s="64">
        <v>2.7567696180730294E-5</v>
      </c>
      <c r="J28" s="64">
        <v>9.6447634012619687E-7</v>
      </c>
      <c r="K28" s="64">
        <v>-5.8825752116797858E-5</v>
      </c>
      <c r="L28" s="64">
        <v>5.6671895006576989E-5</v>
      </c>
      <c r="M28" s="64">
        <v>7.106131136236371E-5</v>
      </c>
      <c r="N28" s="64">
        <v>1.2630390785695056E-5</v>
      </c>
      <c r="O28" s="64">
        <v>2.8693917337729857E-6</v>
      </c>
      <c r="P28" s="64">
        <v>2.5416152988677609E-5</v>
      </c>
      <c r="Q28" s="64">
        <v>2.3730586024006683E-5</v>
      </c>
      <c r="R28" s="64">
        <v>6.480548676335296E-5</v>
      </c>
      <c r="S28" s="64">
        <v>-9.3301060010153591E-5</v>
      </c>
      <c r="T28" s="64">
        <v>-1.0594249806650247E-4</v>
      </c>
      <c r="U28" s="64">
        <v>7.3736165405291487E-5</v>
      </c>
      <c r="V28" s="64">
        <v>1.3662023080618368E-5</v>
      </c>
      <c r="W28" s="64">
        <v>6.7702586956652766E-6</v>
      </c>
      <c r="X28" s="64">
        <v>-2.171218361490812E-5</v>
      </c>
      <c r="Y28" s="64">
        <v>-8.1939458121960129E-5</v>
      </c>
      <c r="Z28" s="64">
        <v>-4.5387464225332685E-5</v>
      </c>
      <c r="AA28" s="64">
        <v>3.5886831250442341E-5</v>
      </c>
      <c r="AB28" s="64">
        <v>3.0015030157759526E-5</v>
      </c>
      <c r="AC28" s="64">
        <v>-6.2077898510537466E-7</v>
      </c>
      <c r="AD28" s="64">
        <v>7.4055556792185229E-5</v>
      </c>
      <c r="AE28" s="64">
        <v>-9.9181299289763381E-5</v>
      </c>
      <c r="AF28" s="64">
        <v>1.4680553276136266E-5</v>
      </c>
      <c r="AG28" s="64">
        <v>-5.952620037230627E-5</v>
      </c>
      <c r="AH28" s="64">
        <v>-6.3167152969501039E-5</v>
      </c>
      <c r="AI28" s="64">
        <v>-1.0372191526775154E-6</v>
      </c>
      <c r="AJ28" s="64">
        <v>7.0879804571211125E-5</v>
      </c>
      <c r="AK28" s="64">
        <v>8.503734314713185E-6</v>
      </c>
      <c r="AL28" s="64">
        <v>9.975183302790569E-5</v>
      </c>
      <c r="AM28" s="64">
        <v>4.8847994773559833E-5</v>
      </c>
      <c r="AN28" s="64">
        <v>-1.4898082959846626E-5</v>
      </c>
      <c r="AO28" s="64">
        <v>8.6093966169098479E-5</v>
      </c>
      <c r="AP28" s="64">
        <v>8.5854217814818057E-5</v>
      </c>
      <c r="AQ28" s="64">
        <v>-1.5375595235034289E-4</v>
      </c>
      <c r="AR28" s="64">
        <v>7.1028674020201521E-6</v>
      </c>
      <c r="AS28" s="64">
        <v>-4.9259282024594064E-5</v>
      </c>
      <c r="AT28" s="64">
        <v>1.7530070611782023E-5</v>
      </c>
      <c r="AU28" s="64">
        <v>-6.1379443100362252E-6</v>
      </c>
      <c r="AV28" s="64">
        <v>4.8686565001787585E-7</v>
      </c>
      <c r="AW28" s="64">
        <v>3.0353570279917363E-5</v>
      </c>
      <c r="AX28" s="64">
        <v>1.0583570865785319E-4</v>
      </c>
      <c r="AY28" s="64">
        <v>4.1773587587723426E-5</v>
      </c>
      <c r="AZ28" s="64">
        <v>4.6916788255080277E-5</v>
      </c>
      <c r="BA28" s="64">
        <v>2.2196666889851002E-5</v>
      </c>
      <c r="BB28" s="64">
        <v>8.6519692410691462E-5</v>
      </c>
      <c r="BC28" s="64">
        <v>-1.397744987924332E-4</v>
      </c>
      <c r="BD28" s="64">
        <v>-6.9234624607950046E-5</v>
      </c>
      <c r="BE28" s="64">
        <v>5.2165740963783236E-5</v>
      </c>
      <c r="BF28" s="64">
        <v>3.3300089803400823E-5</v>
      </c>
      <c r="BG28" s="64">
        <v>1.8685478279989454E-5</v>
      </c>
      <c r="BH28" s="64">
        <v>-4.6805715318676278E-5</v>
      </c>
      <c r="BI28" s="64">
        <v>5.8121891026718941E-6</v>
      </c>
      <c r="BJ28" s="64">
        <v>-3.2787040417092683E-6</v>
      </c>
      <c r="BK28" s="64">
        <v>5.0545119558043083E-5</v>
      </c>
      <c r="BL28" s="64">
        <v>6.3398922995228091E-5</v>
      </c>
      <c r="BM28" s="64">
        <v>1.3107730428685294E-4</v>
      </c>
      <c r="BN28" s="64">
        <v>-5.1079119616215252E-6</v>
      </c>
      <c r="BO28" s="64">
        <v>-2.7964314619499664E-4</v>
      </c>
      <c r="BP28" s="64">
        <v>1.5060195877492077E-5</v>
      </c>
      <c r="BQ28" s="64">
        <v>-9.44076563846874E-5</v>
      </c>
      <c r="BR28" s="64">
        <v>2.6702209181772574E-5</v>
      </c>
      <c r="BS28" s="64">
        <v>2.7285348484173966E-5</v>
      </c>
      <c r="BT28" s="64">
        <v>-4.9232699422363524E-5</v>
      </c>
      <c r="BU28" s="64">
        <v>3.8122304893306591E-5</v>
      </c>
      <c r="BV28" s="64">
        <v>-4.9529595762876077E-5</v>
      </c>
      <c r="BW28" s="64">
        <v>6.6102938355960816E-5</v>
      </c>
      <c r="BX28" s="64">
        <v>7.487240789405547E-5</v>
      </c>
      <c r="BY28" s="64">
        <v>6.5873845287001132E-5</v>
      </c>
      <c r="BZ28" s="64">
        <v>7.0378248683056199E-5</v>
      </c>
      <c r="CA28" s="64">
        <v>-1.9867411019613979E-4</v>
      </c>
      <c r="CB28" s="64">
        <v>-5.9625220978354321E-5</v>
      </c>
      <c r="CC28" s="64">
        <v>8.1828904352487797E-6</v>
      </c>
      <c r="CD28" s="64">
        <v>5.4461943057804163E-5</v>
      </c>
      <c r="CE28" s="64">
        <v>-5.4434544201176216E-5</v>
      </c>
      <c r="CF28" s="64">
        <v>1.2408863032220552E-5</v>
      </c>
      <c r="CG28" s="64">
        <v>1.4648062650413074E-4</v>
      </c>
      <c r="CH28" s="64">
        <v>-2.8952288628758538E-6</v>
      </c>
      <c r="CI28" s="64">
        <v>5.8286596654522072E-5</v>
      </c>
      <c r="CJ28" s="64">
        <v>1.2321389084846146E-4</v>
      </c>
      <c r="CK28" s="64">
        <v>6.7423598603122414E-5</v>
      </c>
      <c r="CL28" s="64">
        <v>8.5379552564157635E-5</v>
      </c>
      <c r="CM28" s="64">
        <v>-2.0934002678529851E-4</v>
      </c>
      <c r="CN28" s="64">
        <v>-9.8505221804767729E-5</v>
      </c>
      <c r="CO28" s="64">
        <v>-8.7060643107150781E-5</v>
      </c>
      <c r="CP28" s="64">
        <v>-3.5128911587301026E-5</v>
      </c>
      <c r="CQ28" s="64">
        <v>2.0024046846867094E-5</v>
      </c>
      <c r="CR28" s="64">
        <v>3.0546517881591129E-5</v>
      </c>
      <c r="CS28" s="64">
        <v>7.4375890942723899E-5</v>
      </c>
      <c r="CT28" s="64">
        <v>1.0484754453443657E-4</v>
      </c>
      <c r="CU28" s="64">
        <v>8.6645459919321155E-5</v>
      </c>
      <c r="CV28" s="64">
        <v>9.2861701371127481E-5</v>
      </c>
      <c r="CW28" s="64">
        <v>9.2532153724622646E-5</v>
      </c>
      <c r="CX28" s="64">
        <v>8.971088188602927E-5</v>
      </c>
      <c r="CY28" s="50"/>
      <c r="CZ28" s="50"/>
      <c r="DA28" s="50"/>
      <c r="DB28" s="50"/>
      <c r="DC28" s="50"/>
      <c r="DD28" s="50"/>
      <c r="DE28" s="50"/>
      <c r="DF28" s="50"/>
      <c r="DG28" s="65">
        <v>1.3931293665558897E-5</v>
      </c>
      <c r="DH28" s="65">
        <v>-1.1958588797655878E-5</v>
      </c>
      <c r="DI28" s="65">
        <v>9.4203736358267065E-6</v>
      </c>
      <c r="DJ28" s="65">
        <v>1.4020792986624286E-5</v>
      </c>
      <c r="DK28" s="65">
        <v>3.9121407711117939E-6</v>
      </c>
      <c r="DL28" s="65">
        <v>-1.0536869263777504E-5</v>
      </c>
      <c r="DM28" s="65">
        <v>1.4973244428784227E-5</v>
      </c>
      <c r="DN28" s="65">
        <v>1.1702758090592624E-5</v>
      </c>
      <c r="DO28" s="65">
        <v>9.0453955580160894E-5</v>
      </c>
    </row>
    <row r="29" spans="2:119" ht="20.25" customHeight="1" x14ac:dyDescent="0.2">
      <c r="B29" s="63" t="s">
        <v>47</v>
      </c>
      <c r="C29" s="64">
        <v>-5.1199444205285438E-5</v>
      </c>
      <c r="D29" s="64">
        <v>3.1477634116394704E-4</v>
      </c>
      <c r="E29" s="64">
        <v>-7.1465312994345442E-4</v>
      </c>
      <c r="F29" s="64">
        <v>7.4624414019375251E-4</v>
      </c>
      <c r="G29" s="64">
        <v>1.2079472770931687E-4</v>
      </c>
      <c r="H29" s="64">
        <v>1.309132278719094E-3</v>
      </c>
      <c r="I29" s="64">
        <v>-7.6509068594909913E-5</v>
      </c>
      <c r="J29" s="64">
        <v>4.825718658763023E-5</v>
      </c>
      <c r="K29" s="64">
        <v>-4.7051042587287206E-4</v>
      </c>
      <c r="L29" s="64">
        <v>6.9336143441223186E-4</v>
      </c>
      <c r="M29" s="64">
        <v>1.1324315174849886E-3</v>
      </c>
      <c r="N29" s="64">
        <v>9.2683681183225453E-4</v>
      </c>
      <c r="O29" s="64">
        <v>1.1055075719235141E-4</v>
      </c>
      <c r="P29" s="64">
        <v>1.0968802474620176E-4</v>
      </c>
      <c r="Q29" s="64">
        <v>9.5475365987196525E-5</v>
      </c>
      <c r="R29" s="64">
        <v>-7.5984271852402863E-5</v>
      </c>
      <c r="S29" s="64">
        <v>-1.0197071402973101E-4</v>
      </c>
      <c r="T29" s="64">
        <v>-1.3334138313709776E-3</v>
      </c>
      <c r="U29" s="64">
        <v>1.0985532277592025E-3</v>
      </c>
      <c r="V29" s="64">
        <v>5.0834544792666136E-4</v>
      </c>
      <c r="W29" s="64">
        <v>3.614440770287608E-4</v>
      </c>
      <c r="X29" s="64">
        <v>-7.6342990186295534E-4</v>
      </c>
      <c r="Y29" s="64">
        <v>-8.4520592536085903E-4</v>
      </c>
      <c r="Z29" s="64">
        <v>-1.4422923909348517E-3</v>
      </c>
      <c r="AA29" s="64">
        <v>-4.3897298931838691E-5</v>
      </c>
      <c r="AB29" s="64">
        <v>2.3148801966721422E-4</v>
      </c>
      <c r="AC29" s="64">
        <v>-1.2948027461046063E-4</v>
      </c>
      <c r="AD29" s="64">
        <v>7.8276825026257768E-5</v>
      </c>
      <c r="AE29" s="64">
        <v>3.0461531770620276E-4</v>
      </c>
      <c r="AF29" s="64">
        <v>7.3028459951252067E-4</v>
      </c>
      <c r="AG29" s="64">
        <v>-7.7933284136200154E-4</v>
      </c>
      <c r="AH29" s="64">
        <v>-4.4603454806368958E-4</v>
      </c>
      <c r="AI29" s="64">
        <v>-1.8955545707433075E-4</v>
      </c>
      <c r="AJ29" s="64">
        <v>7.7454110399566289E-4</v>
      </c>
      <c r="AK29" s="64">
        <v>6.9829588833036915E-4</v>
      </c>
      <c r="AL29" s="64">
        <v>8.1007703460822533E-4</v>
      </c>
      <c r="AM29" s="64">
        <v>3.5877921042448691E-4</v>
      </c>
      <c r="AN29" s="64">
        <v>-3.8810314302428761E-4</v>
      </c>
      <c r="AO29" s="64">
        <v>6.8209284023690309E-4</v>
      </c>
      <c r="AP29" s="64">
        <v>3.435632452506443E-4</v>
      </c>
      <c r="AQ29" s="64">
        <v>-4.8570312198270571E-4</v>
      </c>
      <c r="AR29" s="64">
        <v>4.258250559874277E-4</v>
      </c>
      <c r="AS29" s="64">
        <v>-3.3390635175389871E-4</v>
      </c>
      <c r="AT29" s="64">
        <v>1.0465382694135883E-4</v>
      </c>
      <c r="AU29" s="64">
        <v>2.084712693199986E-4</v>
      </c>
      <c r="AV29" s="64">
        <v>-5.8679402348382759E-5</v>
      </c>
      <c r="AW29" s="64">
        <v>3.0437870458532856E-5</v>
      </c>
      <c r="AX29" s="64">
        <v>5.4820888614881547E-4</v>
      </c>
      <c r="AY29" s="64">
        <v>9.2822096563027756E-5</v>
      </c>
      <c r="AZ29" s="64">
        <v>4.2427293477698136E-4</v>
      </c>
      <c r="BA29" s="64">
        <v>-5.6553532369219006E-4</v>
      </c>
      <c r="BB29" s="64">
        <v>5.8920076251611775E-4</v>
      </c>
      <c r="BC29" s="64">
        <v>7.5883976056312363E-4</v>
      </c>
      <c r="BD29" s="64">
        <v>-6.0703948571561028E-4</v>
      </c>
      <c r="BE29" s="64">
        <v>1.0721009167529161E-3</v>
      </c>
      <c r="BF29" s="64">
        <v>8.9052035771697291E-5</v>
      </c>
      <c r="BG29" s="64">
        <v>6.6121173164290781E-5</v>
      </c>
      <c r="BH29" s="64">
        <v>-1.1951822300459991E-4</v>
      </c>
      <c r="BI29" s="64">
        <v>1.9577549414995232E-4</v>
      </c>
      <c r="BJ29" s="64">
        <v>-5.5796711542210886E-5</v>
      </c>
      <c r="BK29" s="64">
        <v>-1.4250779118429868E-4</v>
      </c>
      <c r="BL29" s="64">
        <v>1.2080389166690964E-4</v>
      </c>
      <c r="BM29" s="64">
        <v>6.9796108511077648E-4</v>
      </c>
      <c r="BN29" s="64">
        <v>-4.1095509880684222E-4</v>
      </c>
      <c r="BO29" s="64">
        <v>-1.2903997557065505E-3</v>
      </c>
      <c r="BP29" s="64">
        <v>7.3628620479726514E-4</v>
      </c>
      <c r="BQ29" s="64">
        <v>-3.8140842193268298E-4</v>
      </c>
      <c r="BR29" s="64">
        <v>1.4466073364571841E-4</v>
      </c>
      <c r="BS29" s="64">
        <v>5.3319773191540243E-4</v>
      </c>
      <c r="BT29" s="64">
        <v>-5.6820931801715435E-4</v>
      </c>
      <c r="BU29" s="64">
        <v>-3.5093377329897812E-4</v>
      </c>
      <c r="BV29" s="64">
        <v>-4.6784719104064898E-4</v>
      </c>
      <c r="BW29" s="64">
        <v>1.1992814566164078E-4</v>
      </c>
      <c r="BX29" s="64">
        <v>1.6535040494347619E-4</v>
      </c>
      <c r="BY29" s="64">
        <v>9.3383836838212275E-5</v>
      </c>
      <c r="BZ29" s="64">
        <v>5.8623936874568905E-4</v>
      </c>
      <c r="CA29" s="64">
        <v>-2.6441582527958474E-4</v>
      </c>
      <c r="CB29" s="64">
        <v>-1.3010855763162521E-4</v>
      </c>
      <c r="CC29" s="64">
        <v>3.1178145384580525E-4</v>
      </c>
      <c r="CD29" s="64">
        <v>3.2919963142674646E-4</v>
      </c>
      <c r="CE29" s="64">
        <v>-2.7762997529012789E-4</v>
      </c>
      <c r="CF29" s="64">
        <v>4.1133900604961582E-4</v>
      </c>
      <c r="CG29" s="64">
        <v>1.0304751680993984E-3</v>
      </c>
      <c r="CH29" s="64">
        <v>6.618880798099358E-4</v>
      </c>
      <c r="CI29" s="64">
        <v>1.5104720663676741E-3</v>
      </c>
      <c r="CJ29" s="64">
        <v>1.9345428119752484E-3</v>
      </c>
      <c r="CK29" s="64">
        <v>2.0219252440756286E-3</v>
      </c>
      <c r="CL29" s="64">
        <v>1.9988635047007985E-3</v>
      </c>
      <c r="CM29" s="64">
        <v>-7.1413361052284907E-3</v>
      </c>
      <c r="CN29" s="64">
        <v>-9.1515462947455717E-4</v>
      </c>
      <c r="CO29" s="64">
        <v>-8.1205348931256971E-4</v>
      </c>
      <c r="CP29" s="64">
        <v>-5.2777913616341987E-4</v>
      </c>
      <c r="CQ29" s="64">
        <v>1.8916443028782481E-4</v>
      </c>
      <c r="CR29" s="64">
        <v>6.8917044766081403E-4</v>
      </c>
      <c r="CS29" s="64">
        <v>5.3768682721888617E-4</v>
      </c>
      <c r="CT29" s="64">
        <v>1.3254508260642783E-3</v>
      </c>
      <c r="CU29" s="64">
        <v>3.6983606085965182E-3</v>
      </c>
      <c r="CV29" s="64">
        <v>3.7817873727492568E-3</v>
      </c>
      <c r="CW29" s="64">
        <v>3.9862291132402028E-3</v>
      </c>
      <c r="CX29" s="64">
        <v>4.700235311945633E-3</v>
      </c>
      <c r="CY29" s="50"/>
      <c r="CZ29" s="50"/>
      <c r="DA29" s="50"/>
      <c r="DB29" s="50"/>
      <c r="DC29" s="50"/>
      <c r="DD29" s="50"/>
      <c r="DE29" s="50"/>
      <c r="DF29" s="50"/>
      <c r="DG29" s="65">
        <v>3.2735844092979249E-4</v>
      </c>
      <c r="DH29" s="65">
        <v>-1.9053419445325126E-4</v>
      </c>
      <c r="DI29" s="65">
        <v>1.6820764127678522E-4</v>
      </c>
      <c r="DJ29" s="65">
        <v>1.1929473376026678E-4</v>
      </c>
      <c r="DK29" s="65">
        <v>1.5257532051671241E-4</v>
      </c>
      <c r="DL29" s="65">
        <v>-1.078214450843662E-4</v>
      </c>
      <c r="DM29" s="65">
        <v>2.5113709866708689E-4</v>
      </c>
      <c r="DN29" s="65">
        <v>7.1407050398875072E-5</v>
      </c>
      <c r="DO29" s="65">
        <v>4.0431702405931969E-3</v>
      </c>
    </row>
    <row r="30" spans="2:119" ht="20.25" customHeight="1" x14ac:dyDescent="0.2">
      <c r="B30" s="63" t="s">
        <v>49</v>
      </c>
      <c r="C30" s="64">
        <v>-9.2508080453690411E-6</v>
      </c>
      <c r="D30" s="64">
        <v>1.1118764712825246E-4</v>
      </c>
      <c r="E30" s="64">
        <v>-2.2485299011165694E-4</v>
      </c>
      <c r="F30" s="64">
        <v>2.7687267264786541E-4</v>
      </c>
      <c r="G30" s="64">
        <v>-2.6219257553528053E-5</v>
      </c>
      <c r="H30" s="64">
        <v>4.4364051252299141E-4</v>
      </c>
      <c r="I30" s="64">
        <v>-5.07533684235284E-6</v>
      </c>
      <c r="J30" s="64">
        <v>1.5718936787312288E-5</v>
      </c>
      <c r="K30" s="64">
        <v>-1.8717206058993519E-4</v>
      </c>
      <c r="L30" s="64">
        <v>2.5272630590156275E-4</v>
      </c>
      <c r="M30" s="64">
        <v>3.9520228268341562E-4</v>
      </c>
      <c r="N30" s="64">
        <v>2.9304352159731373E-4</v>
      </c>
      <c r="O30" s="64">
        <v>3.5450733338437956E-5</v>
      </c>
      <c r="P30" s="64">
        <v>5.0646233239470817E-5</v>
      </c>
      <c r="Q30" s="64">
        <v>4.5179596886324447E-5</v>
      </c>
      <c r="R30" s="64">
        <v>2.286364431447474E-5</v>
      </c>
      <c r="S30" s="64">
        <v>-9.5853511685062287E-5</v>
      </c>
      <c r="T30" s="64">
        <v>-4.6827456797793321E-4</v>
      </c>
      <c r="U30" s="64">
        <v>3.7466173152367332E-4</v>
      </c>
      <c r="V30" s="64">
        <v>1.5772683174231084E-4</v>
      </c>
      <c r="W30" s="64">
        <v>1.093916225904934E-4</v>
      </c>
      <c r="X30" s="64">
        <v>-2.3673286647529768E-4</v>
      </c>
      <c r="Y30" s="64">
        <v>-3.0165938476123255E-4</v>
      </c>
      <c r="Z30" s="64">
        <v>-4.3999520146686955E-4</v>
      </c>
      <c r="AA30" s="64">
        <v>1.2888246609055187E-5</v>
      </c>
      <c r="AB30" s="64">
        <v>8.7542174278532059E-5</v>
      </c>
      <c r="AC30" s="64">
        <v>-3.6851520853420361E-5</v>
      </c>
      <c r="AD30" s="64">
        <v>7.5240991047831329E-5</v>
      </c>
      <c r="AE30" s="64">
        <v>1.4686402251884445E-5</v>
      </c>
      <c r="AF30" s="64">
        <v>2.1594343574293795E-4</v>
      </c>
      <c r="AG30" s="64">
        <v>-2.614770075429762E-4</v>
      </c>
      <c r="AH30" s="64">
        <v>-1.6893664746120418E-4</v>
      </c>
      <c r="AI30" s="64">
        <v>-5.3437000777645238E-5</v>
      </c>
      <c r="AJ30" s="64">
        <v>2.6209617640260419E-4</v>
      </c>
      <c r="AK30" s="64">
        <v>1.9970226049847994E-4</v>
      </c>
      <c r="AL30" s="64">
        <v>2.9109980783093015E-4</v>
      </c>
      <c r="AM30" s="64">
        <v>1.3209926297008678E-4</v>
      </c>
      <c r="AN30" s="64">
        <v>-1.155761412131584E-4</v>
      </c>
      <c r="AO30" s="64">
        <v>2.3855955411544727E-4</v>
      </c>
      <c r="AP30" s="64">
        <v>1.4918023295162897E-4</v>
      </c>
      <c r="AQ30" s="64">
        <v>-2.4269195945869626E-4</v>
      </c>
      <c r="AR30" s="64">
        <v>1.2033768003893996E-4</v>
      </c>
      <c r="AS30" s="64">
        <v>-1.238187009474645E-4</v>
      </c>
      <c r="AT30" s="64">
        <v>4.0776661070385245E-5</v>
      </c>
      <c r="AU30" s="64">
        <v>5.0674395235317249E-5</v>
      </c>
      <c r="AV30" s="64">
        <v>-1.5213941733649428E-5</v>
      </c>
      <c r="AW30" s="64">
        <v>3.0375884312983104E-5</v>
      </c>
      <c r="AX30" s="64">
        <v>2.2234656290920363E-4</v>
      </c>
      <c r="AY30" s="64">
        <v>5.5203765358946555E-5</v>
      </c>
      <c r="AZ30" s="64">
        <v>1.4583420626901322E-4</v>
      </c>
      <c r="BA30" s="64">
        <v>-1.4473842178674978E-4</v>
      </c>
      <c r="BB30" s="64">
        <v>2.2878173294715864E-4</v>
      </c>
      <c r="BC30" s="64">
        <v>1.1629758985032268E-4</v>
      </c>
      <c r="BD30" s="64">
        <v>-2.1657472909397679E-4</v>
      </c>
      <c r="BE30" s="64">
        <v>3.3349927911374699E-4</v>
      </c>
      <c r="BF30" s="64">
        <v>5.1889442777897088E-5</v>
      </c>
      <c r="BG30" s="64">
        <v>3.3557948519113978E-5</v>
      </c>
      <c r="BH30" s="64">
        <v>-6.7108920904335179E-5</v>
      </c>
      <c r="BI30" s="64">
        <v>5.9143498051916765E-5</v>
      </c>
      <c r="BJ30" s="64">
        <v>-2.0797100707792282E-5</v>
      </c>
      <c r="BK30" s="64">
        <v>-2.9831034782157317E-5</v>
      </c>
      <c r="BL30" s="64">
        <v>8.0418526793302192E-5</v>
      </c>
      <c r="BM30" s="64">
        <v>2.9282652489248662E-4</v>
      </c>
      <c r="BN30" s="64">
        <v>-1.1557920293991941E-4</v>
      </c>
      <c r="BO30" s="64">
        <v>-5.4258498637949071E-4</v>
      </c>
      <c r="BP30" s="64">
        <v>1.9985429552016321E-4</v>
      </c>
      <c r="BQ30" s="64">
        <v>-1.6808034976056874E-4</v>
      </c>
      <c r="BR30" s="64">
        <v>5.5514430246761393E-5</v>
      </c>
      <c r="BS30" s="64">
        <v>1.5191683787540988E-4</v>
      </c>
      <c r="BT30" s="64">
        <v>-1.7787774569177905E-4</v>
      </c>
      <c r="BU30" s="64">
        <v>-5.8734891550837887E-5</v>
      </c>
      <c r="BV30" s="64">
        <v>-1.5440258212895408E-4</v>
      </c>
      <c r="BW30" s="64">
        <v>7.868284293754968E-5</v>
      </c>
      <c r="BX30" s="64">
        <v>9.5558506456150383E-5</v>
      </c>
      <c r="BY30" s="64">
        <v>7.2234856348663001E-5</v>
      </c>
      <c r="BZ30" s="64">
        <v>1.8933828494982485E-4</v>
      </c>
      <c r="CA30" s="64">
        <v>-2.1388423110957344E-4</v>
      </c>
      <c r="CB30" s="64">
        <v>-7.5758727569930073E-5</v>
      </c>
      <c r="CC30" s="64">
        <v>7.5947880751048302E-5</v>
      </c>
      <c r="CD30" s="64">
        <v>1.1675426644797149E-4</v>
      </c>
      <c r="CE30" s="64">
        <v>-1.0430502528535612E-4</v>
      </c>
      <c r="CF30" s="64">
        <v>1.0131633712395782E-4</v>
      </c>
      <c r="CG30" s="64">
        <v>3.426228592608993E-4</v>
      </c>
      <c r="CH30" s="64">
        <v>1.424414602060331E-4</v>
      </c>
      <c r="CI30" s="64">
        <v>3.8011542640759011E-4</v>
      </c>
      <c r="CJ30" s="64">
        <v>5.2635668568590255E-4</v>
      </c>
      <c r="CK30" s="64">
        <v>4.9236516650608131E-4</v>
      </c>
      <c r="CL30" s="64">
        <v>5.0930121146675056E-4</v>
      </c>
      <c r="CM30" s="64">
        <v>-1.718784470066903E-3</v>
      </c>
      <c r="CN30" s="64">
        <v>-2.7910320337576344E-4</v>
      </c>
      <c r="CO30" s="64">
        <v>-2.4673035115585495E-4</v>
      </c>
      <c r="CP30" s="64">
        <v>-1.4194330647998576E-4</v>
      </c>
      <c r="CQ30" s="64">
        <v>5.6751958162903904E-5</v>
      </c>
      <c r="CR30" s="64">
        <v>1.7235356497136145E-4</v>
      </c>
      <c r="CS30" s="64">
        <v>1.7165544152941692E-4</v>
      </c>
      <c r="CT30" s="64">
        <v>3.6403468545342932E-4</v>
      </c>
      <c r="CU30" s="64">
        <v>9.1863728250007881E-4</v>
      </c>
      <c r="CV30" s="64">
        <v>9.2882231788382619E-4</v>
      </c>
      <c r="CW30" s="64">
        <v>9.8042108108553627E-4</v>
      </c>
      <c r="CX30" s="64">
        <v>1.1310104737369819E-3</v>
      </c>
      <c r="CY30" s="50"/>
      <c r="CZ30" s="50"/>
      <c r="DA30" s="50"/>
      <c r="DB30" s="50"/>
      <c r="DC30" s="50"/>
      <c r="DD30" s="50"/>
      <c r="DE30" s="50"/>
      <c r="DF30" s="50"/>
      <c r="DG30" s="65">
        <v>1.113046641598725E-4</v>
      </c>
      <c r="DH30" s="65">
        <v>-6.4373013550111935E-5</v>
      </c>
      <c r="DI30" s="65">
        <v>5.376906266318926E-5</v>
      </c>
      <c r="DJ30" s="65">
        <v>4.1801164468058261E-5</v>
      </c>
      <c r="DK30" s="65">
        <v>4.7051227648697846E-5</v>
      </c>
      <c r="DL30" s="65">
        <v>-3.7413542654740617E-5</v>
      </c>
      <c r="DM30" s="65">
        <v>6.8512560964739677E-5</v>
      </c>
      <c r="DN30" s="65">
        <v>2.4704403873698766E-5</v>
      </c>
      <c r="DO30" s="65">
        <v>9.9048899544373903E-4</v>
      </c>
    </row>
    <row r="31" spans="2:119" ht="20.25" customHeight="1" x14ac:dyDescent="0.2">
      <c r="B31" s="63" t="s">
        <v>43</v>
      </c>
      <c r="C31" s="64">
        <v>5.3972268925117639E-4</v>
      </c>
      <c r="D31" s="64">
        <v>-3.4321795215086492E-4</v>
      </c>
      <c r="E31" s="64">
        <v>3.7302356249702129E-4</v>
      </c>
      <c r="F31" s="64">
        <v>-8.4281464106106263E-4</v>
      </c>
      <c r="G31" s="64">
        <v>-4.942284841185085E-4</v>
      </c>
      <c r="H31" s="64">
        <v>-4.7435862751699087E-4</v>
      </c>
      <c r="I31" s="64">
        <v>-2.459775552671184E-4</v>
      </c>
      <c r="J31" s="64">
        <v>-3.2263541315413757E-4</v>
      </c>
      <c r="K31" s="64">
        <v>7.9194226717516081E-4</v>
      </c>
      <c r="L31" s="64">
        <v>-3.9244191194520717E-4</v>
      </c>
      <c r="M31" s="64">
        <v>-1.0423979501932301E-3</v>
      </c>
      <c r="N31" s="64">
        <v>-3.2554441093546327E-4</v>
      </c>
      <c r="O31" s="64">
        <v>-5.2935709177748258E-5</v>
      </c>
      <c r="P31" s="64">
        <v>-4.2810258523617861E-4</v>
      </c>
      <c r="Q31" s="64">
        <v>1.517594664046662E-4</v>
      </c>
      <c r="R31" s="64">
        <v>-4.8165524459575781E-4</v>
      </c>
      <c r="S31" s="64">
        <v>8.9745838957933088E-5</v>
      </c>
      <c r="T31" s="64">
        <v>1.9260583338067683E-3</v>
      </c>
      <c r="U31" s="64">
        <v>-1.4077131708489787E-3</v>
      </c>
      <c r="V31" s="64">
        <v>1.3472267479897049E-4</v>
      </c>
      <c r="W31" s="64">
        <v>-2.6348681318477674E-4</v>
      </c>
      <c r="X31" s="64">
        <v>4.0664093176356886E-4</v>
      </c>
      <c r="Y31" s="64">
        <v>8.9356147820174314E-4</v>
      </c>
      <c r="Z31" s="64">
        <v>1.796308435613625E-3</v>
      </c>
      <c r="AA31" s="64">
        <v>4.6077916375786288E-6</v>
      </c>
      <c r="AB31" s="64">
        <v>-3.3931630534045354E-4</v>
      </c>
      <c r="AC31" s="64">
        <v>1.9092838388279354E-4</v>
      </c>
      <c r="AD31" s="64">
        <v>-1.2603400969161127E-3</v>
      </c>
      <c r="AE31" s="64">
        <v>4.0966042753476373E-4</v>
      </c>
      <c r="AF31" s="64">
        <v>-6.0033124616110101E-5</v>
      </c>
      <c r="AG31" s="64">
        <v>1.3138935072420921E-4</v>
      </c>
      <c r="AH31" s="64">
        <v>1.4742807798966417E-3</v>
      </c>
      <c r="AI31" s="64">
        <v>1.7766532065732754E-4</v>
      </c>
      <c r="AJ31" s="64">
        <v>-9.8806588657107675E-4</v>
      </c>
      <c r="AK31" s="64">
        <v>-4.5715152738157183E-4</v>
      </c>
      <c r="AL31" s="64">
        <v>-2.9671497184491358E-4</v>
      </c>
      <c r="AM31" s="64">
        <v>4.1447031023689185E-4</v>
      </c>
      <c r="AN31" s="64">
        <v>-1.9938877618330686E-4</v>
      </c>
      <c r="AO31" s="64">
        <v>-6.9508360480619036E-4</v>
      </c>
      <c r="AP31" s="64">
        <v>-3.0263587418322135E-3</v>
      </c>
      <c r="AQ31" s="64">
        <v>5.6107322821818961E-4</v>
      </c>
      <c r="AR31" s="64">
        <v>1.1801131214039806E-4</v>
      </c>
      <c r="AS31" s="64">
        <v>5.2709992798138927E-4</v>
      </c>
      <c r="AT31" s="64">
        <v>1.4060050068971375E-3</v>
      </c>
      <c r="AU31" s="64">
        <v>-4.7084395198426776E-4</v>
      </c>
      <c r="AV31" s="64">
        <v>4.8985749648067234E-4</v>
      </c>
      <c r="AW31" s="64">
        <v>5.4461984827947063E-4</v>
      </c>
      <c r="AX31" s="64">
        <v>-1.3679889590618721E-3</v>
      </c>
      <c r="AY31" s="64">
        <v>4.4915778097953662E-4</v>
      </c>
      <c r="AZ31" s="64">
        <v>-3.8648101462024353E-4</v>
      </c>
      <c r="BA31" s="64">
        <v>-1.1707306304808984E-4</v>
      </c>
      <c r="BB31" s="64">
        <v>-4.3600656594511289E-3</v>
      </c>
      <c r="BC31" s="64">
        <v>2.2212053664349973E-4</v>
      </c>
      <c r="BD31" s="64">
        <v>1.1284379821754342E-3</v>
      </c>
      <c r="BE31" s="64">
        <v>1.7235069161514183E-4</v>
      </c>
      <c r="BF31" s="64">
        <v>1.4826659564024514E-3</v>
      </c>
      <c r="BG31" s="64">
        <v>2.6579965998818622E-4</v>
      </c>
      <c r="BH31" s="64">
        <v>1.0327902918108034E-3</v>
      </c>
      <c r="BI31" s="64">
        <v>2.2654185632919877E-4</v>
      </c>
      <c r="BJ31" s="64">
        <v>-2.2149666737969476E-4</v>
      </c>
      <c r="BK31" s="64">
        <v>4.4573805284153778E-4</v>
      </c>
      <c r="BL31" s="64">
        <v>-1.1173960787738135E-3</v>
      </c>
      <c r="BM31" s="64">
        <v>-2.8257091602936768E-3</v>
      </c>
      <c r="BN31" s="64">
        <v>-6.0021957753094712E-3</v>
      </c>
      <c r="BO31" s="64">
        <v>3.9112137679651049E-3</v>
      </c>
      <c r="BP31" s="64">
        <v>1.274594440016541E-3</v>
      </c>
      <c r="BQ31" s="64">
        <v>2.4910593092988265E-3</v>
      </c>
      <c r="BR31" s="64">
        <v>1.4827984214611512E-3</v>
      </c>
      <c r="BS31" s="64">
        <v>1.051810483419624E-3</v>
      </c>
      <c r="BT31" s="64">
        <v>1.5601511020657544E-3</v>
      </c>
      <c r="BU31" s="64">
        <v>4.1433089962739089E-4</v>
      </c>
      <c r="BV31" s="64">
        <v>2.0625436764909466E-4</v>
      </c>
      <c r="BW31" s="64">
        <v>-7.3593957415174494E-4</v>
      </c>
      <c r="BX31" s="64">
        <v>-2.2051552959507781E-3</v>
      </c>
      <c r="BY31" s="64">
        <v>-3.1420542735857149E-3</v>
      </c>
      <c r="BZ31" s="64">
        <v>-8.7821243314625264E-3</v>
      </c>
      <c r="CA31" s="64">
        <v>2.5630475458551238E-3</v>
      </c>
      <c r="CB31" s="64">
        <v>4.3531582324769502E-3</v>
      </c>
      <c r="CC31" s="64">
        <v>2.8473072228833995E-3</v>
      </c>
      <c r="CD31" s="64">
        <v>1.8927612759018775E-3</v>
      </c>
      <c r="CE31" s="64">
        <v>2.7742337122109717E-3</v>
      </c>
      <c r="CF31" s="64">
        <v>7.1849388712430518E-4</v>
      </c>
      <c r="CG31" s="64">
        <v>-5.3081341104599389E-5</v>
      </c>
      <c r="CH31" s="64">
        <v>-1.2568499670542188E-3</v>
      </c>
      <c r="CI31" s="64">
        <v>-2.0223150669823609E-3</v>
      </c>
      <c r="CJ31" s="64">
        <v>-4.3729136805902291E-3</v>
      </c>
      <c r="CK31" s="64">
        <v>-4.4590380844655719E-3</v>
      </c>
      <c r="CL31" s="64">
        <v>-1.0909878592865074E-2</v>
      </c>
      <c r="CM31" s="64">
        <v>5.2598162939629933E-3</v>
      </c>
      <c r="CN31" s="64">
        <v>6.4023977911986663E-3</v>
      </c>
      <c r="CO31" s="64">
        <v>4.4856116556484249E-3</v>
      </c>
      <c r="CP31" s="64">
        <v>3.4332751986971832E-3</v>
      </c>
      <c r="CQ31" s="64">
        <v>2.7205903201859005E-3</v>
      </c>
      <c r="CR31" s="64">
        <v>7.5514263083942268E-5</v>
      </c>
      <c r="CS31" s="64">
        <v>8.3115786371279476E-4</v>
      </c>
      <c r="CT31" s="64">
        <v>-2.2982053516127365E-3</v>
      </c>
      <c r="CU31" s="64">
        <v>-2.4909729037251305E-3</v>
      </c>
      <c r="CV31" s="64">
        <v>-4.3666358092926405E-3</v>
      </c>
      <c r="CW31" s="64">
        <v>-5.4165985049269283E-3</v>
      </c>
      <c r="CX31" s="64">
        <v>-1.1906131508778395E-2</v>
      </c>
      <c r="CY31" s="50"/>
      <c r="CZ31" s="50"/>
      <c r="DA31" s="50"/>
      <c r="DB31" s="50"/>
      <c r="DC31" s="50"/>
      <c r="DD31" s="50"/>
      <c r="DE31" s="50"/>
      <c r="DF31" s="50"/>
      <c r="DG31" s="65">
        <v>-2.3364599975883582E-4</v>
      </c>
      <c r="DH31" s="65">
        <v>2.1257211886638316E-4</v>
      </c>
      <c r="DI31" s="65">
        <v>-7.9038486344606973E-5</v>
      </c>
      <c r="DJ31" s="65">
        <v>-1.2531231542844967E-4</v>
      </c>
      <c r="DK31" s="65">
        <v>-2.067370554403869E-5</v>
      </c>
      <c r="DL31" s="65">
        <v>1.5041669957627235E-4</v>
      </c>
      <c r="DM31" s="65">
        <v>-5.9979715791413923E-5</v>
      </c>
      <c r="DN31" s="65">
        <v>-7.0140438873766975E-5</v>
      </c>
      <c r="DO31" s="65">
        <v>-6.1683096517656244E-3</v>
      </c>
    </row>
    <row r="32" spans="2:119" ht="20.25" customHeight="1" x14ac:dyDescent="0.2">
      <c r="B32" s="66" t="s">
        <v>67</v>
      </c>
      <c r="C32" s="67">
        <v>5.7608306023082534E-5</v>
      </c>
      <c r="D32" s="67">
        <v>5.5026604392605094E-5</v>
      </c>
      <c r="E32" s="67">
        <v>-1.5169980686358109E-4</v>
      </c>
      <c r="F32" s="67">
        <v>1.3849700567569734E-4</v>
      </c>
      <c r="G32" s="67">
        <v>-8.4013360870827114E-5</v>
      </c>
      <c r="H32" s="67">
        <v>3.3009250845750238E-4</v>
      </c>
      <c r="I32" s="67">
        <v>-3.4826143634147932E-5</v>
      </c>
      <c r="J32" s="67">
        <v>-2.5071595204928521E-5</v>
      </c>
      <c r="K32" s="67">
        <v>-7.0671296021673768E-5</v>
      </c>
      <c r="L32" s="67">
        <v>1.7277690302397453E-4</v>
      </c>
      <c r="M32" s="67">
        <v>2.2032564623342132E-4</v>
      </c>
      <c r="N32" s="67">
        <v>2.1829288334562769E-4</v>
      </c>
      <c r="O32" s="67">
        <v>2.46101035366042E-5</v>
      </c>
      <c r="P32" s="67">
        <v>-5.6408149289310927E-6</v>
      </c>
      <c r="Q32" s="67">
        <v>5.7325136120445208E-5</v>
      </c>
      <c r="R32" s="67">
        <v>-3.1940109399442029E-5</v>
      </c>
      <c r="S32" s="67">
        <v>-7.5812209214931592E-5</v>
      </c>
      <c r="T32" s="67">
        <v>-2.3288196380799597E-4</v>
      </c>
      <c r="U32" s="67">
        <v>1.9654434482196947E-4</v>
      </c>
      <c r="V32" s="67">
        <v>1.5533140483925401E-4</v>
      </c>
      <c r="W32" s="67">
        <v>7.0223017696990908E-5</v>
      </c>
      <c r="X32" s="67">
        <v>-1.7232330650696071E-4</v>
      </c>
      <c r="Y32" s="67">
        <v>-1.7944645303646922E-4</v>
      </c>
      <c r="Z32" s="67">
        <v>-2.1365954721419556E-4</v>
      </c>
      <c r="AA32" s="67">
        <v>1.2048806255160471E-5</v>
      </c>
      <c r="AB32" s="67">
        <v>4.596682441326827E-5</v>
      </c>
      <c r="AC32" s="67">
        <v>-1.3470878001187181E-5</v>
      </c>
      <c r="AD32" s="67">
        <v>-5.5704849713511528E-5</v>
      </c>
      <c r="AE32" s="67">
        <v>5.4041349468070266E-5</v>
      </c>
      <c r="AF32" s="67">
        <v>1.9094091915961009E-4</v>
      </c>
      <c r="AG32" s="67">
        <v>-2.2302640343851987E-4</v>
      </c>
      <c r="AH32" s="67">
        <v>-1.4398238538104735E-6</v>
      </c>
      <c r="AI32" s="67">
        <v>-3.079064404498677E-5</v>
      </c>
      <c r="AJ32" s="67">
        <v>1.3655573766802043E-4</v>
      </c>
      <c r="AK32" s="67">
        <v>1.3499997769095273E-4</v>
      </c>
      <c r="AL32" s="67">
        <v>2.3435250637793281E-4</v>
      </c>
      <c r="AM32" s="67">
        <v>1.5831756977213729E-4</v>
      </c>
      <c r="AN32" s="67">
        <v>-1.2342932407161111E-4</v>
      </c>
      <c r="AO32" s="67">
        <v>1.4964353651070184E-4</v>
      </c>
      <c r="AP32" s="67">
        <v>-1.5799393502891057E-4</v>
      </c>
      <c r="AQ32" s="67">
        <v>-1.6790880395745056E-4</v>
      </c>
      <c r="AR32" s="67">
        <v>1.2010917800431287E-4</v>
      </c>
      <c r="AS32" s="67">
        <v>-6.075210815303933E-5</v>
      </c>
      <c r="AT32" s="67">
        <v>1.6691245031252855E-4</v>
      </c>
      <c r="AU32" s="67">
        <v>1.202564612334811E-6</v>
      </c>
      <c r="AV32" s="67">
        <v>3.1491450449117053E-5</v>
      </c>
      <c r="AW32" s="67">
        <v>7.8399953988839144E-5</v>
      </c>
      <c r="AX32" s="67">
        <v>7.7089566279608945E-5</v>
      </c>
      <c r="AY32" s="67">
        <v>9.0597917810297801E-5</v>
      </c>
      <c r="AZ32" s="67">
        <v>9.4806177843631545E-5</v>
      </c>
      <c r="BA32" s="67">
        <v>-1.421984043046276E-4</v>
      </c>
      <c r="BB32" s="67">
        <v>-2.0164861180460569E-4</v>
      </c>
      <c r="BC32" s="67">
        <v>1.2608115230783312E-4</v>
      </c>
      <c r="BD32" s="67">
        <v>-9.2085209555947678E-5</v>
      </c>
      <c r="BE32" s="67">
        <v>3.1880426321095889E-4</v>
      </c>
      <c r="BF32" s="67">
        <v>1.6762822182236903E-4</v>
      </c>
      <c r="BG32" s="67">
        <v>5.505606916944572E-5</v>
      </c>
      <c r="BH32" s="67">
        <v>2.9485722810695947E-5</v>
      </c>
      <c r="BI32" s="67">
        <v>7.4735295645611544E-5</v>
      </c>
      <c r="BJ32" s="67">
        <v>-3.7085511022771911E-5</v>
      </c>
      <c r="BK32" s="67">
        <v>2.7701691629467007E-6</v>
      </c>
      <c r="BL32" s="67">
        <v>-1.5798273501510529E-5</v>
      </c>
      <c r="BM32" s="67">
        <v>4.1491375419422383E-5</v>
      </c>
      <c r="BN32" s="67">
        <v>-6.3988766192701885E-4</v>
      </c>
      <c r="BO32" s="67">
        <v>-1.8808395378899778E-4</v>
      </c>
      <c r="BP32" s="67">
        <v>2.8370407159261646E-4</v>
      </c>
      <c r="BQ32" s="67">
        <v>4.2811422148902878E-5</v>
      </c>
      <c r="BR32" s="67">
        <v>1.6406802279855803E-4</v>
      </c>
      <c r="BS32" s="67">
        <v>2.2331029101918531E-4</v>
      </c>
      <c r="BT32" s="67">
        <v>-4.1754605299315628E-5</v>
      </c>
      <c r="BU32" s="67">
        <v>-2.1963117517453945E-5</v>
      </c>
      <c r="BV32" s="67">
        <v>-1.26508524145863E-4</v>
      </c>
      <c r="BW32" s="67">
        <v>1.4850278166278486E-5</v>
      </c>
      <c r="BX32" s="67">
        <v>-7.9747006897390449E-5</v>
      </c>
      <c r="BY32" s="67">
        <v>-1.6363794510831919E-4</v>
      </c>
      <c r="BZ32" s="67">
        <v>-4.4419651916183245E-4</v>
      </c>
      <c r="CA32" s="67">
        <v>-7.2993743681637469E-6</v>
      </c>
      <c r="CB32" s="67">
        <v>2.3919775578629121E-4</v>
      </c>
      <c r="CC32" s="67">
        <v>2.7603390407038297E-4</v>
      </c>
      <c r="CD32" s="67">
        <v>2.4918088153502715E-4</v>
      </c>
      <c r="CE32" s="67">
        <v>9.5028148647369193E-5</v>
      </c>
      <c r="CF32" s="67">
        <v>1.4622595942359595E-4</v>
      </c>
      <c r="CG32" s="67">
        <v>3.1502945493033785E-4</v>
      </c>
      <c r="CH32" s="67">
        <v>3.9751847612068403E-5</v>
      </c>
      <c r="CI32" s="67">
        <v>1.9223928246914213E-4</v>
      </c>
      <c r="CJ32" s="67">
        <v>1.7670542782055598E-4</v>
      </c>
      <c r="CK32" s="67">
        <v>1.4511747461676272E-4</v>
      </c>
      <c r="CL32" s="67">
        <v>-2.8431115391258643E-4</v>
      </c>
      <c r="CM32" s="67">
        <v>-1.2449869662224389E-3</v>
      </c>
      <c r="CN32" s="67">
        <v>1.9819404450305278E-4</v>
      </c>
      <c r="CO32" s="67">
        <v>8.4702834967531615E-5</v>
      </c>
      <c r="CP32" s="67">
        <v>1.2500311551688625E-4</v>
      </c>
      <c r="CQ32" s="67">
        <v>2.4089099955504345E-4</v>
      </c>
      <c r="CR32" s="67">
        <v>1.6568102304193033E-4</v>
      </c>
      <c r="CS32" s="67">
        <v>2.1578059348947853E-4</v>
      </c>
      <c r="CT32" s="67">
        <v>1.8074374106302749E-4</v>
      </c>
      <c r="CU32" s="67">
        <v>6.8558198281798433E-4</v>
      </c>
      <c r="CV32" s="67">
        <v>5.5619226124803411E-4</v>
      </c>
      <c r="CW32" s="67">
        <v>5.171801738568238E-4</v>
      </c>
      <c r="CX32" s="67">
        <v>1.7345390698508822E-4</v>
      </c>
      <c r="CY32" s="50"/>
      <c r="CZ32" s="50"/>
      <c r="DA32" s="50"/>
      <c r="DB32" s="50"/>
      <c r="DC32" s="50"/>
      <c r="DD32" s="50"/>
      <c r="DE32" s="50"/>
      <c r="DF32" s="50"/>
      <c r="DG32" s="68">
        <v>6.9110246069259418E-5</v>
      </c>
      <c r="DH32" s="68">
        <v>-3.4794973815643893E-5</v>
      </c>
      <c r="DI32" s="68">
        <v>4.0677060997307279E-5</v>
      </c>
      <c r="DJ32" s="68">
        <v>2.6055205865960218E-5</v>
      </c>
      <c r="DK32" s="68">
        <v>4.0949536443957157E-5</v>
      </c>
      <c r="DL32" s="68">
        <v>-2.2665253776588123E-5</v>
      </c>
      <c r="DM32" s="68">
        <v>5.9135247230335253E-5</v>
      </c>
      <c r="DN32" s="68">
        <v>1.8010665781886814E-5</v>
      </c>
      <c r="DO32" s="68">
        <v>4.8099026437342651E-4</v>
      </c>
    </row>
    <row r="33" spans="2:119" ht="20.25" customHeight="1" x14ac:dyDescent="0.2">
      <c r="B33" s="73" t="s">
        <v>88</v>
      </c>
      <c r="C33" s="64">
        <v>-7.0940450143441858E-5</v>
      </c>
      <c r="D33" s="64">
        <v>9.4499118571400587E-5</v>
      </c>
      <c r="E33" s="64">
        <v>-2.6293852118608463E-5</v>
      </c>
      <c r="F33" s="64">
        <v>-3.8279558422615878E-5</v>
      </c>
      <c r="G33" s="64">
        <v>-6.475989699605833E-5</v>
      </c>
      <c r="H33" s="64">
        <v>1.3284971391858136E-5</v>
      </c>
      <c r="I33" s="64">
        <v>-7.2902789199913443E-6</v>
      </c>
      <c r="J33" s="64">
        <v>-2.5899022947806216E-5</v>
      </c>
      <c r="K33" s="64">
        <v>6.1935239078048099E-5</v>
      </c>
      <c r="L33" s="64">
        <v>-2.3167969338655503E-5</v>
      </c>
      <c r="M33" s="64">
        <v>-1.5593905287936138E-5</v>
      </c>
      <c r="N33" s="64">
        <v>1.2578215930170167E-4</v>
      </c>
      <c r="O33" s="64">
        <v>2.6203813030978296E-5</v>
      </c>
      <c r="P33" s="64">
        <v>3.7130027246368158E-5</v>
      </c>
      <c r="Q33" s="64">
        <v>5.6470525432894547E-5</v>
      </c>
      <c r="R33" s="64">
        <v>-5.6667664214860025E-5</v>
      </c>
      <c r="S33" s="64">
        <v>-6.1239166339932538E-5</v>
      </c>
      <c r="T33" s="64">
        <v>-5.1413003057554363E-5</v>
      </c>
      <c r="U33" s="64">
        <v>2.4768712151290728E-5</v>
      </c>
      <c r="V33" s="64">
        <v>-3.169554538984265E-5</v>
      </c>
      <c r="W33" s="64">
        <v>6.0955160399389641E-5</v>
      </c>
      <c r="X33" s="64">
        <v>-4.0293396935897619E-5</v>
      </c>
      <c r="Y33" s="64">
        <v>-5.5738566512308907E-5</v>
      </c>
      <c r="Z33" s="64">
        <v>-3.0327137261032533E-5</v>
      </c>
      <c r="AA33" s="64">
        <v>1.1577773592730267E-4</v>
      </c>
      <c r="AB33" s="64">
        <v>2.7041450081366492E-6</v>
      </c>
      <c r="AC33" s="64">
        <v>7.1871054974526061E-5</v>
      </c>
      <c r="AD33" s="64">
        <v>-2.2048183319300918E-5</v>
      </c>
      <c r="AE33" s="64">
        <v>-1.3759793781709106E-5</v>
      </c>
      <c r="AF33" s="64">
        <v>-3.9603680060729118E-5</v>
      </c>
      <c r="AG33" s="64">
        <v>5.0459348279296989E-5</v>
      </c>
      <c r="AH33" s="64">
        <v>-5.6647437011614343E-5</v>
      </c>
      <c r="AI33" s="64">
        <v>-1.5724413683249061E-5</v>
      </c>
      <c r="AJ33" s="64">
        <v>2.8718442192321447E-5</v>
      </c>
      <c r="AK33" s="64">
        <v>7.5563789661003966E-6</v>
      </c>
      <c r="AL33" s="64">
        <v>-9.645925062906624E-5</v>
      </c>
      <c r="AM33" s="64">
        <v>1.2029173291905337E-4</v>
      </c>
      <c r="AN33" s="64">
        <v>-4.8101122712695954E-6</v>
      </c>
      <c r="AO33" s="64">
        <v>5.4562535517055366E-5</v>
      </c>
      <c r="AP33" s="64">
        <v>5.727611518646647E-5</v>
      </c>
      <c r="AQ33" s="64">
        <v>1.424799408078492E-5</v>
      </c>
      <c r="AR33" s="64">
        <v>-1.090115064925623E-4</v>
      </c>
      <c r="AS33" s="64">
        <v>8.5791008240354572E-5</v>
      </c>
      <c r="AT33" s="64">
        <v>-5.9472181075381769E-5</v>
      </c>
      <c r="AU33" s="64">
        <v>-1.2293372251059864E-5</v>
      </c>
      <c r="AV33" s="64">
        <v>5.9686421327587169E-5</v>
      </c>
      <c r="AW33" s="64">
        <v>-1.9705978444584105E-6</v>
      </c>
      <c r="AX33" s="64">
        <v>-1.316414725953674E-4</v>
      </c>
      <c r="AY33" s="64">
        <v>9.2234986844630384E-5</v>
      </c>
      <c r="AZ33" s="64">
        <v>-9.5419741796609614E-5</v>
      </c>
      <c r="BA33" s="64">
        <v>3.6500770402625449E-5</v>
      </c>
      <c r="BB33" s="64">
        <v>9.652259087755688E-5</v>
      </c>
      <c r="BC33" s="64">
        <v>2.9067533612092689E-5</v>
      </c>
      <c r="BD33" s="64">
        <v>-6.1676436980406812E-5</v>
      </c>
      <c r="BE33" s="64">
        <v>1.4430657280462E-4</v>
      </c>
      <c r="BF33" s="64">
        <v>-5.9268001088241817E-5</v>
      </c>
      <c r="BG33" s="64">
        <v>3.2909256426627564E-5</v>
      </c>
      <c r="BH33" s="64">
        <v>5.0229383342426104E-5</v>
      </c>
      <c r="BI33" s="64">
        <v>-4.9777275401119425E-5</v>
      </c>
      <c r="BJ33" s="64">
        <v>-1.8271337116015918E-4</v>
      </c>
      <c r="BK33" s="64">
        <v>5.721065101904621E-5</v>
      </c>
      <c r="BL33" s="64">
        <v>-1.6952756351729104E-4</v>
      </c>
      <c r="BM33" s="64">
        <v>1.0817207610358537E-4</v>
      </c>
      <c r="BN33" s="64">
        <v>1.1154869275564749E-4</v>
      </c>
      <c r="BO33" s="64">
        <v>6.184598529990204E-5</v>
      </c>
      <c r="BP33" s="64">
        <v>-1.6892130549672757E-5</v>
      </c>
      <c r="BQ33" s="64">
        <v>5.6392062191434889E-5</v>
      </c>
      <c r="BR33" s="64">
        <v>-1.6027273294638711E-5</v>
      </c>
      <c r="BS33" s="64">
        <v>4.9786893736580851E-6</v>
      </c>
      <c r="BT33" s="64">
        <v>4.7855022571319239E-6</v>
      </c>
      <c r="BU33" s="64">
        <v>-2.885433759702849E-5</v>
      </c>
      <c r="BV33" s="64">
        <v>-1.2729197383765101E-4</v>
      </c>
      <c r="BW33" s="64">
        <v>1.1650830125109479E-4</v>
      </c>
      <c r="BX33" s="64">
        <v>-1.5654353598437698E-4</v>
      </c>
      <c r="BY33" s="64">
        <v>1.7393080718353104E-5</v>
      </c>
      <c r="BZ33" s="64">
        <v>1.6556142694046372E-4</v>
      </c>
      <c r="CA33" s="64">
        <v>5.9468106607729609E-5</v>
      </c>
      <c r="CB33" s="64">
        <v>-5.7460334179637584E-6</v>
      </c>
      <c r="CC33" s="64">
        <v>3.5454420256986197E-5</v>
      </c>
      <c r="CD33" s="64">
        <v>5.7023922231280721E-5</v>
      </c>
      <c r="CE33" s="64">
        <v>-3.0268633698149472E-5</v>
      </c>
      <c r="CF33" s="64">
        <v>-4.4231572535968766E-5</v>
      </c>
      <c r="CG33" s="64">
        <v>6.5703079270562625E-6</v>
      </c>
      <c r="CH33" s="64">
        <v>-1.0891647572242036E-4</v>
      </c>
      <c r="CI33" s="64">
        <v>1.2959452958183348E-4</v>
      </c>
      <c r="CJ33" s="64">
        <v>-9.5220139487262045E-5</v>
      </c>
      <c r="CK33" s="64">
        <v>-2.7387540391443643E-5</v>
      </c>
      <c r="CL33" s="64">
        <v>1.4243208709263655E-4</v>
      </c>
      <c r="CM33" s="64">
        <v>9.0383262617343973E-5</v>
      </c>
      <c r="CN33" s="64">
        <v>1.6250930248817852E-5</v>
      </c>
      <c r="CO33" s="64">
        <v>-2.4799360148097804E-5</v>
      </c>
      <c r="CP33" s="64">
        <v>7.5836377651850029E-5</v>
      </c>
      <c r="CQ33" s="64">
        <v>-8.0843484784876019E-5</v>
      </c>
      <c r="CR33" s="64">
        <v>-3.6822052077001288E-5</v>
      </c>
      <c r="CS33" s="64">
        <v>3.1817379261722678E-5</v>
      </c>
      <c r="CT33" s="64">
        <v>-1.3617948200683738E-4</v>
      </c>
      <c r="CU33" s="64">
        <v>1.8375628126654497E-4</v>
      </c>
      <c r="CV33" s="64">
        <v>-1.1927260962851793E-4</v>
      </c>
      <c r="CW33" s="64">
        <v>-1.2255489363044436E-4</v>
      </c>
      <c r="CX33" s="64">
        <v>2.1018384628401776E-4</v>
      </c>
      <c r="CY33" s="50"/>
      <c r="CZ33" s="50"/>
      <c r="DA33" s="50"/>
      <c r="DB33" s="50"/>
      <c r="DC33" s="50"/>
      <c r="DD33" s="50"/>
      <c r="DE33" s="50"/>
      <c r="DF33" s="50"/>
      <c r="DG33" s="65">
        <v>2.6323468971245489E-6</v>
      </c>
      <c r="DH33" s="65">
        <v>-1.0014018294590699E-5</v>
      </c>
      <c r="DI33" s="65">
        <v>3.1117199348340563E-6</v>
      </c>
      <c r="DJ33" s="65">
        <v>4.9175320535610467E-6</v>
      </c>
      <c r="DK33" s="65">
        <v>3.1967804567933911E-6</v>
      </c>
      <c r="DL33" s="65">
        <v>4.7913345575523181E-6</v>
      </c>
      <c r="DM33" s="65">
        <v>9.0341963052686935E-6</v>
      </c>
      <c r="DN33" s="65">
        <v>6.7637715688295685E-6</v>
      </c>
      <c r="DO33" s="65">
        <v>4.1269733082049953E-5</v>
      </c>
    </row>
    <row r="34" spans="2:119" ht="20.25" customHeight="1" x14ac:dyDescent="0.2">
      <c r="B34" s="247" t="s">
        <v>89</v>
      </c>
      <c r="C34" s="74">
        <v>-4.5223244302838861E-4</v>
      </c>
      <c r="D34" s="74">
        <v>1.3195289064715787E-4</v>
      </c>
      <c r="E34" s="74">
        <v>1.4038840881758219E-4</v>
      </c>
      <c r="F34" s="74">
        <v>4.8942033759047376E-8</v>
      </c>
      <c r="G34" s="74">
        <v>-8.2110421574244086E-6</v>
      </c>
      <c r="H34" s="74">
        <v>6.6085470387555745E-5</v>
      </c>
      <c r="I34" s="74">
        <v>-1.2649238212802949E-4</v>
      </c>
      <c r="J34" s="74">
        <v>-6.8087729633736771E-5</v>
      </c>
      <c r="K34" s="74">
        <v>7.3336287673031464E-5</v>
      </c>
      <c r="L34" s="74">
        <v>-6.7319708372148845E-5</v>
      </c>
      <c r="M34" s="74">
        <v>-3.8256533222869038E-5</v>
      </c>
      <c r="N34" s="74">
        <v>2.8401907074959709E-4</v>
      </c>
      <c r="O34" s="74">
        <v>-5.4540472726338773E-4</v>
      </c>
      <c r="P34" s="74">
        <v>1.0311632300386009E-4</v>
      </c>
      <c r="Q34" s="74">
        <v>1.0016064805973279E-4</v>
      </c>
      <c r="R34" s="74">
        <v>6.8934726280556191E-6</v>
      </c>
      <c r="S34" s="74">
        <v>2.1957348669587873E-4</v>
      </c>
      <c r="T34" s="74">
        <v>6.2261451116318867E-5</v>
      </c>
      <c r="U34" s="74">
        <v>-2.4403366532133042E-4</v>
      </c>
      <c r="V34" s="74">
        <v>6.2371286063456211E-5</v>
      </c>
      <c r="W34" s="74">
        <v>-3.6156170389434195E-5</v>
      </c>
      <c r="X34" s="74">
        <v>-1.0949864512499463E-4</v>
      </c>
      <c r="Y34" s="74">
        <v>3.4620387654116236E-4</v>
      </c>
      <c r="Z34" s="74">
        <v>2.4889921359250167E-4</v>
      </c>
      <c r="AA34" s="74">
        <v>-2.5171762083175953E-4</v>
      </c>
      <c r="AB34" s="74">
        <v>6.6706230080315621E-5</v>
      </c>
      <c r="AC34" s="74">
        <v>-2.3789962514841889E-5</v>
      </c>
      <c r="AD34" s="74">
        <v>-1.5016538592094175E-4</v>
      </c>
      <c r="AE34" s="74">
        <v>3.8676695471773215E-4</v>
      </c>
      <c r="AF34" s="74">
        <v>-1.478838521509207E-4</v>
      </c>
      <c r="AG34" s="74">
        <v>-1.72909808457411E-4</v>
      </c>
      <c r="AH34" s="74">
        <v>3.3698835171080965E-4</v>
      </c>
      <c r="AI34" s="74">
        <v>-3.7263629258821318E-5</v>
      </c>
      <c r="AJ34" s="74">
        <v>-1.023496866554563E-4</v>
      </c>
      <c r="AK34" s="74">
        <v>5.5612502528612495E-5</v>
      </c>
      <c r="AL34" s="74">
        <v>-5.6497948473843707E-5</v>
      </c>
      <c r="AM34" s="74">
        <v>5.1028645235540182E-5</v>
      </c>
      <c r="AN34" s="74">
        <v>-1.0417355673697504E-4</v>
      </c>
      <c r="AO34" s="74">
        <v>-4.4288155879890212E-4</v>
      </c>
      <c r="AP34" s="74">
        <v>-2.5215193778427292E-4</v>
      </c>
      <c r="AQ34" s="74">
        <v>2.4969268975039149E-4</v>
      </c>
      <c r="AR34" s="74">
        <v>-2.7415984173639885E-4</v>
      </c>
      <c r="AS34" s="74">
        <v>1.2194279467503399E-4</v>
      </c>
      <c r="AT34" s="74">
        <v>9.0316332425510737E-5</v>
      </c>
      <c r="AU34" s="74">
        <v>-1.8564497181550177E-4</v>
      </c>
      <c r="AV34" s="74">
        <v>9.2705824144889704E-5</v>
      </c>
      <c r="AW34" s="74">
        <v>8.0534647276975235E-5</v>
      </c>
      <c r="AX34" s="74">
        <v>-1.4989650835484092E-4</v>
      </c>
      <c r="AY34" s="74">
        <v>1.0321710741978407E-4</v>
      </c>
      <c r="AZ34" s="74">
        <v>-1.1170103136892706E-6</v>
      </c>
      <c r="BA34" s="74">
        <v>-2.554014146999295E-4</v>
      </c>
      <c r="BB34" s="74">
        <v>-7.2989339912732376E-5</v>
      </c>
      <c r="BC34" s="74">
        <v>1.7791423637647519E-4</v>
      </c>
      <c r="BD34" s="74">
        <v>-1.9992531240919931E-4</v>
      </c>
      <c r="BE34" s="74">
        <v>4.6740693096403163E-5</v>
      </c>
      <c r="BF34" s="74">
        <v>-6.8004744507854653E-6</v>
      </c>
      <c r="BG34" s="74">
        <v>2.0519745048908078E-5</v>
      </c>
      <c r="BH34" s="74">
        <v>9.605284006042325E-5</v>
      </c>
      <c r="BI34" s="74">
        <v>1.253375824157299E-4</v>
      </c>
      <c r="BJ34" s="74">
        <v>4.1220083022874832E-5</v>
      </c>
      <c r="BK34" s="74">
        <v>1.9940331070245065E-4</v>
      </c>
      <c r="BL34" s="74">
        <v>-9.9418775269310977E-5</v>
      </c>
      <c r="BM34" s="74">
        <v>-3.6271453268754694E-4</v>
      </c>
      <c r="BN34" s="74">
        <v>-3.9916074704993143E-4</v>
      </c>
      <c r="BO34" s="74">
        <v>4.2772412794378489E-4</v>
      </c>
      <c r="BP34" s="74">
        <v>-3.9220666323225295E-5</v>
      </c>
      <c r="BQ34" s="74">
        <v>1.2733544092791149E-4</v>
      </c>
      <c r="BR34" s="74">
        <v>4.8115737145915105E-5</v>
      </c>
      <c r="BS34" s="74">
        <v>1.1977364570103788E-4</v>
      </c>
      <c r="BT34" s="74">
        <v>8.929836520543688E-5</v>
      </c>
      <c r="BU34" s="74">
        <v>-6.6098369975287063E-5</v>
      </c>
      <c r="BV34" s="74">
        <v>9.9040331153599226E-5</v>
      </c>
      <c r="BW34" s="74">
        <v>2.2529793622783068E-4</v>
      </c>
      <c r="BX34" s="74">
        <v>-1.8845048935678399E-4</v>
      </c>
      <c r="BY34" s="74">
        <v>-3.0469550297451686E-4</v>
      </c>
      <c r="BZ34" s="74">
        <v>-7.902497888073734E-4</v>
      </c>
      <c r="CA34" s="74">
        <v>3.4553858652697222E-4</v>
      </c>
      <c r="CB34" s="74">
        <v>2.6516103252394174E-4</v>
      </c>
      <c r="CC34" s="74">
        <v>-1.1445191512193809E-4</v>
      </c>
      <c r="CD34" s="74">
        <v>3.5425169579772486E-4</v>
      </c>
      <c r="CE34" s="74">
        <v>5.4371687559839899E-5</v>
      </c>
      <c r="CF34" s="74">
        <v>9.8879125522977063E-6</v>
      </c>
      <c r="CG34" s="74">
        <v>6.3875476081332039E-5</v>
      </c>
      <c r="CH34" s="74">
        <v>-3.8536712082870572E-5</v>
      </c>
      <c r="CI34" s="74">
        <v>3.2199204172056461E-4</v>
      </c>
      <c r="CJ34" s="74">
        <v>-2.5285194699131708E-4</v>
      </c>
      <c r="CK34" s="74">
        <v>-4.9763324432117173E-4</v>
      </c>
      <c r="CL34" s="74">
        <v>-1.0846769370916887E-3</v>
      </c>
      <c r="CM34" s="74">
        <v>2.1109383259143577E-4</v>
      </c>
      <c r="CN34" s="74">
        <v>1.3331010169581603E-4</v>
      </c>
      <c r="CO34" s="74">
        <v>-2.0013163009169332E-4</v>
      </c>
      <c r="CP34" s="74">
        <v>7.8850507978445172E-4</v>
      </c>
      <c r="CQ34" s="74">
        <v>7.1026182784095226E-6</v>
      </c>
      <c r="CR34" s="74">
        <v>1.3938448550465665E-4</v>
      </c>
      <c r="CS34" s="74">
        <v>2.3042361543446077E-4</v>
      </c>
      <c r="CT34" s="250">
        <v>-6.1840444662841776E-5</v>
      </c>
      <c r="CU34" s="250">
        <v>1.0998788865170805E-3</v>
      </c>
      <c r="CV34" s="250">
        <v>1.795542931317673E-4</v>
      </c>
      <c r="CW34" s="250">
        <v>-2.950567971404805E-4</v>
      </c>
      <c r="CX34" s="250">
        <v>-9.220487390713128E-4</v>
      </c>
      <c r="CY34" s="50"/>
      <c r="CZ34" s="50"/>
      <c r="DA34" s="50"/>
      <c r="DB34" s="50"/>
      <c r="DC34" s="50"/>
      <c r="DD34" s="50"/>
      <c r="DE34" s="50"/>
      <c r="DF34" s="50"/>
      <c r="DG34" s="74">
        <v>-4.8367324373410625E-6</v>
      </c>
      <c r="DH34" s="74">
        <v>1.8456994663962334E-5</v>
      </c>
      <c r="DI34" s="74">
        <v>-7.6265984417789312E-6</v>
      </c>
      <c r="DJ34" s="74">
        <v>-5.9443347252607914E-5</v>
      </c>
      <c r="DK34" s="74">
        <v>6.1464315599391028E-6</v>
      </c>
      <c r="DL34" s="74">
        <v>1.3121752323597136E-5</v>
      </c>
      <c r="DM34" s="74">
        <v>-8.0219597835551326E-6</v>
      </c>
      <c r="DN34" s="74">
        <v>-2.1090728776207435E-5</v>
      </c>
      <c r="DO34" s="74">
        <v>1.1544942778884959E-5</v>
      </c>
    </row>
    <row r="35" spans="2:119" x14ac:dyDescent="0.2">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juillet 2025, les montants remboursés du total Soins de ville du mois de décembre 2024 ont été révisés de -0,01 % par rapport à ceux publiés le mois précédent. </v>
      </c>
      <c r="CY35" s="50"/>
      <c r="CZ35" s="50"/>
      <c r="DA35" s="50"/>
      <c r="DB35" s="50"/>
      <c r="DC35" s="50"/>
      <c r="DD35" s="50"/>
      <c r="DE35" s="50"/>
      <c r="DF35" s="50"/>
    </row>
    <row r="36" spans="2:119" x14ac:dyDescent="0.2">
      <c r="CY36" s="50"/>
      <c r="CZ36" s="50"/>
      <c r="DA36" s="50"/>
      <c r="DB36" s="50"/>
      <c r="DC36" s="50"/>
      <c r="DD36" s="50"/>
      <c r="DE36" s="50"/>
      <c r="DF36" s="50"/>
    </row>
    <row r="37" spans="2:119" x14ac:dyDescent="0.2">
      <c r="B37" s="245"/>
      <c r="CY37" s="50"/>
      <c r="CZ37" s="50"/>
      <c r="DA37" s="50"/>
      <c r="DB37" s="50"/>
      <c r="DC37" s="50"/>
      <c r="DD37" s="50"/>
      <c r="DE37" s="50"/>
      <c r="DF37" s="50"/>
    </row>
    <row r="38" spans="2:119" x14ac:dyDescent="0.2">
      <c r="B38" s="59" t="s">
        <v>1550</v>
      </c>
      <c r="CY38" s="50"/>
      <c r="CZ38" s="50"/>
      <c r="DA38" s="50"/>
      <c r="DB38" s="50"/>
      <c r="DC38" s="50"/>
      <c r="DD38" s="50"/>
      <c r="DE38" s="50"/>
      <c r="DF38" s="50"/>
    </row>
    <row r="39" spans="2:119" x14ac:dyDescent="0.2">
      <c r="CY39" s="50"/>
      <c r="CZ39" s="50"/>
      <c r="DA39" s="50"/>
      <c r="DB39" s="50"/>
      <c r="DC39" s="50"/>
      <c r="DD39" s="50"/>
      <c r="DE39" s="50"/>
      <c r="DF39" s="50"/>
    </row>
    <row r="40" spans="2:119" x14ac:dyDescent="0.2">
      <c r="CY40" s="50"/>
      <c r="CZ40" s="50"/>
      <c r="DA40" s="50"/>
      <c r="DB40" s="50"/>
      <c r="DC40" s="50"/>
      <c r="DD40" s="50"/>
      <c r="DE40" s="50"/>
      <c r="DF40" s="50"/>
    </row>
    <row r="41" spans="2:119" x14ac:dyDescent="0.2">
      <c r="CY41" s="50"/>
      <c r="CZ41" s="50"/>
      <c r="DA41" s="50"/>
      <c r="DB41" s="50"/>
      <c r="DC41" s="50"/>
      <c r="DD41" s="50"/>
      <c r="DE41" s="50"/>
      <c r="DF41" s="50"/>
    </row>
    <row r="43" spans="2:119" x14ac:dyDescent="0.2">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S61"/>
  <sheetViews>
    <sheetView showGridLines="0" showZeros="0" zoomScale="55" zoomScaleNormal="55" workbookViewId="0">
      <pane xSplit="3" ySplit="6" topLeftCell="R10" activePane="bottomRight" state="frozen"/>
      <selection pane="topRight" activeCell="D1" sqref="D1"/>
      <selection pane="bottomLeft" activeCell="A7" sqref="A7"/>
      <selection pane="bottomRight" activeCell="AW38" sqref="AW38"/>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4" width="12.7109375" style="36" customWidth="1"/>
    <col min="45" max="45" width="17" style="36" customWidth="1"/>
    <col min="46" max="46" width="17.42578125" style="35" customWidth="1"/>
    <col min="47" max="16384" width="11.42578125" style="35"/>
  </cols>
  <sheetData>
    <row r="1" spans="1:45" ht="26.25" customHeight="1" x14ac:dyDescent="0.2">
      <c r="B1" s="293" t="s">
        <v>1954</v>
      </c>
      <c r="C1" s="293"/>
      <c r="D1" s="293"/>
      <c r="E1" s="293"/>
      <c r="F1" s="293"/>
      <c r="G1" s="293"/>
      <c r="H1" s="293"/>
      <c r="I1" s="293"/>
      <c r="J1" s="293"/>
    </row>
    <row r="2" spans="1:45" ht="26.25" customHeight="1" x14ac:dyDescent="0.2">
      <c r="B2" s="293"/>
      <c r="C2" s="293"/>
      <c r="D2" s="293"/>
      <c r="E2" s="293"/>
      <c r="F2" s="293"/>
      <c r="G2" s="293"/>
      <c r="H2" s="293"/>
      <c r="I2" s="293"/>
      <c r="J2" s="293"/>
    </row>
    <row r="3" spans="1:45" ht="27.75" customHeight="1" x14ac:dyDescent="0.2">
      <c r="A3" s="47"/>
      <c r="B3" s="293"/>
      <c r="C3" s="293"/>
      <c r="D3" s="293"/>
      <c r="E3" s="293"/>
      <c r="F3" s="293"/>
      <c r="G3" s="293"/>
      <c r="H3" s="293"/>
      <c r="I3" s="293"/>
      <c r="J3" s="293"/>
    </row>
    <row r="5" spans="1:45" ht="35.2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4"/>
      <c r="AR5" s="300" t="s">
        <v>2431</v>
      </c>
      <c r="AS5" s="294" t="s">
        <v>115</v>
      </c>
    </row>
    <row r="6" spans="1:45" ht="39.7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301"/>
      <c r="AS6" s="295"/>
    </row>
    <row r="7" spans="1:45"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40">
        <f t="shared" ref="AR7:AR49" si="0">SUM(D7:AQ7)</f>
        <v>1.8197366687006422</v>
      </c>
      <c r="AS7" s="41">
        <f t="shared" ref="AS7:AS18" si="1">AR7/C7</f>
        <v>8.4666669123982501E-3</v>
      </c>
    </row>
    <row r="8" spans="1:45"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40">
        <f t="shared" si="0"/>
        <v>1.5466589195968652</v>
      </c>
      <c r="AS8" s="41">
        <f t="shared" si="1"/>
        <v>8.3090146610037136E-3</v>
      </c>
    </row>
    <row r="9" spans="1:45"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40">
        <f t="shared" si="0"/>
        <v>2.0685281691756359</v>
      </c>
      <c r="AS9" s="41">
        <f t="shared" si="1"/>
        <v>9.5746138551395694E-3</v>
      </c>
    </row>
    <row r="10" spans="1:45"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40">
        <f t="shared" si="0"/>
        <v>2.1791675599139069</v>
      </c>
      <c r="AS10" s="41">
        <f t="shared" si="1"/>
        <v>1.0968096033017962E-2</v>
      </c>
    </row>
    <row r="11" spans="1:45"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40">
        <f t="shared" si="0"/>
        <v>1.2357928091388715</v>
      </c>
      <c r="AS11" s="41">
        <f t="shared" si="1"/>
        <v>6.0547921808333915E-3</v>
      </c>
    </row>
    <row r="12" spans="1:45"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40">
        <f t="shared" si="0"/>
        <v>0.28541970530153549</v>
      </c>
      <c r="AS12" s="41">
        <f t="shared" si="1"/>
        <v>1.3933752126841026E-3</v>
      </c>
    </row>
    <row r="13" spans="1:45"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40">
        <f t="shared" si="0"/>
        <v>-0.16341174888805199</v>
      </c>
      <c r="AS13" s="41">
        <f t="shared" si="1"/>
        <v>-8.3322667777506899E-4</v>
      </c>
    </row>
    <row r="14" spans="1:45"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40">
        <f t="shared" si="0"/>
        <v>5.5191756090152921E-2</v>
      </c>
      <c r="AS14" s="41">
        <f t="shared" si="1"/>
        <v>2.9327770648521581E-4</v>
      </c>
    </row>
    <row r="15" spans="1:45"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40">
        <f t="shared" si="0"/>
        <v>-0.48535905529377033</v>
      </c>
      <c r="AS15" s="41">
        <f t="shared" si="1"/>
        <v>-2.3670356183907713E-3</v>
      </c>
    </row>
    <row r="16" spans="1:45"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40">
        <f t="shared" si="0"/>
        <v>0.13841531735036483</v>
      </c>
      <c r="AS16" s="41">
        <f t="shared" si="1"/>
        <v>6.7576600314737153E-4</v>
      </c>
    </row>
    <row r="17" spans="2:45"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40">
        <f t="shared" si="0"/>
        <v>-0.72350789829937412</v>
      </c>
      <c r="AS17" s="41">
        <f t="shared" si="1"/>
        <v>-3.5123835535958246E-3</v>
      </c>
    </row>
    <row r="18" spans="2:45"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40">
        <f t="shared" si="0"/>
        <v>-1.0262837443956982</v>
      </c>
      <c r="AS18" s="41">
        <f t="shared" si="1"/>
        <v>-5.1755465702844243E-3</v>
      </c>
    </row>
    <row r="19" spans="2:45" ht="15.75" thickBot="1" x14ac:dyDescent="0.3">
      <c r="B19" s="291" t="s">
        <v>2057</v>
      </c>
      <c r="C19" s="292"/>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5">
        <f t="shared" si="0"/>
        <v>6.9303484583910802</v>
      </c>
      <c r="AS19" s="46">
        <f>AR19/SUM(C7:C18)</f>
        <v>2.8599902759851139E-3</v>
      </c>
    </row>
    <row r="20" spans="2:45"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40">
        <f t="shared" si="0"/>
        <v>-0.57884079974184033</v>
      </c>
      <c r="AS20" s="41">
        <f t="shared" ref="AS20:AS31" si="20">AR20/C20</f>
        <v>-2.7082128015262939E-3</v>
      </c>
    </row>
    <row r="21" spans="2:45"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40">
        <f t="shared" si="0"/>
        <v>-0.62276392076392995</v>
      </c>
      <c r="AS21" s="41">
        <f t="shared" si="20"/>
        <v>-3.3656728421727461E-3</v>
      </c>
    </row>
    <row r="22" spans="2:45"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40">
        <f t="shared" si="0"/>
        <v>-0.51974945852279575</v>
      </c>
      <c r="AS22" s="41">
        <f t="shared" si="20"/>
        <v>-2.4232000249826188E-3</v>
      </c>
    </row>
    <row r="23" spans="2:45"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40">
        <f t="shared" si="0"/>
        <v>-1.3048151299996107</v>
      </c>
      <c r="AS23" s="41">
        <f t="shared" si="20"/>
        <v>-6.7570523334279011E-3</v>
      </c>
    </row>
    <row r="24" spans="2:45"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40">
        <f t="shared" si="0"/>
        <v>-1.6725108840900305</v>
      </c>
      <c r="AS24" s="41">
        <f t="shared" si="20"/>
        <v>-8.2766751587861533E-3</v>
      </c>
    </row>
    <row r="25" spans="2:45"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40">
        <f t="shared" si="0"/>
        <v>-1.2783443999509814</v>
      </c>
      <c r="AS25" s="41">
        <f t="shared" si="20"/>
        <v>-6.2110971306437585E-3</v>
      </c>
    </row>
    <row r="26" spans="2:45"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40">
        <f t="shared" si="0"/>
        <v>1.1140315334373554</v>
      </c>
      <c r="AS26" s="41">
        <f t="shared" si="20"/>
        <v>5.7426510542790106E-3</v>
      </c>
    </row>
    <row r="27" spans="2:45"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40">
        <f t="shared" si="0"/>
        <v>-0.85804841466764969</v>
      </c>
      <c r="AS27" s="41">
        <f t="shared" si="20"/>
        <v>-4.5747060896523962E-3</v>
      </c>
    </row>
    <row r="28" spans="2:45"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40">
        <f t="shared" si="0"/>
        <v>-1.0858015042178693</v>
      </c>
      <c r="AS28" s="41">
        <f t="shared" si="20"/>
        <v>-5.4612649391905747E-3</v>
      </c>
    </row>
    <row r="29" spans="2:45"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40">
        <f t="shared" si="0"/>
        <v>-1.0627593235081179</v>
      </c>
      <c r="AS29" s="41">
        <f t="shared" si="20"/>
        <v>-5.1038703930904889E-3</v>
      </c>
    </row>
    <row r="30" spans="2:45"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40">
        <f t="shared" si="0"/>
        <v>-0.38137830659076144</v>
      </c>
      <c r="AS30" s="41">
        <f t="shared" si="20"/>
        <v>-1.8439526346625721E-3</v>
      </c>
    </row>
    <row r="31" spans="2:45"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40">
        <f t="shared" si="0"/>
        <v>-0.7930811321934641</v>
      </c>
      <c r="AS31" s="41">
        <f t="shared" si="20"/>
        <v>-4.0745205422436049E-3</v>
      </c>
    </row>
    <row r="32" spans="2:45" ht="15.75" thickBot="1" x14ac:dyDescent="0.3">
      <c r="B32" s="291" t="s">
        <v>2202</v>
      </c>
      <c r="C32" s="292"/>
      <c r="D32" s="44">
        <f t="shared" ref="D32:I32" si="21">SUM(D20:D31)</f>
        <v>0</v>
      </c>
      <c r="E32" s="44">
        <f t="shared" si="21"/>
        <v>0</v>
      </c>
      <c r="F32" s="44">
        <f t="shared" si="21"/>
        <v>0</v>
      </c>
      <c r="G32" s="44">
        <f t="shared" si="21"/>
        <v>0</v>
      </c>
      <c r="H32" s="44">
        <f t="shared" si="21"/>
        <v>0</v>
      </c>
      <c r="I32" s="44">
        <f t="shared" si="21"/>
        <v>0</v>
      </c>
      <c r="J32" s="44">
        <f t="shared" ref="J32:O32" si="22">SUM(J20:J31)</f>
        <v>0</v>
      </c>
      <c r="K32" s="44">
        <f t="shared" si="22"/>
        <v>0</v>
      </c>
      <c r="L32" s="44">
        <f t="shared" si="22"/>
        <v>0</v>
      </c>
      <c r="M32" s="44">
        <f t="shared" si="22"/>
        <v>0</v>
      </c>
      <c r="N32" s="44">
        <f t="shared" si="22"/>
        <v>0</v>
      </c>
      <c r="O32" s="44">
        <f t="shared" si="22"/>
        <v>0</v>
      </c>
      <c r="P32" s="44">
        <f t="shared" ref="P32:Q32" si="23">SUM(P20:P31)</f>
        <v>-0.62417133220372989</v>
      </c>
      <c r="Q32" s="44">
        <f t="shared" si="23"/>
        <v>-0.90479744647834082</v>
      </c>
      <c r="R32" s="44">
        <f t="shared" ref="R32:S32" si="24">SUM(R20:R31)</f>
        <v>0.26920660965186016</v>
      </c>
      <c r="S32" s="44">
        <f t="shared" si="24"/>
        <v>-0.25174517186584922</v>
      </c>
      <c r="T32" s="44">
        <f t="shared" ref="T32:U32" si="25">SUM(T20:T31)</f>
        <v>-1.4836172945898625</v>
      </c>
      <c r="U32" s="44">
        <f t="shared" si="25"/>
        <v>-2.099550538862303</v>
      </c>
      <c r="V32" s="44">
        <f t="shared" ref="V32:W32" si="26">SUM(V20:V31)</f>
        <v>0.4272016425894094</v>
      </c>
      <c r="W32" s="44">
        <f t="shared" si="26"/>
        <v>-0.9028399898541295</v>
      </c>
      <c r="X32" s="44">
        <f t="shared" ref="X32:Y32" si="27">SUM(X20:X31)</f>
        <v>-0.96406153370892866</v>
      </c>
      <c r="Y32" s="44">
        <f t="shared" si="27"/>
        <v>-1.0387070477131033</v>
      </c>
      <c r="Z32" s="44">
        <f t="shared" ref="Z32:AA32" si="28">SUM(Z20:Z31)</f>
        <v>-0.15622947896946471</v>
      </c>
      <c r="AA32" s="44">
        <f t="shared" si="28"/>
        <v>-1.5839627555424158</v>
      </c>
      <c r="AB32" s="44">
        <f t="shared" ref="AB32:AC32" si="29">SUM(AB20:AB31)</f>
        <v>0.88241811342618348</v>
      </c>
      <c r="AC32" s="44">
        <f t="shared" si="29"/>
        <v>6.2353021377873574E-2</v>
      </c>
      <c r="AD32" s="44">
        <f t="shared" ref="AD32:AE32" si="30">SUM(AD20:AD31)</f>
        <v>-8.7050854757990237E-2</v>
      </c>
      <c r="AE32" s="44">
        <f t="shared" si="30"/>
        <v>0.12558991556954879</v>
      </c>
      <c r="AF32" s="44">
        <f t="shared" ref="AF32:AG32" si="31">SUM(AF20:AF31)</f>
        <v>-2.6834088065015749E-2</v>
      </c>
      <c r="AG32" s="44">
        <f t="shared" si="31"/>
        <v>1.4418346495176593E-2</v>
      </c>
      <c r="AH32" s="44">
        <f t="shared" ref="AH32:AI32" si="32">SUM(AH20:AH31)</f>
        <v>-0.16573576982176519</v>
      </c>
      <c r="AI32" s="44">
        <f t="shared" si="32"/>
        <v>-0.19779627831181301</v>
      </c>
      <c r="AJ32" s="44">
        <f t="shared" ref="AJ32:AK32" si="33">SUM(AJ20:AJ31)</f>
        <v>2.9819110994594666E-2</v>
      </c>
      <c r="AK32" s="44">
        <f t="shared" si="33"/>
        <v>-8.0388232540201443E-2</v>
      </c>
      <c r="AL32" s="44">
        <f t="shared" ref="AL32:AM32" si="34">SUM(AL20:AL31)</f>
        <v>-7.7423570103064776E-2</v>
      </c>
      <c r="AM32" s="44">
        <f t="shared" si="34"/>
        <v>-6.0513732538112208E-2</v>
      </c>
      <c r="AN32" s="44">
        <f t="shared" ref="AN32:AO32" si="35">SUM(AN20:AN31)</f>
        <v>2.0545467072878409E-2</v>
      </c>
      <c r="AO32" s="44">
        <f t="shared" si="35"/>
        <v>-9.886849650484919E-2</v>
      </c>
      <c r="AP32" s="44">
        <f t="shared" ref="AP32:AQ32" si="36">SUM(AP20:AP31)</f>
        <v>-4.603439818876609E-2</v>
      </c>
      <c r="AQ32" s="44">
        <f t="shared" si="36"/>
        <v>-2.5285957367515266E-2</v>
      </c>
      <c r="AR32" s="45">
        <f t="shared" si="0"/>
        <v>-9.0440617408096955</v>
      </c>
      <c r="AS32" s="46">
        <f>AR32/SUM(C20:C31)</f>
        <v>-3.7615797541054904E-3</v>
      </c>
    </row>
    <row r="33" spans="2:45"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40">
        <f t="shared" si="0"/>
        <v>4.9282945482190144E-2</v>
      </c>
      <c r="AS33" s="41">
        <f t="shared" ref="AS33:AS38" si="37">AR33/C33</f>
        <v>2.3148745775615197E-4</v>
      </c>
    </row>
    <row r="34" spans="2:45"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40">
        <f t="shared" si="0"/>
        <v>0.10174322589108442</v>
      </c>
      <c r="AS34" s="41">
        <f t="shared" si="37"/>
        <v>5.1989630079142242E-4</v>
      </c>
    </row>
    <row r="35" spans="2:45"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40">
        <f t="shared" si="0"/>
        <v>1.0080953594356288</v>
      </c>
      <c r="AS35" s="41">
        <f t="shared" si="37"/>
        <v>4.9884045864269644E-3</v>
      </c>
    </row>
    <row r="36" spans="2:45"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40">
        <f t="shared" si="0"/>
        <v>1.0289387267807228</v>
      </c>
      <c r="AS36" s="41">
        <f t="shared" si="37"/>
        <v>5.1199649620699891E-3</v>
      </c>
    </row>
    <row r="37" spans="2:45"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40">
        <f t="shared" si="0"/>
        <v>0.9300522245254399</v>
      </c>
      <c r="AS37" s="41">
        <f t="shared" si="37"/>
        <v>4.7265534138405604E-3</v>
      </c>
    </row>
    <row r="38" spans="2:45"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40">
        <f t="shared" si="0"/>
        <v>6.3006505816019853E-2</v>
      </c>
      <c r="AS38" s="41">
        <f t="shared" si="37"/>
        <v>3.2785659224018751E-4</v>
      </c>
    </row>
    <row r="39" spans="2:45"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40">
        <f t="shared" si="0"/>
        <v>-1.5192220386346662</v>
      </c>
      <c r="AS39" s="41">
        <f t="shared" ref="AS39" si="38">AR39/C39</f>
        <v>-7.4220023583131713E-3</v>
      </c>
    </row>
    <row r="40" spans="2:45"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40">
        <f t="shared" si="0"/>
        <v>-5.8903700059801167E-2</v>
      </c>
      <c r="AS40" s="41">
        <f t="shared" ref="AS40" si="39">AR40/C40</f>
        <v>-3.2310717284911826E-4</v>
      </c>
    </row>
    <row r="41" spans="2:45"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40">
        <f t="shared" si="0"/>
        <v>-0.27999019931931457</v>
      </c>
      <c r="AS41" s="41">
        <f t="shared" ref="AS41" si="40">AR41/C41</f>
        <v>-1.427700099436802E-3</v>
      </c>
    </row>
    <row r="42" spans="2:45"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40">
        <f t="shared" si="0"/>
        <v>-0.36292894369051965</v>
      </c>
      <c r="AS42" s="41">
        <f t="shared" ref="AS42:AS43" si="41">AR42/C42</f>
        <v>-1.7202173680427395E-3</v>
      </c>
    </row>
    <row r="43" spans="2:45"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40">
        <f t="shared" si="0"/>
        <v>-0.46734214449043066</v>
      </c>
      <c r="AS43" s="41">
        <f t="shared" si="41"/>
        <v>-2.3595079045510428E-3</v>
      </c>
    </row>
    <row r="44" spans="2:45"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40">
        <f t="shared" si="0"/>
        <v>0.12738202701041246</v>
      </c>
      <c r="AS44" s="41">
        <f t="shared" ref="AS44" si="42">AR44/C44</f>
        <v>6.5804214160835141E-4</v>
      </c>
    </row>
    <row r="45" spans="2:45" ht="15.75" thickBot="1" x14ac:dyDescent="0.3">
      <c r="B45" s="291" t="s">
        <v>2331</v>
      </c>
      <c r="C45" s="292"/>
      <c r="D45" s="44">
        <f t="shared" ref="D45:I45" si="43">SUM(D33:D44)</f>
        <v>0</v>
      </c>
      <c r="E45" s="44">
        <f t="shared" si="43"/>
        <v>0</v>
      </c>
      <c r="F45" s="44">
        <f t="shared" si="43"/>
        <v>0</v>
      </c>
      <c r="G45" s="44">
        <f t="shared" si="43"/>
        <v>0</v>
      </c>
      <c r="H45" s="44">
        <f t="shared" si="43"/>
        <v>0</v>
      </c>
      <c r="I45" s="44">
        <f t="shared" si="43"/>
        <v>0</v>
      </c>
      <c r="J45" s="44">
        <f t="shared" ref="J45:AB45" si="44">SUM(J33:J44)</f>
        <v>0</v>
      </c>
      <c r="K45" s="44">
        <f t="shared" si="44"/>
        <v>0</v>
      </c>
      <c r="L45" s="44">
        <f t="shared" si="44"/>
        <v>0</v>
      </c>
      <c r="M45" s="44">
        <f t="shared" si="44"/>
        <v>0</v>
      </c>
      <c r="N45" s="44">
        <f t="shared" si="44"/>
        <v>0</v>
      </c>
      <c r="O45" s="44">
        <f t="shared" si="44"/>
        <v>0</v>
      </c>
      <c r="P45" s="44">
        <f t="shared" si="44"/>
        <v>0</v>
      </c>
      <c r="Q45" s="44">
        <f t="shared" si="44"/>
        <v>0</v>
      </c>
      <c r="R45" s="44">
        <f t="shared" si="44"/>
        <v>0</v>
      </c>
      <c r="S45" s="44">
        <f t="shared" si="44"/>
        <v>0</v>
      </c>
      <c r="T45" s="44">
        <f t="shared" si="44"/>
        <v>0</v>
      </c>
      <c r="U45" s="44">
        <f t="shared" si="44"/>
        <v>0</v>
      </c>
      <c r="V45" s="44">
        <f t="shared" si="44"/>
        <v>0</v>
      </c>
      <c r="W45" s="44">
        <f t="shared" si="44"/>
        <v>0</v>
      </c>
      <c r="X45" s="44">
        <f t="shared" si="44"/>
        <v>0</v>
      </c>
      <c r="Y45" s="44">
        <f t="shared" si="44"/>
        <v>0</v>
      </c>
      <c r="Z45" s="44">
        <f t="shared" si="44"/>
        <v>0</v>
      </c>
      <c r="AA45" s="44">
        <f t="shared" si="44"/>
        <v>0</v>
      </c>
      <c r="AB45" s="44">
        <f t="shared" si="44"/>
        <v>0.26118011458041224</v>
      </c>
      <c r="AC45" s="44">
        <f t="shared" ref="AC45:AD45" si="45">SUM(AC33:AC44)</f>
        <v>-0.17834266542956811</v>
      </c>
      <c r="AD45" s="44">
        <f t="shared" si="45"/>
        <v>0.5238429191384455</v>
      </c>
      <c r="AE45" s="44">
        <f t="shared" ref="AE45:AF45" si="46">SUM(AE33:AE44)</f>
        <v>1.4454407586478908</v>
      </c>
      <c r="AF45" s="44">
        <f t="shared" si="46"/>
        <v>0.20637998372913557</v>
      </c>
      <c r="AG45" s="44">
        <f t="shared" ref="AG45:AH45" si="47">SUM(AG33:AG44)</f>
        <v>3.7536321039510767E-4</v>
      </c>
      <c r="AH45" s="44">
        <f t="shared" si="47"/>
        <v>-0.73004971023885901</v>
      </c>
      <c r="AI45" s="44">
        <f t="shared" ref="AI45:AJ45" si="48">SUM(AI33:AI44)</f>
        <v>-0.64386690558205828</v>
      </c>
      <c r="AJ45" s="44">
        <f t="shared" si="48"/>
        <v>-0.24586980503340783</v>
      </c>
      <c r="AK45" s="44">
        <f t="shared" ref="AK45:AL45" si="49">SUM(AK33:AK44)</f>
        <v>-0.34567459138011714</v>
      </c>
      <c r="AL45" s="44">
        <f t="shared" si="49"/>
        <v>-0.53087147018069913</v>
      </c>
      <c r="AM45" s="44">
        <f t="shared" ref="AM45:AN45" si="50">SUM(AM33:AM44)</f>
        <v>0.83079937956802041</v>
      </c>
      <c r="AN45" s="44">
        <f t="shared" si="50"/>
        <v>-0.12291752189136673</v>
      </c>
      <c r="AO45" s="44">
        <f t="shared" ref="AO45:AP45" si="51">SUM(AO33:AO44)</f>
        <v>-2.5623568557818999E-2</v>
      </c>
      <c r="AP45" s="44">
        <f t="shared" si="51"/>
        <v>0.10303968062873992</v>
      </c>
      <c r="AQ45" s="44">
        <f t="shared" ref="AQ45" si="52">SUM(AQ33:AQ44)</f>
        <v>7.2272027537621852E-2</v>
      </c>
      <c r="AR45" s="45">
        <f t="shared" si="0"/>
        <v>0.62011398874676615</v>
      </c>
      <c r="AS45" s="46">
        <f>AR45/SUM(C33:C44)</f>
        <v>2.5986093158164532E-4</v>
      </c>
    </row>
    <row r="46" spans="2:45" s="256"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40">
        <f t="shared" si="0"/>
        <v>-0.76118036712574622</v>
      </c>
      <c r="AS46" s="41">
        <f t="shared" ref="AS46" si="53">AR46/C46</f>
        <v>-3.5720661076583875E-3</v>
      </c>
    </row>
    <row r="47" spans="2:45" s="256"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40">
        <f t="shared" si="0"/>
        <v>-0.17472390610112143</v>
      </c>
      <c r="AS47" s="41">
        <f t="shared" ref="AS47" si="54">AR47/C47</f>
        <v>-9.3646088290018662E-4</v>
      </c>
    </row>
    <row r="48" spans="2:45" s="256"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40">
        <f t="shared" si="0"/>
        <v>-2.3267374776068266</v>
      </c>
      <c r="AS48" s="41">
        <f t="shared" ref="AS48" si="55">AR48/C48</f>
        <v>-1.1327104156111689E-2</v>
      </c>
    </row>
    <row r="49" spans="2:45" s="256"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40">
        <f t="shared" si="0"/>
        <v>-0.37215643610960569</v>
      </c>
      <c r="AS49" s="41">
        <f t="shared" ref="AS49" si="56">AR49/C49</f>
        <v>-1.8087856162793863E-3</v>
      </c>
    </row>
    <row r="50" spans="2:45"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40"/>
      <c r="AS50" s="41"/>
    </row>
    <row r="51" spans="2:45" ht="15" x14ac:dyDescent="0.25">
      <c r="B51" s="42">
        <v>45809</v>
      </c>
      <c r="C51" s="38">
        <v>0</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40"/>
      <c r="AS51" s="41"/>
    </row>
    <row r="52" spans="2:45" ht="15" x14ac:dyDescent="0.25">
      <c r="B52" s="42">
        <v>45839</v>
      </c>
      <c r="C52" s="38">
        <v>0</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40"/>
      <c r="AS52" s="41"/>
    </row>
    <row r="53" spans="2:45"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40"/>
      <c r="AS53" s="41"/>
    </row>
    <row r="54" spans="2:45"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40"/>
      <c r="AS54" s="41"/>
    </row>
    <row r="55" spans="2:45"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40"/>
      <c r="AS55" s="41"/>
    </row>
    <row r="56" spans="2:45"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40"/>
      <c r="AS56" s="41"/>
    </row>
    <row r="57" spans="2:45"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40"/>
      <c r="AS57" s="41"/>
    </row>
    <row r="58" spans="2:45" ht="15.75" thickBot="1" x14ac:dyDescent="0.3">
      <c r="B58" s="291" t="s">
        <v>2435</v>
      </c>
      <c r="C58" s="292"/>
      <c r="D58" s="44">
        <f t="shared" ref="D58:AN58" si="57">SUM(D46:D57)</f>
        <v>0</v>
      </c>
      <c r="E58" s="44">
        <f t="shared" si="57"/>
        <v>0</v>
      </c>
      <c r="F58" s="44">
        <f t="shared" si="57"/>
        <v>0</v>
      </c>
      <c r="G58" s="44">
        <f t="shared" si="57"/>
        <v>0</v>
      </c>
      <c r="H58" s="44">
        <f t="shared" si="57"/>
        <v>0</v>
      </c>
      <c r="I58" s="44">
        <f t="shared" si="57"/>
        <v>0</v>
      </c>
      <c r="J58" s="44">
        <f t="shared" si="57"/>
        <v>0</v>
      </c>
      <c r="K58" s="44">
        <f t="shared" si="57"/>
        <v>0</v>
      </c>
      <c r="L58" s="44">
        <f t="shared" si="57"/>
        <v>0</v>
      </c>
      <c r="M58" s="44">
        <f t="shared" si="57"/>
        <v>0</v>
      </c>
      <c r="N58" s="44">
        <f t="shared" si="57"/>
        <v>0</v>
      </c>
      <c r="O58" s="44">
        <f t="shared" si="57"/>
        <v>0</v>
      </c>
      <c r="P58" s="44">
        <f t="shared" si="57"/>
        <v>0</v>
      </c>
      <c r="Q58" s="44">
        <f t="shared" si="57"/>
        <v>0</v>
      </c>
      <c r="R58" s="44">
        <f t="shared" si="57"/>
        <v>0</v>
      </c>
      <c r="S58" s="44">
        <f t="shared" si="57"/>
        <v>0</v>
      </c>
      <c r="T58" s="44">
        <f t="shared" si="57"/>
        <v>0</v>
      </c>
      <c r="U58" s="44">
        <f t="shared" si="57"/>
        <v>0</v>
      </c>
      <c r="V58" s="44">
        <f t="shared" si="57"/>
        <v>0</v>
      </c>
      <c r="W58" s="44">
        <f t="shared" si="57"/>
        <v>0</v>
      </c>
      <c r="X58" s="44">
        <f t="shared" si="57"/>
        <v>0</v>
      </c>
      <c r="Y58" s="44">
        <f t="shared" si="57"/>
        <v>0</v>
      </c>
      <c r="Z58" s="44">
        <f t="shared" si="57"/>
        <v>0</v>
      </c>
      <c r="AA58" s="44">
        <f t="shared" si="57"/>
        <v>0</v>
      </c>
      <c r="AB58" s="44">
        <f t="shared" si="57"/>
        <v>0</v>
      </c>
      <c r="AC58" s="44">
        <f t="shared" si="57"/>
        <v>0</v>
      </c>
      <c r="AD58" s="44">
        <f t="shared" si="57"/>
        <v>0</v>
      </c>
      <c r="AE58" s="44">
        <f t="shared" si="57"/>
        <v>0</v>
      </c>
      <c r="AF58" s="44">
        <f t="shared" si="57"/>
        <v>0</v>
      </c>
      <c r="AG58" s="44">
        <f t="shared" si="57"/>
        <v>0</v>
      </c>
      <c r="AH58" s="44">
        <f t="shared" si="57"/>
        <v>0</v>
      </c>
      <c r="AI58" s="44">
        <f t="shared" si="57"/>
        <v>0</v>
      </c>
      <c r="AJ58" s="44">
        <f t="shared" si="57"/>
        <v>0</v>
      </c>
      <c r="AK58" s="44">
        <f t="shared" si="57"/>
        <v>0</v>
      </c>
      <c r="AL58" s="44">
        <f t="shared" si="57"/>
        <v>0</v>
      </c>
      <c r="AM58" s="44">
        <f t="shared" si="57"/>
        <v>0</v>
      </c>
      <c r="AN58" s="44">
        <f t="shared" si="57"/>
        <v>-0.63704316806584416</v>
      </c>
      <c r="AO58" s="44">
        <f t="shared" ref="AO58:AP58" si="58">SUM(AO46:AO57)</f>
        <v>0.34997118427557439</v>
      </c>
      <c r="AP58" s="44">
        <f t="shared" si="58"/>
        <v>-1.9666091015111817</v>
      </c>
      <c r="AQ58" s="44">
        <f t="shared" ref="AQ58" si="59">SUM(AQ46:AQ57)</f>
        <v>-1.3811171016418484</v>
      </c>
      <c r="AR58" s="45">
        <f>SUM(D58:AQ58)</f>
        <v>-3.6347981869432999</v>
      </c>
      <c r="AS58" s="46">
        <f>AR58/SUM(C46:C57)</f>
        <v>-3.6046189291544743E-3</v>
      </c>
    </row>
    <row r="59" spans="2:45"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45"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45" x14ac:dyDescent="0.2">
      <c r="B61" s="258"/>
      <c r="C61" s="257" t="str">
        <f>"Le total des montants remboursés, pour des soins effectués en "&amp; TEXT(B33,"mmmm aaaa")&amp;" a été révisé à la hausse de "&amp;ROUND(AR33,3)&amp;" millions d'euros par rapport à l'estimation faite en "&amp; TEXT(AB6,"mmmm aaaa")&amp;"."</f>
        <v>Le total des montants remboursés, pour des soins effectués en janvier 2024 a été révisé à la hausse de 0,049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S5:AS6"/>
    <mergeCell ref="B19:C19"/>
    <mergeCell ref="B32:C32"/>
    <mergeCell ref="B5:B6"/>
    <mergeCell ref="C5:C6"/>
    <mergeCell ref="AR5:AR6"/>
    <mergeCell ref="D5:AQ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S7:AS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S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R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R7:AR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S20:AS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S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R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R20:AR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S33:AS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S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R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R33:AR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Q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Q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Q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Q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Q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Q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S46:AS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S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R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R46:AR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Q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Q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U61"/>
  <sheetViews>
    <sheetView showGridLines="0" showZeros="0" tabSelected="1" topLeftCell="K1" zoomScale="55" zoomScaleNormal="55" workbookViewId="0">
      <selection activeCell="AT14" sqref="AT14"/>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4" width="12.7109375" style="36" customWidth="1"/>
    <col min="45" max="45" width="16.85546875" style="36" customWidth="1"/>
    <col min="46" max="46" width="12.85546875" style="36" customWidth="1"/>
    <col min="47" max="47" width="17.42578125" style="36" customWidth="1"/>
    <col min="48" max="48" width="17.42578125" style="35" customWidth="1"/>
    <col min="49" max="16384" width="11.42578125" style="35"/>
  </cols>
  <sheetData>
    <row r="1" spans="1:47" ht="30.75" customHeight="1" x14ac:dyDescent="0.2">
      <c r="B1" s="293" t="s">
        <v>1952</v>
      </c>
      <c r="C1" s="293"/>
      <c r="D1" s="293"/>
      <c r="E1" s="293"/>
      <c r="F1" s="293"/>
      <c r="G1" s="293"/>
      <c r="H1" s="293"/>
      <c r="I1" s="293"/>
      <c r="J1" s="293"/>
      <c r="AT1" s="35"/>
      <c r="AU1" s="35"/>
    </row>
    <row r="2" spans="1:47" ht="30.75" customHeight="1" x14ac:dyDescent="0.2">
      <c r="B2" s="293"/>
      <c r="C2" s="293"/>
      <c r="D2" s="293"/>
      <c r="E2" s="293"/>
      <c r="F2" s="293"/>
      <c r="G2" s="293"/>
      <c r="H2" s="293"/>
      <c r="I2" s="293"/>
      <c r="J2" s="293"/>
      <c r="AT2" s="35"/>
      <c r="AU2" s="35"/>
    </row>
    <row r="3" spans="1:47" ht="28.5" customHeight="1" x14ac:dyDescent="0.2">
      <c r="A3" s="47"/>
      <c r="B3" s="293"/>
      <c r="C3" s="293"/>
      <c r="D3" s="293"/>
      <c r="E3" s="293"/>
      <c r="F3" s="293"/>
      <c r="G3" s="293"/>
      <c r="H3" s="293"/>
      <c r="I3" s="293"/>
      <c r="J3" s="293"/>
      <c r="AT3" s="35"/>
      <c r="AU3" s="35"/>
    </row>
    <row r="5" spans="1:47" ht="33.7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4"/>
      <c r="AR5" s="300" t="s">
        <v>2431</v>
      </c>
      <c r="AS5" s="294" t="s">
        <v>115</v>
      </c>
    </row>
    <row r="6" spans="1:47" ht="4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301"/>
      <c r="AS6" s="295"/>
      <c r="AT6" s="35"/>
      <c r="AU6" s="35"/>
    </row>
    <row r="7" spans="1:47"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40">
        <f t="shared" ref="AR7:AR49" si="0">SUM(D7:AQ7)</f>
        <v>5.6755544842075665</v>
      </c>
      <c r="AS7" s="41">
        <f t="shared" ref="AS7:AS18" si="1">AR7/C7</f>
        <v>2.1557985604481973E-2</v>
      </c>
      <c r="AT7" s="35"/>
      <c r="AU7" s="35"/>
    </row>
    <row r="8" spans="1:47"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40">
        <f t="shared" si="0"/>
        <v>3.4833829216503602</v>
      </c>
      <c r="AS8" s="41">
        <f t="shared" si="1"/>
        <v>1.651400137194426E-2</v>
      </c>
      <c r="AT8" s="35"/>
      <c r="AU8" s="35"/>
    </row>
    <row r="9" spans="1:47"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40">
        <f t="shared" si="0"/>
        <v>3.7518437660120298</v>
      </c>
      <c r="AS9" s="41">
        <f t="shared" si="1"/>
        <v>1.5528033724027874E-2</v>
      </c>
      <c r="AT9" s="35"/>
      <c r="AU9" s="35"/>
    </row>
    <row r="10" spans="1:47"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40">
        <f t="shared" si="0"/>
        <v>2.6450388187771807</v>
      </c>
      <c r="AS10" s="41">
        <f t="shared" si="1"/>
        <v>1.211813991276668E-2</v>
      </c>
      <c r="AT10" s="35"/>
      <c r="AU10" s="35"/>
    </row>
    <row r="11" spans="1:47"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40">
        <f t="shared" si="0"/>
        <v>3.0842806851857745</v>
      </c>
      <c r="AS11" s="41">
        <f t="shared" si="1"/>
        <v>1.3973214214176362E-2</v>
      </c>
      <c r="AT11" s="35"/>
      <c r="AU11" s="35"/>
    </row>
    <row r="12" spans="1:47"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40">
        <f t="shared" si="0"/>
        <v>2.420316249485694</v>
      </c>
      <c r="AS12" s="41">
        <f t="shared" si="1"/>
        <v>1.0957299131948749E-2</v>
      </c>
      <c r="AT12" s="35"/>
      <c r="AU12" s="35"/>
    </row>
    <row r="13" spans="1:47"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40">
        <f t="shared" si="0"/>
        <v>1.5255289789975279</v>
      </c>
      <c r="AS13" s="41">
        <f t="shared" si="1"/>
        <v>7.1569690232534426E-3</v>
      </c>
      <c r="AT13" s="35"/>
      <c r="AU13" s="35"/>
    </row>
    <row r="14" spans="1:47"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40">
        <f t="shared" si="0"/>
        <v>0.9238972354665691</v>
      </c>
      <c r="AS14" s="41">
        <f t="shared" si="1"/>
        <v>4.7928107115656491E-3</v>
      </c>
      <c r="AT14" s="35"/>
      <c r="AU14" s="35"/>
    </row>
    <row r="15" spans="1:47"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40">
        <f t="shared" si="0"/>
        <v>0.63192559376881263</v>
      </c>
      <c r="AS15" s="41">
        <f t="shared" si="1"/>
        <v>2.8718351668256367E-3</v>
      </c>
      <c r="AT15" s="35"/>
      <c r="AU15" s="35"/>
    </row>
    <row r="16" spans="1:47"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40">
        <f t="shared" si="0"/>
        <v>1.4086976552721637</v>
      </c>
      <c r="AS16" s="41">
        <f t="shared" si="1"/>
        <v>6.2092601961615066E-3</v>
      </c>
      <c r="AT16" s="35"/>
      <c r="AU16" s="35"/>
    </row>
    <row r="17" spans="2:47"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40">
        <f t="shared" si="0"/>
        <v>0.57955958926768858</v>
      </c>
      <c r="AS17" s="41">
        <f t="shared" si="1"/>
        <v>2.6116419269639111E-3</v>
      </c>
      <c r="AT17" s="35"/>
      <c r="AU17" s="35"/>
    </row>
    <row r="18" spans="2:47"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40">
        <f t="shared" si="0"/>
        <v>9.6865314087239085E-2</v>
      </c>
      <c r="AS18" s="41">
        <f t="shared" si="1"/>
        <v>4.5167598910762476E-4</v>
      </c>
      <c r="AT18" s="35"/>
      <c r="AU18" s="35"/>
    </row>
    <row r="19" spans="2:47" ht="15.75" thickBot="1" x14ac:dyDescent="0.3">
      <c r="B19" s="291" t="s">
        <v>2057</v>
      </c>
      <c r="C19" s="292"/>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5">
        <f t="shared" si="0"/>
        <v>26.226891292178607</v>
      </c>
      <c r="AS19" s="46">
        <f>AR19/SUM(C7:C18)</f>
        <v>9.8415612869666678E-3</v>
      </c>
      <c r="AT19" s="35"/>
      <c r="AU19" s="35"/>
    </row>
    <row r="20" spans="2:47"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40">
        <f t="shared" si="0"/>
        <v>-0.86690591819058227</v>
      </c>
      <c r="AS20" s="41">
        <f t="shared" ref="AS20:AS31" si="22">AR20/C20</f>
        <v>-3.5504457613833146E-3</v>
      </c>
      <c r="AT20" s="35"/>
      <c r="AU20" s="35"/>
    </row>
    <row r="21" spans="2:47"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40">
        <f t="shared" si="0"/>
        <v>-0.65513275557336215</v>
      </c>
      <c r="AS21" s="41">
        <f t="shared" si="22"/>
        <v>-3.1311185234000516E-3</v>
      </c>
    </row>
    <row r="22" spans="2:47"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40">
        <f t="shared" si="0"/>
        <v>8.4245435593459206E-2</v>
      </c>
      <c r="AS22" s="41">
        <f t="shared" si="22"/>
        <v>3.4712773460304585E-4</v>
      </c>
    </row>
    <row r="23" spans="2:47"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40">
        <f t="shared" si="0"/>
        <v>-0.68771401999990189</v>
      </c>
      <c r="AS23" s="41">
        <f t="shared" si="22"/>
        <v>-3.2166767342366111E-3</v>
      </c>
    </row>
    <row r="24" spans="2:47"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40">
        <f t="shared" si="0"/>
        <v>-1.5847536176405015</v>
      </c>
      <c r="AS24" s="41">
        <f t="shared" si="22"/>
        <v>-7.0579095165224518E-3</v>
      </c>
    </row>
    <row r="25" spans="2:47"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40">
        <f t="shared" si="0"/>
        <v>-1.1387899476341659</v>
      </c>
      <c r="AS25" s="41">
        <f t="shared" si="22"/>
        <v>-4.8761308976602354E-3</v>
      </c>
    </row>
    <row r="26" spans="2:47"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40">
        <f t="shared" si="0"/>
        <v>-0.11339854826888995</v>
      </c>
      <c r="AS26" s="41">
        <f t="shared" si="22"/>
        <v>-5.2688373710476678E-4</v>
      </c>
    </row>
    <row r="27" spans="2:47"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40">
        <f t="shared" si="0"/>
        <v>-0.26008653654099589</v>
      </c>
      <c r="AS27" s="41">
        <f t="shared" si="22"/>
        <v>-1.3087122877962622E-3</v>
      </c>
    </row>
    <row r="28" spans="2:47"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40">
        <f t="shared" si="0"/>
        <v>-1.0274095330535999</v>
      </c>
      <c r="AS28" s="41">
        <f t="shared" si="22"/>
        <v>-4.6114034135228445E-3</v>
      </c>
    </row>
    <row r="29" spans="2:47"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40">
        <f t="shared" si="0"/>
        <v>-0.44402728498050692</v>
      </c>
      <c r="AS29" s="41">
        <f t="shared" si="22"/>
        <v>-1.8737978350175473E-3</v>
      </c>
    </row>
    <row r="30" spans="2:47"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40">
        <f t="shared" si="0"/>
        <v>0.40289907430303629</v>
      </c>
      <c r="AS30" s="41">
        <f t="shared" si="22"/>
        <v>1.7365139484516506E-3</v>
      </c>
    </row>
    <row r="31" spans="2:47"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40">
        <f t="shared" si="0"/>
        <v>-0.85774812160468628</v>
      </c>
      <c r="AS31" s="41">
        <f t="shared" si="22"/>
        <v>-3.9329362716900114E-3</v>
      </c>
    </row>
    <row r="32" spans="2:47" ht="15.75" thickBot="1" x14ac:dyDescent="0.3">
      <c r="B32" s="291" t="s">
        <v>2202</v>
      </c>
      <c r="C32" s="292"/>
      <c r="D32" s="44">
        <f t="shared" ref="D32:E32" si="23">SUM(D20:D31)</f>
        <v>0</v>
      </c>
      <c r="E32" s="44">
        <f t="shared" si="23"/>
        <v>0</v>
      </c>
      <c r="F32" s="44">
        <f t="shared" ref="F32:O32" si="24">SUM(F20:F31)</f>
        <v>0</v>
      </c>
      <c r="G32" s="44">
        <f t="shared" si="24"/>
        <v>0</v>
      </c>
      <c r="H32" s="44">
        <f t="shared" si="24"/>
        <v>0</v>
      </c>
      <c r="I32" s="44">
        <f t="shared" si="24"/>
        <v>0</v>
      </c>
      <c r="J32" s="44">
        <f t="shared" si="24"/>
        <v>0</v>
      </c>
      <c r="K32" s="44">
        <f t="shared" si="24"/>
        <v>0</v>
      </c>
      <c r="L32" s="44">
        <f t="shared" si="24"/>
        <v>0</v>
      </c>
      <c r="M32" s="44">
        <f t="shared" si="24"/>
        <v>0</v>
      </c>
      <c r="N32" s="44">
        <f t="shared" si="24"/>
        <v>0</v>
      </c>
      <c r="O32" s="44">
        <f t="shared" si="24"/>
        <v>0</v>
      </c>
      <c r="P32" s="44">
        <f t="shared" ref="P32:Q32" si="25">SUM(P20:P31)</f>
        <v>-0.89757057823499053</v>
      </c>
      <c r="Q32" s="44">
        <f t="shared" si="25"/>
        <v>-1.7282436466760203</v>
      </c>
      <c r="R32" s="44">
        <f t="shared" ref="R32:S32" si="26">SUM(R20:R31)</f>
        <v>0.88328434673996981</v>
      </c>
      <c r="S32" s="44">
        <f t="shared" si="26"/>
        <v>0.13543774373425777</v>
      </c>
      <c r="T32" s="44">
        <f t="shared" ref="T32:U32" si="27">SUM(T20:T31)</f>
        <v>-1.1658663204574111</v>
      </c>
      <c r="U32" s="44">
        <f t="shared" si="27"/>
        <v>-2.1309287643305481</v>
      </c>
      <c r="V32" s="44">
        <f t="shared" ref="V32:W32" si="28">SUM(V20:V31)</f>
        <v>-1.693081642477523E-2</v>
      </c>
      <c r="W32" s="44">
        <f t="shared" si="28"/>
        <v>-0.12695022863536565</v>
      </c>
      <c r="X32" s="44">
        <f t="shared" ref="X32:Y32" si="29">SUM(X20:X31)</f>
        <v>-0.97054208710144962</v>
      </c>
      <c r="Y32" s="44">
        <f t="shared" si="29"/>
        <v>-1.6129139784985966</v>
      </c>
      <c r="Z32" s="44">
        <f t="shared" ref="Z32:AA32" si="30">SUM(Z20:Z31)</f>
        <v>0.65526974008645311</v>
      </c>
      <c r="AA32" s="44">
        <f t="shared" si="30"/>
        <v>-2.0565793638141656</v>
      </c>
      <c r="AB32" s="44">
        <f t="shared" ref="AB32:AC32" si="31">SUM(AB20:AB31)</f>
        <v>1.702403877633003</v>
      </c>
      <c r="AC32" s="44">
        <f t="shared" si="31"/>
        <v>0.150494674271755</v>
      </c>
      <c r="AD32" s="44">
        <f t="shared" ref="AD32:AE32" si="32">SUM(AD20:AD31)</f>
        <v>0.11960006595026584</v>
      </c>
      <c r="AE32" s="44">
        <f t="shared" si="32"/>
        <v>0.34543644891823533</v>
      </c>
      <c r="AF32" s="44">
        <f t="shared" ref="AF32:AG32" si="33">SUM(AF20:AF31)</f>
        <v>-0.23968389844628746</v>
      </c>
      <c r="AG32" s="44">
        <f t="shared" si="33"/>
        <v>0.12621000120498138</v>
      </c>
      <c r="AH32" s="44">
        <f t="shared" ref="AH32:AI32" si="34">SUM(AH20:AH31)</f>
        <v>0.11851805705802576</v>
      </c>
      <c r="AI32" s="44">
        <f t="shared" si="34"/>
        <v>-3.0165679891922537E-2</v>
      </c>
      <c r="AJ32" s="44">
        <f t="shared" ref="AJ32:AK32" si="35">SUM(AJ20:AJ31)</f>
        <v>0.56274602542120533</v>
      </c>
      <c r="AK32" s="44">
        <f t="shared" si="35"/>
        <v>6.0362127455107384E-2</v>
      </c>
      <c r="AL32" s="44">
        <f t="shared" ref="AL32:AM32" si="36">SUM(AL20:AL31)</f>
        <v>-0.15004181568269814</v>
      </c>
      <c r="AM32" s="44">
        <f t="shared" si="36"/>
        <v>-0.38605233526615734</v>
      </c>
      <c r="AN32" s="44">
        <f t="shared" ref="AN32:AO32" si="37">SUM(AN20:AN31)</f>
        <v>-0.32968139045146927</v>
      </c>
      <c r="AO32" s="44">
        <f t="shared" si="37"/>
        <v>-0.17358873182408274</v>
      </c>
      <c r="AP32" s="44">
        <f t="shared" ref="AP32:AQ32" si="38">SUM(AP20:AP31)</f>
        <v>-7.3152272961323206E-2</v>
      </c>
      <c r="AQ32" s="44">
        <f t="shared" si="38"/>
        <v>8.0307026633306577E-2</v>
      </c>
      <c r="AR32" s="45">
        <f t="shared" si="0"/>
        <v>-7.1488217735906971</v>
      </c>
      <c r="AS32" s="46">
        <f>AR32/SUM(C20:C31)</f>
        <v>-2.6557742097397257E-3</v>
      </c>
    </row>
    <row r="33" spans="2:47"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40">
        <f t="shared" si="0"/>
        <v>1.2051010440297887</v>
      </c>
      <c r="AS33" s="41">
        <f t="shared" ref="AS33:AS38" si="39">AR33/C33</f>
        <v>4.7928571337932631E-3</v>
      </c>
      <c r="AT33" s="35"/>
      <c r="AU33" s="35"/>
    </row>
    <row r="34" spans="2:47"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40">
        <f t="shared" si="0"/>
        <v>0.51340045541704171</v>
      </c>
      <c r="AS34" s="41">
        <f t="shared" si="39"/>
        <v>2.2253811975591637E-3</v>
      </c>
    </row>
    <row r="35" spans="2:47"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40">
        <f t="shared" si="0"/>
        <v>0.30531956882308009</v>
      </c>
      <c r="AS35" s="41">
        <f t="shared" si="39"/>
        <v>1.2672065934322819E-3</v>
      </c>
    </row>
    <row r="36" spans="2:47"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40">
        <f t="shared" si="0"/>
        <v>0.6075088573493872</v>
      </c>
      <c r="AS36" s="41">
        <f t="shared" si="39"/>
        <v>2.6056252851578568E-3</v>
      </c>
    </row>
    <row r="37" spans="2:47"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40">
        <f t="shared" si="0"/>
        <v>0.67475009968291033</v>
      </c>
      <c r="AS37" s="41">
        <f t="shared" si="39"/>
        <v>2.9693464493529783E-3</v>
      </c>
    </row>
    <row r="38" spans="2:47"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40">
        <f t="shared" si="0"/>
        <v>-1.0524988894766807</v>
      </c>
      <c r="AS38" s="41">
        <f t="shared" si="39"/>
        <v>-4.6068784399465254E-3</v>
      </c>
    </row>
    <row r="39" spans="2:47"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40">
        <f t="shared" si="0"/>
        <v>-0.6770995091724501</v>
      </c>
      <c r="AS39" s="41">
        <f t="shared" ref="AS39" si="40">AR39/C39</f>
        <v>-2.8510511920183993E-3</v>
      </c>
    </row>
    <row r="40" spans="2:47"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40">
        <f t="shared" si="0"/>
        <v>-1.0950626089896218</v>
      </c>
      <c r="AS40" s="41">
        <f t="shared" ref="AS40" si="41">AR40/C40</f>
        <v>-5.3700505303782694E-3</v>
      </c>
    </row>
    <row r="41" spans="2:47"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40">
        <f t="shared" si="0"/>
        <v>-0.55071112894131602</v>
      </c>
      <c r="AS41" s="41">
        <f t="shared" ref="AS41" si="42">AR41/C41</f>
        <v>-2.3957242328658014E-3</v>
      </c>
    </row>
    <row r="42" spans="2:47"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40">
        <f t="shared" si="0"/>
        <v>-0.78023331048649425</v>
      </c>
      <c r="AS42" s="41">
        <f t="shared" ref="AS42" si="43">AR42/C42</f>
        <v>-3.1183015640077433E-3</v>
      </c>
    </row>
    <row r="43" spans="2:47"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40">
        <f t="shared" si="0"/>
        <v>-1.6314490137977202</v>
      </c>
      <c r="AS43" s="41">
        <f t="shared" ref="AS43" si="44">AR43/C43</f>
        <v>-6.921079458002217E-3</v>
      </c>
    </row>
    <row r="44" spans="2:47"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40">
        <f t="shared" si="0"/>
        <v>-4.5359531857798174E-2</v>
      </c>
      <c r="AS44" s="41">
        <f t="shared" ref="AS44" si="45">AR44/C44</f>
        <v>-1.9884961531301665E-4</v>
      </c>
    </row>
    <row r="45" spans="2:47" ht="15.75" thickBot="1" x14ac:dyDescent="0.3">
      <c r="B45" s="291" t="s">
        <v>2331</v>
      </c>
      <c r="C45" s="292"/>
      <c r="D45" s="44">
        <f t="shared" ref="D45:E45" si="46">SUM(D33:D44)</f>
        <v>0</v>
      </c>
      <c r="E45" s="44">
        <f t="shared" si="46"/>
        <v>0</v>
      </c>
      <c r="F45" s="44">
        <f t="shared" ref="F45:AB45" si="47">SUM(F33:F44)</f>
        <v>0</v>
      </c>
      <c r="G45" s="44">
        <f t="shared" si="47"/>
        <v>0</v>
      </c>
      <c r="H45" s="44">
        <f t="shared" si="47"/>
        <v>0</v>
      </c>
      <c r="I45" s="44">
        <f t="shared" si="47"/>
        <v>0</v>
      </c>
      <c r="J45" s="44">
        <f t="shared" si="47"/>
        <v>0</v>
      </c>
      <c r="K45" s="44">
        <f t="shared" si="47"/>
        <v>0</v>
      </c>
      <c r="L45" s="44">
        <f t="shared" si="47"/>
        <v>0</v>
      </c>
      <c r="M45" s="44">
        <f t="shared" si="47"/>
        <v>0</v>
      </c>
      <c r="N45" s="44">
        <f t="shared" si="47"/>
        <v>0</v>
      </c>
      <c r="O45" s="44">
        <f t="shared" si="47"/>
        <v>0</v>
      </c>
      <c r="P45" s="44">
        <f t="shared" si="47"/>
        <v>0</v>
      </c>
      <c r="Q45" s="44">
        <f t="shared" si="47"/>
        <v>0</v>
      </c>
      <c r="R45" s="44">
        <f t="shared" si="47"/>
        <v>0</v>
      </c>
      <c r="S45" s="44">
        <f t="shared" si="47"/>
        <v>0</v>
      </c>
      <c r="T45" s="44">
        <f t="shared" si="47"/>
        <v>0</v>
      </c>
      <c r="U45" s="44">
        <f t="shared" si="47"/>
        <v>0</v>
      </c>
      <c r="V45" s="44">
        <f t="shared" si="47"/>
        <v>0</v>
      </c>
      <c r="W45" s="44">
        <f t="shared" si="47"/>
        <v>0</v>
      </c>
      <c r="X45" s="44">
        <f t="shared" si="47"/>
        <v>0</v>
      </c>
      <c r="Y45" s="44">
        <f t="shared" si="47"/>
        <v>0</v>
      </c>
      <c r="Z45" s="44">
        <f t="shared" si="47"/>
        <v>0</v>
      </c>
      <c r="AA45" s="44">
        <f t="shared" si="47"/>
        <v>0</v>
      </c>
      <c r="AB45" s="44">
        <f t="shared" si="47"/>
        <v>0.73614769382359668</v>
      </c>
      <c r="AC45" s="44">
        <f t="shared" ref="AC45:AD45" si="48">SUM(AC33:AC44)</f>
        <v>0.17034199658519356</v>
      </c>
      <c r="AD45" s="44">
        <f t="shared" si="48"/>
        <v>9.5500267617580903E-3</v>
      </c>
      <c r="AE45" s="44">
        <f t="shared" ref="AE45:AF45" si="49">SUM(AE33:AE44)</f>
        <v>1.8726495763210664</v>
      </c>
      <c r="AF45" s="44">
        <f t="shared" si="49"/>
        <v>-0.35688984705384996</v>
      </c>
      <c r="AG45" s="44">
        <f t="shared" ref="AG45:AH45" si="50">SUM(AG33:AG44)</f>
        <v>-1.4461959733509104</v>
      </c>
      <c r="AH45" s="44">
        <f t="shared" si="50"/>
        <v>8.9827539710654492E-2</v>
      </c>
      <c r="AI45" s="44">
        <f t="shared" ref="AI45:AJ45" si="51">SUM(AI33:AI44)</f>
        <v>-1.9877388484116238</v>
      </c>
      <c r="AJ45" s="44">
        <f t="shared" si="51"/>
        <v>4.4485601528378993E-2</v>
      </c>
      <c r="AK45" s="44">
        <f t="shared" ref="AK45:AL45" si="52">SUM(AK33:AK44)</f>
        <v>0.36502063008870778</v>
      </c>
      <c r="AL45" s="44">
        <f t="shared" si="52"/>
        <v>-1.5380082597973797</v>
      </c>
      <c r="AM45" s="44">
        <f t="shared" ref="AM45:AN45" si="53">SUM(AM33:AM44)</f>
        <v>0.39392913199168333</v>
      </c>
      <c r="AN45" s="44">
        <f t="shared" si="53"/>
        <v>-0.75495720133707778</v>
      </c>
      <c r="AO45" s="44">
        <f t="shared" ref="AO45:AP45" si="54">SUM(AO33:AO44)</f>
        <v>0.36970893947631112</v>
      </c>
      <c r="AP45" s="44">
        <f t="shared" si="54"/>
        <v>-0.21218779350505201</v>
      </c>
      <c r="AQ45" s="44">
        <f t="shared" ref="AQ45" si="55">SUM(AQ33:AQ44)</f>
        <v>-0.28201718025133005</v>
      </c>
      <c r="AR45" s="45">
        <f t="shared" si="0"/>
        <v>-2.5263339674198733</v>
      </c>
      <c r="AS45" s="46">
        <f>AR45/SUM(C33:C44)</f>
        <v>-9.0314637933204252E-4</v>
      </c>
    </row>
    <row r="46" spans="2:47" s="256"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40">
        <f t="shared" si="0"/>
        <v>-0.40072482133956555</v>
      </c>
      <c r="AS46" s="41">
        <f t="shared" ref="AS46:AS47" si="56">AR46/C46</f>
        <v>-1.5073501334659425E-3</v>
      </c>
    </row>
    <row r="47" spans="2:47" s="256"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40">
        <f t="shared" si="0"/>
        <v>-0.84637349222890634</v>
      </c>
      <c r="AS47" s="41">
        <f t="shared" si="56"/>
        <v>-3.6467678825769182E-3</v>
      </c>
    </row>
    <row r="48" spans="2:47" s="256"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40">
        <f t="shared" si="0"/>
        <v>-2.4855948680645668</v>
      </c>
      <c r="AS48" s="41">
        <f t="shared" ref="AS48" si="57">AR48/C48</f>
        <v>-9.6888684597270409E-3</v>
      </c>
    </row>
    <row r="49" spans="2:45"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40">
        <f t="shared" si="0"/>
        <v>-0.88556679508297975</v>
      </c>
      <c r="AS49" s="41">
        <f t="shared" ref="AS49" si="58">AR49/C49</f>
        <v>-3.5523108043924445E-3</v>
      </c>
    </row>
    <row r="50" spans="2:45"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40"/>
      <c r="AS50" s="41"/>
    </row>
    <row r="51" spans="2:45" ht="15" x14ac:dyDescent="0.25">
      <c r="B51" s="42">
        <v>45809</v>
      </c>
      <c r="C51" s="38">
        <v>0</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40"/>
      <c r="AS51" s="41"/>
    </row>
    <row r="52" spans="2:45" ht="15" x14ac:dyDescent="0.25">
      <c r="B52" s="42">
        <v>45839</v>
      </c>
      <c r="C52" s="38">
        <v>0</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40"/>
      <c r="AS52" s="41"/>
    </row>
    <row r="53" spans="2:45"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40"/>
      <c r="AS53" s="41"/>
    </row>
    <row r="54" spans="2:45"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40"/>
      <c r="AS54" s="41"/>
    </row>
    <row r="55" spans="2:45"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40"/>
      <c r="AS55" s="41"/>
    </row>
    <row r="56" spans="2:45"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40"/>
      <c r="AS56" s="41"/>
    </row>
    <row r="57" spans="2:45"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40"/>
      <c r="AS57" s="41"/>
    </row>
    <row r="58" spans="2:45" ht="15.75" thickBot="1" x14ac:dyDescent="0.3">
      <c r="B58" s="291" t="s">
        <v>2435</v>
      </c>
      <c r="C58" s="292"/>
      <c r="D58" s="44">
        <f t="shared" ref="D58:AM58" si="59">SUM(D46:D57)</f>
        <v>0</v>
      </c>
      <c r="E58" s="44">
        <f t="shared" si="59"/>
        <v>0</v>
      </c>
      <c r="F58" s="44">
        <f t="shared" si="59"/>
        <v>0</v>
      </c>
      <c r="G58" s="44">
        <f t="shared" si="59"/>
        <v>0</v>
      </c>
      <c r="H58" s="44">
        <f t="shared" si="59"/>
        <v>0</v>
      </c>
      <c r="I58" s="44">
        <f t="shared" si="59"/>
        <v>0</v>
      </c>
      <c r="J58" s="44">
        <f t="shared" si="59"/>
        <v>0</v>
      </c>
      <c r="K58" s="44">
        <f t="shared" si="59"/>
        <v>0</v>
      </c>
      <c r="L58" s="44">
        <f t="shared" si="59"/>
        <v>0</v>
      </c>
      <c r="M58" s="44">
        <f t="shared" si="59"/>
        <v>0</v>
      </c>
      <c r="N58" s="44">
        <f t="shared" si="59"/>
        <v>0</v>
      </c>
      <c r="O58" s="44">
        <f t="shared" si="59"/>
        <v>0</v>
      </c>
      <c r="P58" s="44">
        <f t="shared" si="59"/>
        <v>0</v>
      </c>
      <c r="Q58" s="44">
        <f t="shared" si="59"/>
        <v>0</v>
      </c>
      <c r="R58" s="44">
        <f t="shared" si="59"/>
        <v>0</v>
      </c>
      <c r="S58" s="44">
        <f t="shared" si="59"/>
        <v>0</v>
      </c>
      <c r="T58" s="44">
        <f t="shared" si="59"/>
        <v>0</v>
      </c>
      <c r="U58" s="44">
        <f t="shared" si="59"/>
        <v>0</v>
      </c>
      <c r="V58" s="44">
        <f t="shared" si="59"/>
        <v>0</v>
      </c>
      <c r="W58" s="44">
        <f t="shared" si="59"/>
        <v>0</v>
      </c>
      <c r="X58" s="44">
        <f t="shared" si="59"/>
        <v>0</v>
      </c>
      <c r="Y58" s="44">
        <f t="shared" si="59"/>
        <v>0</v>
      </c>
      <c r="Z58" s="44">
        <f t="shared" si="59"/>
        <v>0</v>
      </c>
      <c r="AA58" s="44">
        <f t="shared" si="59"/>
        <v>0</v>
      </c>
      <c r="AB58" s="44">
        <f t="shared" si="59"/>
        <v>0</v>
      </c>
      <c r="AC58" s="44">
        <f t="shared" si="59"/>
        <v>0</v>
      </c>
      <c r="AD58" s="44">
        <f t="shared" si="59"/>
        <v>0</v>
      </c>
      <c r="AE58" s="44">
        <f t="shared" si="59"/>
        <v>0</v>
      </c>
      <c r="AF58" s="44">
        <f t="shared" si="59"/>
        <v>0</v>
      </c>
      <c r="AG58" s="44">
        <f t="shared" si="59"/>
        <v>0</v>
      </c>
      <c r="AH58" s="44">
        <f t="shared" si="59"/>
        <v>0</v>
      </c>
      <c r="AI58" s="44">
        <f t="shared" si="59"/>
        <v>0</v>
      </c>
      <c r="AJ58" s="44">
        <f t="shared" si="59"/>
        <v>0</v>
      </c>
      <c r="AK58" s="44">
        <f t="shared" si="59"/>
        <v>0</v>
      </c>
      <c r="AL58" s="44">
        <f t="shared" si="59"/>
        <v>0</v>
      </c>
      <c r="AM58" s="44">
        <f t="shared" si="59"/>
        <v>0</v>
      </c>
      <c r="AN58" s="44">
        <f t="shared" ref="AN58:AO58" si="60">SUM(AN46:AN57)</f>
        <v>-0.61932427866440776</v>
      </c>
      <c r="AO58" s="44">
        <f t="shared" si="60"/>
        <v>0.30594018932825406</v>
      </c>
      <c r="AP58" s="44">
        <f t="shared" ref="AP58:AQ58" si="61">SUM(AP46:AP57)</f>
        <v>-2.5267153325620484</v>
      </c>
      <c r="AQ58" s="44">
        <f t="shared" si="61"/>
        <v>-1.7781605548178163</v>
      </c>
      <c r="AR58" s="45">
        <f>SUM(D58:AQ58)</f>
        <v>-4.6182599767160184</v>
      </c>
      <c r="AS58" s="46">
        <f>AR58/SUM(C46:C57)</f>
        <v>-3.7103509203655935E-3</v>
      </c>
    </row>
    <row r="59" spans="2:45"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45"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45" x14ac:dyDescent="0.2">
      <c r="B61" s="258"/>
      <c r="C61" s="257" t="str">
        <f>"Le total des montants remboursés, pour des soins effectués en "&amp; TEXT(B33,"mmmm aaaa")&amp;" a été révisé à la hausse de "&amp;ROUND(AR33,3)&amp;" millions d'euros par rapport à l'estimation faite en "&amp; TEXT(AB6,"mmmm aaaa")&amp;"."</f>
        <v>Le total des montants remboursés, pour des soins effectués en janvier 2024 a été révisé à la hausse de 1,205 millions d'euros par rapport à l'estimation faite en avril 2024.</v>
      </c>
      <c r="D61" s="256"/>
      <c r="E61" s="123"/>
      <c r="F61" s="123"/>
    </row>
  </sheetData>
  <mergeCells count="10">
    <mergeCell ref="B58:C58"/>
    <mergeCell ref="B45:C45"/>
    <mergeCell ref="B1:J3"/>
    <mergeCell ref="AR5:AR6"/>
    <mergeCell ref="AS5:AS6"/>
    <mergeCell ref="B32:C32"/>
    <mergeCell ref="B19:C19"/>
    <mergeCell ref="B5:B6"/>
    <mergeCell ref="C5:C6"/>
    <mergeCell ref="D5:AQ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R7:AR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S7:AS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S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R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R20:AR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S20:AS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S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R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R33:AR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S33:AS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S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R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Q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Q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Q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Q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Q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Q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R46:AR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S46:AS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S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R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Q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Q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6"/>
  <sheetViews>
    <sheetView showGridLines="0" zoomScale="70" zoomScaleNormal="70" workbookViewId="0">
      <pane ySplit="3" topLeftCell="A4" activePane="bottomLeft" state="frozen"/>
      <selection activeCell="E41" sqref="E41"/>
      <selection pane="bottomLeft" activeCell="H5" sqref="H5"/>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1841</v>
      </c>
    </row>
    <row r="3" spans="1:4" s="5" customFormat="1" ht="36.75" customHeight="1" x14ac:dyDescent="0.25">
      <c r="A3" s="5" t="s">
        <v>1550</v>
      </c>
      <c r="B3" s="3" t="s">
        <v>1821</v>
      </c>
      <c r="C3" s="4" t="s">
        <v>1842</v>
      </c>
      <c r="D3" s="4" t="s">
        <v>1822</v>
      </c>
    </row>
    <row r="4" spans="1:4" s="5" customFormat="1" ht="36.75" customHeight="1" x14ac:dyDescent="0.25">
      <c r="B4" s="16" t="s">
        <v>2500</v>
      </c>
      <c r="C4" s="214" t="s">
        <v>386</v>
      </c>
      <c r="D4" s="25" t="s">
        <v>386</v>
      </c>
    </row>
    <row r="5" spans="1:4" s="5" customFormat="1" ht="36.75" customHeight="1" x14ac:dyDescent="0.25">
      <c r="B5" s="259" t="s">
        <v>2494</v>
      </c>
      <c r="C5" s="21" t="s">
        <v>2496</v>
      </c>
      <c r="D5" s="21" t="s">
        <v>2495</v>
      </c>
    </row>
    <row r="6" spans="1:4" s="5" customFormat="1" ht="114.75" x14ac:dyDescent="0.25">
      <c r="B6" s="16" t="s">
        <v>2436</v>
      </c>
      <c r="C6" s="214" t="s">
        <v>2437</v>
      </c>
      <c r="D6" s="25" t="s">
        <v>2438</v>
      </c>
    </row>
    <row r="7" spans="1:4" s="5" customFormat="1" ht="36.75" customHeight="1" x14ac:dyDescent="0.25">
      <c r="B7" s="16" t="s">
        <v>2432</v>
      </c>
      <c r="C7" s="214" t="s">
        <v>386</v>
      </c>
      <c r="D7" s="25" t="s">
        <v>386</v>
      </c>
    </row>
    <row r="8" spans="1:4" s="5" customFormat="1" ht="36.75" customHeight="1" x14ac:dyDescent="0.25">
      <c r="B8" s="16" t="s">
        <v>2430</v>
      </c>
      <c r="C8" s="214" t="s">
        <v>386</v>
      </c>
      <c r="D8" s="25" t="s">
        <v>386</v>
      </c>
    </row>
    <row r="9" spans="1:4" s="5" customFormat="1" ht="192" customHeight="1" x14ac:dyDescent="0.25">
      <c r="B9" s="16" t="s">
        <v>2396</v>
      </c>
      <c r="C9" s="214" t="s">
        <v>2421</v>
      </c>
      <c r="D9" s="25" t="s">
        <v>2422</v>
      </c>
    </row>
    <row r="10" spans="1:4" s="5" customFormat="1" ht="36.75" customHeight="1" x14ac:dyDescent="0.25">
      <c r="B10" s="16" t="s">
        <v>2395</v>
      </c>
      <c r="C10" s="214" t="s">
        <v>386</v>
      </c>
      <c r="D10" s="25" t="s">
        <v>386</v>
      </c>
    </row>
    <row r="11" spans="1:4" s="5" customFormat="1" ht="36.75" customHeight="1" x14ac:dyDescent="0.25">
      <c r="B11" s="16" t="s">
        <v>2393</v>
      </c>
      <c r="C11" s="214" t="s">
        <v>386</v>
      </c>
      <c r="D11" s="25" t="s">
        <v>386</v>
      </c>
    </row>
    <row r="12" spans="1:4" s="5" customFormat="1" ht="156" customHeight="1" x14ac:dyDescent="0.25">
      <c r="B12" s="16" t="s">
        <v>2374</v>
      </c>
      <c r="C12" s="21" t="s">
        <v>2389</v>
      </c>
      <c r="D12" s="21" t="s">
        <v>2390</v>
      </c>
    </row>
    <row r="13" spans="1:4" s="5" customFormat="1" ht="76.5" x14ac:dyDescent="0.25">
      <c r="B13" s="16" t="s">
        <v>2371</v>
      </c>
      <c r="C13" s="21" t="s">
        <v>2372</v>
      </c>
      <c r="D13" s="21" t="s">
        <v>2372</v>
      </c>
    </row>
    <row r="14" spans="1:4" s="5" customFormat="1" ht="76.5" x14ac:dyDescent="0.25">
      <c r="B14" s="16" t="s">
        <v>2348</v>
      </c>
      <c r="C14" s="214" t="s">
        <v>2349</v>
      </c>
      <c r="D14" s="214" t="s">
        <v>2350</v>
      </c>
    </row>
    <row r="15" spans="1:4" s="5" customFormat="1" ht="36.75" customHeight="1" x14ac:dyDescent="0.25">
      <c r="B15" s="16" t="s">
        <v>2345</v>
      </c>
      <c r="C15" s="214" t="s">
        <v>2346</v>
      </c>
      <c r="D15" s="25" t="s">
        <v>2346</v>
      </c>
    </row>
    <row r="16" spans="1:4" s="5" customFormat="1" ht="36.75" customHeight="1" x14ac:dyDescent="0.25">
      <c r="B16" s="16" t="s">
        <v>2344</v>
      </c>
      <c r="C16" s="214" t="s">
        <v>386</v>
      </c>
      <c r="D16" s="25" t="s">
        <v>386</v>
      </c>
    </row>
    <row r="17" spans="2:4" s="19" customFormat="1" ht="156" customHeight="1" x14ac:dyDescent="0.25">
      <c r="B17" s="16" t="s">
        <v>2333</v>
      </c>
      <c r="C17" s="214" t="s">
        <v>2342</v>
      </c>
      <c r="D17" s="214" t="s">
        <v>2343</v>
      </c>
    </row>
    <row r="18" spans="2:4" s="5" customFormat="1" ht="36.75" customHeight="1" x14ac:dyDescent="0.25">
      <c r="B18" s="16" t="s">
        <v>2332</v>
      </c>
      <c r="C18" s="214" t="s">
        <v>386</v>
      </c>
      <c r="D18" s="25" t="s">
        <v>386</v>
      </c>
    </row>
    <row r="19" spans="2:4" s="5" customFormat="1" ht="36.75" customHeight="1" x14ac:dyDescent="0.25">
      <c r="B19" s="16" t="s">
        <v>2329</v>
      </c>
      <c r="C19" s="214" t="s">
        <v>386</v>
      </c>
      <c r="D19" s="25" t="s">
        <v>386</v>
      </c>
    </row>
    <row r="20" spans="2:4" s="5" customFormat="1" ht="36.75" customHeight="1" x14ac:dyDescent="0.25">
      <c r="B20" s="16" t="s">
        <v>2309</v>
      </c>
      <c r="C20" s="214" t="s">
        <v>2326</v>
      </c>
      <c r="D20" s="25" t="s">
        <v>2327</v>
      </c>
    </row>
    <row r="21" spans="2:4" s="5" customFormat="1" ht="36.75" customHeight="1" x14ac:dyDescent="0.25">
      <c r="B21" s="16" t="s">
        <v>2307</v>
      </c>
      <c r="C21" s="214" t="s">
        <v>2308</v>
      </c>
      <c r="D21" s="25" t="s">
        <v>386</v>
      </c>
    </row>
    <row r="22" spans="2:4" s="5" customFormat="1" ht="36.75" customHeight="1" x14ac:dyDescent="0.25">
      <c r="B22" s="16" t="s">
        <v>2285</v>
      </c>
      <c r="C22" s="214" t="s">
        <v>386</v>
      </c>
      <c r="D22" s="25" t="s">
        <v>386</v>
      </c>
    </row>
    <row r="23" spans="2:4" s="5" customFormat="1" ht="36.75" customHeight="1" x14ac:dyDescent="0.25">
      <c r="B23" s="16" t="s">
        <v>2283</v>
      </c>
      <c r="C23" s="214" t="s">
        <v>386</v>
      </c>
      <c r="D23" s="25" t="s">
        <v>386</v>
      </c>
    </row>
    <row r="24" spans="2:4" s="5" customFormat="1" ht="31.5" customHeight="1" x14ac:dyDescent="0.25">
      <c r="B24" s="16" t="s">
        <v>2280</v>
      </c>
      <c r="C24" s="214" t="s">
        <v>386</v>
      </c>
      <c r="D24" s="25" t="s">
        <v>386</v>
      </c>
    </row>
    <row r="25" spans="2:4" s="5" customFormat="1" ht="76.5" x14ac:dyDescent="0.25">
      <c r="B25" s="16" t="s">
        <v>2267</v>
      </c>
      <c r="C25" s="234" t="s">
        <v>2274</v>
      </c>
      <c r="D25" s="234" t="s">
        <v>2275</v>
      </c>
    </row>
    <row r="26" spans="2:4" s="19" customFormat="1" ht="229.5" x14ac:dyDescent="0.25">
      <c r="B26" s="16" t="s">
        <v>2230</v>
      </c>
      <c r="C26" s="234" t="s">
        <v>2231</v>
      </c>
      <c r="D26" s="234" t="s">
        <v>2232</v>
      </c>
    </row>
    <row r="27" spans="2:4" s="5" customFormat="1" ht="76.5" x14ac:dyDescent="0.25">
      <c r="B27" s="16" t="s">
        <v>2225</v>
      </c>
      <c r="C27" s="214" t="s">
        <v>2226</v>
      </c>
      <c r="D27" s="25" t="s">
        <v>2227</v>
      </c>
    </row>
    <row r="28" spans="2:4" s="5" customFormat="1" ht="31.5" customHeight="1" x14ac:dyDescent="0.25">
      <c r="B28" s="16" t="s">
        <v>2215</v>
      </c>
      <c r="C28" s="214" t="s">
        <v>386</v>
      </c>
      <c r="D28" s="25" t="s">
        <v>386</v>
      </c>
    </row>
    <row r="29" spans="2:4" s="5" customFormat="1" ht="38.25" x14ac:dyDescent="0.25">
      <c r="B29" s="16" t="s">
        <v>2208</v>
      </c>
      <c r="C29" s="25" t="s">
        <v>2213</v>
      </c>
      <c r="D29" s="25" t="s">
        <v>2214</v>
      </c>
    </row>
    <row r="30" spans="2:4" s="5" customFormat="1" ht="25.5" x14ac:dyDescent="0.25">
      <c r="B30" s="16" t="s">
        <v>2204</v>
      </c>
      <c r="C30" s="214" t="s">
        <v>2212</v>
      </c>
      <c r="D30" s="25" t="s">
        <v>2207</v>
      </c>
    </row>
    <row r="31" spans="2:4" s="5" customFormat="1" ht="70.5" customHeight="1" x14ac:dyDescent="0.25">
      <c r="B31" s="16" t="s">
        <v>2196</v>
      </c>
      <c r="C31" s="214" t="s">
        <v>2199</v>
      </c>
      <c r="D31" s="25" t="s">
        <v>2200</v>
      </c>
    </row>
    <row r="32" spans="2:4" s="5" customFormat="1" ht="31.5" customHeight="1" x14ac:dyDescent="0.25">
      <c r="B32" s="16" t="s">
        <v>2195</v>
      </c>
      <c r="C32" s="214" t="s">
        <v>386</v>
      </c>
      <c r="D32" s="25" t="s">
        <v>386</v>
      </c>
    </row>
    <row r="33" spans="2:6" s="5" customFormat="1" ht="76.5" x14ac:dyDescent="0.25">
      <c r="B33" s="16" t="s">
        <v>2173</v>
      </c>
      <c r="C33" s="214" t="s">
        <v>2174</v>
      </c>
      <c r="D33" s="25" t="s">
        <v>386</v>
      </c>
    </row>
    <row r="34" spans="2:6" s="19" customFormat="1" ht="267.75" x14ac:dyDescent="0.25">
      <c r="B34" s="16" t="s">
        <v>2157</v>
      </c>
      <c r="C34" s="214" t="s">
        <v>2168</v>
      </c>
      <c r="D34" s="214" t="s">
        <v>2169</v>
      </c>
    </row>
    <row r="35" spans="2:6" s="5" customFormat="1" ht="36.75" customHeight="1" x14ac:dyDescent="0.25">
      <c r="B35" s="24" t="s">
        <v>2156</v>
      </c>
      <c r="C35" s="25" t="s">
        <v>386</v>
      </c>
      <c r="D35" s="25" t="s">
        <v>386</v>
      </c>
      <c r="F35" s="5" t="s">
        <v>1550</v>
      </c>
    </row>
    <row r="36" spans="2:6" s="5" customFormat="1" ht="36.75" customHeight="1" x14ac:dyDescent="0.25">
      <c r="B36" s="24" t="s">
        <v>2149</v>
      </c>
      <c r="C36" s="25" t="s">
        <v>2151</v>
      </c>
      <c r="D36" s="25" t="s">
        <v>2150</v>
      </c>
    </row>
    <row r="37" spans="2:6" s="5" customFormat="1" ht="36.75" customHeight="1" x14ac:dyDescent="0.25">
      <c r="B37" s="24" t="s">
        <v>2148</v>
      </c>
      <c r="C37" s="25" t="s">
        <v>386</v>
      </c>
      <c r="D37" s="25" t="s">
        <v>386</v>
      </c>
    </row>
    <row r="38" spans="2:6" s="19" customFormat="1" ht="165.75" x14ac:dyDescent="0.25">
      <c r="B38" s="16" t="s">
        <v>2137</v>
      </c>
      <c r="C38" s="214" t="s">
        <v>2144</v>
      </c>
      <c r="D38" s="214" t="s">
        <v>2145</v>
      </c>
    </row>
    <row r="39" spans="2:6" s="5" customFormat="1" ht="36.75" customHeight="1" x14ac:dyDescent="0.25">
      <c r="B39" s="24" t="s">
        <v>2125</v>
      </c>
      <c r="C39" s="25" t="s">
        <v>386</v>
      </c>
      <c r="D39" s="25" t="s">
        <v>386</v>
      </c>
    </row>
    <row r="40" spans="2:6" s="5" customFormat="1" ht="36.75" customHeight="1" x14ac:dyDescent="0.25">
      <c r="B40" s="24" t="s">
        <v>2124</v>
      </c>
      <c r="C40" s="25" t="s">
        <v>386</v>
      </c>
      <c r="D40" s="25" t="s">
        <v>386</v>
      </c>
    </row>
    <row r="41" spans="2:6" s="19" customFormat="1" ht="36.75" customHeight="1" x14ac:dyDescent="0.25">
      <c r="B41" s="16" t="s">
        <v>2119</v>
      </c>
      <c r="C41" s="20" t="s">
        <v>2120</v>
      </c>
      <c r="D41" s="20" t="s">
        <v>2121</v>
      </c>
    </row>
    <row r="42" spans="2:6" s="5" customFormat="1" ht="204" x14ac:dyDescent="0.25">
      <c r="B42" s="24" t="s">
        <v>2058</v>
      </c>
      <c r="C42" s="214" t="s">
        <v>2059</v>
      </c>
      <c r="D42" s="214" t="s">
        <v>2060</v>
      </c>
    </row>
    <row r="43" spans="2:6" s="5" customFormat="1" ht="76.5" customHeight="1" x14ac:dyDescent="0.25">
      <c r="B43" s="24" t="s">
        <v>2039</v>
      </c>
      <c r="C43" s="214" t="s">
        <v>2052</v>
      </c>
      <c r="D43" s="214" t="s">
        <v>2053</v>
      </c>
    </row>
    <row r="44" spans="2:6" s="5" customFormat="1" ht="36.75" customHeight="1" x14ac:dyDescent="0.25">
      <c r="B44" s="24" t="s">
        <v>2038</v>
      </c>
      <c r="C44" s="25" t="s">
        <v>386</v>
      </c>
      <c r="D44" s="25" t="s">
        <v>386</v>
      </c>
    </row>
    <row r="45" spans="2:6" s="5" customFormat="1" ht="36.75" customHeight="1" x14ac:dyDescent="0.25">
      <c r="B45" s="24" t="s">
        <v>2037</v>
      </c>
      <c r="C45" s="25" t="s">
        <v>386</v>
      </c>
      <c r="D45" s="25" t="s">
        <v>386</v>
      </c>
    </row>
    <row r="46" spans="2:6" s="19" customFormat="1" ht="60" customHeight="1" x14ac:dyDescent="0.25">
      <c r="B46" s="16" t="s">
        <v>1985</v>
      </c>
      <c r="C46" s="20" t="s">
        <v>1989</v>
      </c>
      <c r="D46" s="20" t="s">
        <v>1991</v>
      </c>
    </row>
    <row r="47" spans="2:6" s="19" customFormat="1" ht="36.75" customHeight="1" x14ac:dyDescent="0.25">
      <c r="B47" s="16" t="s">
        <v>1980</v>
      </c>
      <c r="C47" s="20" t="s">
        <v>1987</v>
      </c>
      <c r="D47" s="20" t="s">
        <v>1988</v>
      </c>
    </row>
    <row r="48" spans="2:6" s="5" customFormat="1" ht="36.75" customHeight="1" x14ac:dyDescent="0.25">
      <c r="B48" s="24" t="s">
        <v>1979</v>
      </c>
      <c r="C48" s="25" t="s">
        <v>386</v>
      </c>
      <c r="D48" s="25" t="s">
        <v>386</v>
      </c>
    </row>
    <row r="49" spans="2:12" s="5" customFormat="1" ht="36.75" customHeight="1" x14ac:dyDescent="0.25">
      <c r="B49" s="24" t="s">
        <v>1978</v>
      </c>
      <c r="C49" s="25" t="s">
        <v>386</v>
      </c>
      <c r="D49" s="25" t="s">
        <v>386</v>
      </c>
    </row>
    <row r="50" spans="2:12" s="5" customFormat="1" ht="103.5" customHeight="1" x14ac:dyDescent="0.25">
      <c r="B50" s="24" t="s">
        <v>1946</v>
      </c>
      <c r="C50" s="23" t="s">
        <v>1948</v>
      </c>
      <c r="D50" s="23" t="s">
        <v>1948</v>
      </c>
    </row>
    <row r="51" spans="2:12" s="5" customFormat="1" ht="36.75" customHeight="1" x14ac:dyDescent="0.25">
      <c r="B51" s="24" t="s">
        <v>1947</v>
      </c>
      <c r="C51" s="25" t="s">
        <v>386</v>
      </c>
      <c r="D51" s="25" t="s">
        <v>386</v>
      </c>
    </row>
    <row r="52" spans="2:12" s="5" customFormat="1" ht="36.75" customHeight="1" x14ac:dyDescent="0.25">
      <c r="B52" s="24" t="s">
        <v>1937</v>
      </c>
      <c r="C52" s="26" t="s">
        <v>1939</v>
      </c>
      <c r="D52" s="25" t="s">
        <v>386</v>
      </c>
    </row>
    <row r="53" spans="2:12" s="19" customFormat="1" ht="36.75" customHeight="1" x14ac:dyDescent="0.25">
      <c r="B53" s="16" t="s">
        <v>1926</v>
      </c>
      <c r="C53" s="20" t="s">
        <v>1929</v>
      </c>
      <c r="D53" s="20" t="s">
        <v>1930</v>
      </c>
    </row>
    <row r="54" spans="2:12" s="5" customFormat="1" ht="36.75" customHeight="1" x14ac:dyDescent="0.25">
      <c r="B54" s="16" t="s">
        <v>1919</v>
      </c>
      <c r="C54" s="20" t="s">
        <v>1920</v>
      </c>
      <c r="D54" s="20" t="s">
        <v>1922</v>
      </c>
    </row>
    <row r="55" spans="2:12" s="17" customFormat="1" ht="36.75" customHeight="1" x14ac:dyDescent="0.25">
      <c r="B55" s="6" t="s">
        <v>1918</v>
      </c>
      <c r="C55" s="21" t="s">
        <v>386</v>
      </c>
      <c r="D55" s="21" t="s">
        <v>386</v>
      </c>
    </row>
    <row r="56" spans="2:12" s="17" customFormat="1" ht="36.75" customHeight="1" x14ac:dyDescent="0.25">
      <c r="B56" s="6" t="s">
        <v>1917</v>
      </c>
      <c r="C56" s="21" t="s">
        <v>386</v>
      </c>
      <c r="D56" s="21" t="s">
        <v>386</v>
      </c>
    </row>
    <row r="57" spans="2:12" s="17" customFormat="1" ht="36.75" customHeight="1" x14ac:dyDescent="0.25">
      <c r="B57" s="6" t="s">
        <v>1916</v>
      </c>
      <c r="C57" s="21" t="s">
        <v>386</v>
      </c>
      <c r="D57" s="21" t="s">
        <v>386</v>
      </c>
    </row>
    <row r="58" spans="2:12" s="5" customFormat="1" ht="374.25" customHeight="1" x14ac:dyDescent="0.25">
      <c r="B58" s="16" t="s">
        <v>1872</v>
      </c>
      <c r="C58" s="20" t="s">
        <v>1900</v>
      </c>
      <c r="D58" s="20" t="s">
        <v>1901</v>
      </c>
      <c r="L58" s="5" t="s">
        <v>1550</v>
      </c>
    </row>
    <row r="59" spans="2:12" s="5" customFormat="1" ht="36.75" customHeight="1" x14ac:dyDescent="0.25">
      <c r="B59" s="6" t="s">
        <v>1870</v>
      </c>
      <c r="C59" s="22" t="s">
        <v>386</v>
      </c>
      <c r="D59" s="22" t="s">
        <v>386</v>
      </c>
    </row>
    <row r="60" spans="2:12" s="5" customFormat="1" ht="36.75" customHeight="1" x14ac:dyDescent="0.25">
      <c r="B60" s="6" t="s">
        <v>1869</v>
      </c>
      <c r="C60" s="22" t="s">
        <v>386</v>
      </c>
      <c r="D60" s="22" t="s">
        <v>386</v>
      </c>
    </row>
    <row r="61" spans="2:12" s="5" customFormat="1" ht="36.75" customHeight="1" x14ac:dyDescent="0.25">
      <c r="B61" s="6" t="s">
        <v>1843</v>
      </c>
      <c r="C61" s="22" t="s">
        <v>1844</v>
      </c>
      <c r="D61" s="22" t="s">
        <v>1845</v>
      </c>
    </row>
    <row r="62" spans="2:12" s="5" customFormat="1" ht="30" customHeight="1" x14ac:dyDescent="0.25">
      <c r="B62" s="6" t="s">
        <v>1846</v>
      </c>
      <c r="C62" s="22" t="s">
        <v>386</v>
      </c>
      <c r="D62" s="22" t="s">
        <v>386</v>
      </c>
    </row>
    <row r="63" spans="2:12" s="5" customFormat="1" ht="72" customHeight="1" x14ac:dyDescent="0.25">
      <c r="B63" s="6" t="s">
        <v>1847</v>
      </c>
      <c r="C63" s="22" t="s">
        <v>1848</v>
      </c>
      <c r="D63" s="22" t="s">
        <v>1849</v>
      </c>
    </row>
    <row r="64" spans="2:12" s="5" customFormat="1" ht="186.75" customHeight="1" x14ac:dyDescent="0.25">
      <c r="B64" s="6" t="s">
        <v>1850</v>
      </c>
      <c r="C64" s="22" t="s">
        <v>1938</v>
      </c>
      <c r="D64" s="22" t="s">
        <v>1851</v>
      </c>
    </row>
    <row r="65" spans="2:6" s="5" customFormat="1" ht="30" customHeight="1" x14ac:dyDescent="0.25">
      <c r="B65" s="6" t="s">
        <v>1852</v>
      </c>
      <c r="C65" s="22" t="s">
        <v>1853</v>
      </c>
      <c r="D65" s="22" t="s">
        <v>1854</v>
      </c>
    </row>
    <row r="66" spans="2:6" s="5" customFormat="1" ht="30" customHeight="1" x14ac:dyDescent="0.25">
      <c r="B66" s="6" t="s">
        <v>1855</v>
      </c>
      <c r="C66" s="22" t="s">
        <v>386</v>
      </c>
      <c r="D66" s="22" t="s">
        <v>386</v>
      </c>
    </row>
    <row r="67" spans="2:6" s="5" customFormat="1" ht="30" customHeight="1" x14ac:dyDescent="0.25">
      <c r="B67" s="6" t="s">
        <v>1856</v>
      </c>
      <c r="C67" s="22" t="s">
        <v>1857</v>
      </c>
      <c r="D67" s="22" t="s">
        <v>1857</v>
      </c>
    </row>
    <row r="68" spans="2:6" s="5" customFormat="1" ht="165.75" x14ac:dyDescent="0.25">
      <c r="B68" s="6" t="s">
        <v>1858</v>
      </c>
      <c r="C68" s="23" t="s">
        <v>1859</v>
      </c>
      <c r="D68" s="23" t="s">
        <v>1860</v>
      </c>
    </row>
    <row r="69" spans="2:6" s="5" customFormat="1" ht="153" x14ac:dyDescent="0.25">
      <c r="B69" s="6" t="s">
        <v>1861</v>
      </c>
      <c r="C69" s="22" t="s">
        <v>1986</v>
      </c>
      <c r="D69" s="22" t="s">
        <v>1862</v>
      </c>
      <c r="F69" s="7"/>
    </row>
    <row r="70" spans="2:6" s="5" customFormat="1" ht="38.25" x14ac:dyDescent="0.25">
      <c r="B70" s="6" t="s">
        <v>1863</v>
      </c>
      <c r="C70" s="22" t="s">
        <v>1864</v>
      </c>
      <c r="D70" s="22" t="s">
        <v>1865</v>
      </c>
    </row>
    <row r="71" spans="2:6" s="5" customFormat="1" x14ac:dyDescent="0.25">
      <c r="B71" s="8"/>
      <c r="C71" s="9"/>
      <c r="D71" s="9"/>
    </row>
    <row r="72" spans="2:6" ht="18" customHeight="1" x14ac:dyDescent="0.25">
      <c r="B72" s="10"/>
      <c r="C72" s="11"/>
      <c r="D72" s="11"/>
    </row>
    <row r="73" spans="2:6" s="2" customFormat="1" ht="30" customHeight="1" x14ac:dyDescent="0.25">
      <c r="B73" s="1" t="s">
        <v>1866</v>
      </c>
    </row>
    <row r="74" spans="2:6" s="242" customFormat="1" ht="63.75" customHeight="1" x14ac:dyDescent="0.25">
      <c r="B74" s="261" t="s">
        <v>2334</v>
      </c>
      <c r="C74" s="262"/>
    </row>
    <row r="75" spans="2:6" ht="63" customHeight="1" x14ac:dyDescent="0.25">
      <c r="B75" s="270" t="s">
        <v>2284</v>
      </c>
      <c r="C75" s="271"/>
    </row>
    <row r="76" spans="2:6" ht="63" customHeight="1" x14ac:dyDescent="0.25">
      <c r="B76" s="268" t="s">
        <v>1924</v>
      </c>
      <c r="C76" s="269"/>
    </row>
    <row r="77" spans="2:6" ht="63" customHeight="1" x14ac:dyDescent="0.25">
      <c r="B77" s="263" t="s">
        <v>1867</v>
      </c>
      <c r="C77" s="264"/>
      <c r="D77" s="11"/>
    </row>
    <row r="78" spans="2:6" ht="63" customHeight="1" x14ac:dyDescent="0.25">
      <c r="B78" s="265" t="s">
        <v>1868</v>
      </c>
      <c r="C78" s="266"/>
      <c r="D78" s="11"/>
    </row>
    <row r="79" spans="2:6" x14ac:dyDescent="0.25">
      <c r="B79" s="267"/>
      <c r="C79" s="267"/>
      <c r="D79" s="14"/>
    </row>
    <row r="80" spans="2:6" x14ac:dyDescent="0.25">
      <c r="B80" s="13"/>
      <c r="C80" s="14"/>
      <c r="D80" s="14"/>
    </row>
    <row r="81" spans="2:4" x14ac:dyDescent="0.25">
      <c r="B81" s="18"/>
    </row>
    <row r="86" spans="2:4" x14ac:dyDescent="0.25">
      <c r="D86" s="12" t="s">
        <v>1550</v>
      </c>
    </row>
  </sheetData>
  <mergeCells count="6">
    <mergeCell ref="B74:C74"/>
    <mergeCell ref="B77:C77"/>
    <mergeCell ref="B78:C78"/>
    <mergeCell ref="B79:C79"/>
    <mergeCell ref="B76:C76"/>
    <mergeCell ref="B75:C75"/>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74" activePane="bottomLeft" state="frozenSplit"/>
      <selection activeCell="E41" sqref="E41"/>
      <selection pane="bottomLeft" activeCell="G180" sqref="G180"/>
    </sheetView>
  </sheetViews>
  <sheetFormatPr baseColWidth="10" defaultColWidth="11.42578125" defaultRowHeight="11.25" x14ac:dyDescent="0.25"/>
  <cols>
    <col min="1" max="1" width="60.7109375" style="210" customWidth="1"/>
    <col min="2" max="2" width="50.7109375" style="166" customWidth="1"/>
    <col min="3" max="3" width="100.7109375" style="211" customWidth="1"/>
    <col min="4" max="4" width="3.7109375" style="168" customWidth="1"/>
    <col min="5" max="16384" width="11.42578125" style="168"/>
  </cols>
  <sheetData>
    <row r="1" spans="1:3" ht="20.25" x14ac:dyDescent="0.3">
      <c r="A1" s="165" t="s">
        <v>33</v>
      </c>
      <c r="C1" s="167"/>
    </row>
    <row r="2" spans="1:3" s="171" customFormat="1" ht="20.100000000000001" customHeight="1" x14ac:dyDescent="0.25">
      <c r="A2" s="169" t="s">
        <v>1515</v>
      </c>
      <c r="B2" s="170" t="s">
        <v>1514</v>
      </c>
      <c r="C2" s="170" t="s">
        <v>1513</v>
      </c>
    </row>
    <row r="3" spans="1:3" s="173" customFormat="1" ht="40.5" customHeight="1" x14ac:dyDescent="0.25">
      <c r="A3" s="275" t="s">
        <v>1961</v>
      </c>
      <c r="B3" s="180" t="s">
        <v>50</v>
      </c>
      <c r="C3" s="181" t="s">
        <v>2373</v>
      </c>
    </row>
    <row r="4" spans="1:3" s="173" customFormat="1" ht="30" customHeight="1" x14ac:dyDescent="0.25">
      <c r="A4" s="276"/>
      <c r="B4" s="182" t="s">
        <v>51</v>
      </c>
      <c r="C4" s="177" t="s">
        <v>2276</v>
      </c>
    </row>
    <row r="5" spans="1:3" s="174" customFormat="1" ht="20.100000000000001" customHeight="1" x14ac:dyDescent="0.25">
      <c r="A5" s="276"/>
      <c r="B5" s="175" t="s">
        <v>1539</v>
      </c>
      <c r="C5" s="176" t="s">
        <v>1496</v>
      </c>
    </row>
    <row r="6" spans="1:3" s="174" customFormat="1" ht="20.100000000000001" customHeight="1" x14ac:dyDescent="0.25">
      <c r="A6" s="276"/>
      <c r="B6" s="175" t="s">
        <v>2143</v>
      </c>
      <c r="C6" s="176" t="s">
        <v>2262</v>
      </c>
    </row>
    <row r="7" spans="1:3" s="174" customFormat="1" ht="20.100000000000001" customHeight="1" x14ac:dyDescent="0.25">
      <c r="A7" s="276"/>
      <c r="B7" s="175" t="s">
        <v>1621</v>
      </c>
      <c r="C7" s="176" t="s">
        <v>1030</v>
      </c>
    </row>
    <row r="8" spans="1:3" s="174" customFormat="1" ht="20.100000000000001" customHeight="1" x14ac:dyDescent="0.25">
      <c r="A8" s="276"/>
      <c r="B8" s="175" t="s">
        <v>37</v>
      </c>
      <c r="C8" s="176" t="s">
        <v>2266</v>
      </c>
    </row>
    <row r="9" spans="1:3" s="174" customFormat="1" ht="20.100000000000001" customHeight="1" x14ac:dyDescent="0.25">
      <c r="A9" s="276"/>
      <c r="B9" s="175" t="s">
        <v>99</v>
      </c>
      <c r="C9" s="176" t="s">
        <v>2146</v>
      </c>
    </row>
    <row r="10" spans="1:3" s="174" customFormat="1" ht="20.100000000000001" customHeight="1" x14ac:dyDescent="0.25">
      <c r="A10" s="276"/>
      <c r="B10" s="175" t="s">
        <v>41</v>
      </c>
      <c r="C10" s="176" t="s">
        <v>2263</v>
      </c>
    </row>
    <row r="11" spans="1:3" s="174" customFormat="1" ht="20.100000000000001" customHeight="1" x14ac:dyDescent="0.25">
      <c r="A11" s="276"/>
      <c r="B11" s="175" t="s">
        <v>19</v>
      </c>
      <c r="C11" s="176" t="s">
        <v>1533</v>
      </c>
    </row>
    <row r="12" spans="1:3" s="174" customFormat="1" ht="20.100000000000001" customHeight="1" x14ac:dyDescent="0.25">
      <c r="A12" s="276"/>
      <c r="B12" s="175" t="s">
        <v>1871</v>
      </c>
      <c r="C12" s="176" t="s">
        <v>1894</v>
      </c>
    </row>
    <row r="13" spans="1:3" s="189" customFormat="1" ht="50.1" customHeight="1" x14ac:dyDescent="0.25">
      <c r="A13" s="276"/>
      <c r="B13" s="175" t="s">
        <v>96</v>
      </c>
      <c r="C13" s="177" t="s">
        <v>2479</v>
      </c>
    </row>
    <row r="14" spans="1:3" s="174" customFormat="1" ht="19.5" customHeight="1" x14ac:dyDescent="0.25">
      <c r="A14" s="276"/>
      <c r="B14" s="175" t="s">
        <v>35</v>
      </c>
      <c r="C14" s="176" t="s">
        <v>1525</v>
      </c>
    </row>
    <row r="15" spans="1:3" s="174" customFormat="1" ht="20.100000000000001" customHeight="1" x14ac:dyDescent="0.25">
      <c r="A15" s="277"/>
      <c r="B15" s="178" t="s">
        <v>1622</v>
      </c>
      <c r="C15" s="179" t="s">
        <v>568</v>
      </c>
    </row>
    <row r="16" spans="1:3" s="173" customFormat="1" ht="50.1" customHeight="1" x14ac:dyDescent="0.25">
      <c r="A16" s="275" t="s">
        <v>1962</v>
      </c>
      <c r="B16" s="180" t="s">
        <v>50</v>
      </c>
      <c r="C16" s="181" t="s">
        <v>2423</v>
      </c>
    </row>
    <row r="17" spans="1:3" s="173" customFormat="1" ht="20.100000000000001" customHeight="1" x14ac:dyDescent="0.25">
      <c r="A17" s="276"/>
      <c r="B17" s="182" t="s">
        <v>51</v>
      </c>
      <c r="C17" s="177" t="s">
        <v>2277</v>
      </c>
    </row>
    <row r="18" spans="1:3" s="174" customFormat="1" ht="20.100000000000001" customHeight="1" x14ac:dyDescent="0.25">
      <c r="A18" s="276"/>
      <c r="B18" s="175" t="s">
        <v>36</v>
      </c>
      <c r="C18" s="176" t="s">
        <v>1496</v>
      </c>
    </row>
    <row r="19" spans="1:3" s="174" customFormat="1" ht="20.100000000000001" customHeight="1" x14ac:dyDescent="0.25">
      <c r="A19" s="276"/>
      <c r="B19" s="175" t="s">
        <v>2143</v>
      </c>
      <c r="C19" s="176" t="s">
        <v>2262</v>
      </c>
    </row>
    <row r="20" spans="1:3" s="183" customFormat="1" ht="20.100000000000001" customHeight="1" x14ac:dyDescent="0.25">
      <c r="A20" s="276"/>
      <c r="B20" s="175" t="s">
        <v>1621</v>
      </c>
      <c r="C20" s="176" t="s">
        <v>1030</v>
      </c>
    </row>
    <row r="21" spans="1:3" s="183" customFormat="1" ht="20.100000000000001" customHeight="1" x14ac:dyDescent="0.25">
      <c r="A21" s="276"/>
      <c r="B21" s="175" t="s">
        <v>37</v>
      </c>
      <c r="C21" s="176" t="s">
        <v>2266</v>
      </c>
    </row>
    <row r="22" spans="1:3" s="183" customFormat="1" ht="20.100000000000001" customHeight="1" x14ac:dyDescent="0.25">
      <c r="A22" s="276"/>
      <c r="B22" s="175" t="s">
        <v>99</v>
      </c>
      <c r="C22" s="176" t="s">
        <v>2147</v>
      </c>
    </row>
    <row r="23" spans="1:3" s="183" customFormat="1" ht="20.100000000000001" customHeight="1" x14ac:dyDescent="0.25">
      <c r="A23" s="276"/>
      <c r="B23" s="175" t="s">
        <v>41</v>
      </c>
      <c r="C23" s="176" t="s">
        <v>2264</v>
      </c>
    </row>
    <row r="24" spans="1:3" s="183" customFormat="1" ht="20.100000000000001" customHeight="1" x14ac:dyDescent="0.25">
      <c r="A24" s="276"/>
      <c r="B24" s="175" t="s">
        <v>19</v>
      </c>
      <c r="C24" s="176" t="s">
        <v>1533</v>
      </c>
    </row>
    <row r="25" spans="1:3" s="183" customFormat="1" ht="20.100000000000001" customHeight="1" x14ac:dyDescent="0.25">
      <c r="A25" s="276"/>
      <c r="B25" s="175" t="s">
        <v>20</v>
      </c>
      <c r="C25" s="184" t="s">
        <v>1532</v>
      </c>
    </row>
    <row r="26" spans="1:3" s="183" customFormat="1" ht="20.100000000000001" customHeight="1" x14ac:dyDescent="0.25">
      <c r="A26" s="276"/>
      <c r="B26" s="175" t="s">
        <v>21</v>
      </c>
      <c r="C26" s="185" t="s">
        <v>1531</v>
      </c>
    </row>
    <row r="27" spans="1:3" s="183" customFormat="1" ht="20.100000000000001" customHeight="1" x14ac:dyDescent="0.25">
      <c r="A27" s="276"/>
      <c r="B27" s="175" t="s">
        <v>108</v>
      </c>
      <c r="C27" s="186" t="s">
        <v>195</v>
      </c>
    </row>
    <row r="28" spans="1:3" s="183" customFormat="1" ht="20.100000000000001" customHeight="1" x14ac:dyDescent="0.25">
      <c r="A28" s="276"/>
      <c r="B28" s="175" t="s">
        <v>1871</v>
      </c>
      <c r="C28" s="176" t="s">
        <v>1894</v>
      </c>
    </row>
    <row r="29" spans="1:3" s="187" customFormat="1" ht="50.1" customHeight="1" x14ac:dyDescent="0.25">
      <c r="A29" s="276"/>
      <c r="B29" s="175" t="s">
        <v>96</v>
      </c>
      <c r="C29" s="176" t="s">
        <v>2480</v>
      </c>
    </row>
    <row r="30" spans="1:3" s="187" customFormat="1" ht="20.100000000000001" customHeight="1" x14ac:dyDescent="0.25">
      <c r="A30" s="276"/>
      <c r="B30" s="175" t="s">
        <v>35</v>
      </c>
      <c r="C30" s="176" t="s">
        <v>1525</v>
      </c>
    </row>
    <row r="31" spans="1:3" s="187" customFormat="1" ht="20.100000000000001" customHeight="1" x14ac:dyDescent="0.25">
      <c r="A31" s="277"/>
      <c r="B31" s="178" t="s">
        <v>1622</v>
      </c>
      <c r="C31" s="179" t="s">
        <v>568</v>
      </c>
    </row>
    <row r="32" spans="1:3" s="213" customFormat="1" ht="20.100000000000001" customHeight="1" x14ac:dyDescent="0.25">
      <c r="A32" s="275" t="s">
        <v>1963</v>
      </c>
      <c r="B32" s="180" t="s">
        <v>50</v>
      </c>
      <c r="C32" s="181" t="s">
        <v>1538</v>
      </c>
    </row>
    <row r="33" spans="1:3" s="213" customFormat="1" ht="20.100000000000001" customHeight="1" x14ac:dyDescent="0.25">
      <c r="A33" s="276"/>
      <c r="B33" s="182" t="s">
        <v>51</v>
      </c>
      <c r="C33" s="177" t="s">
        <v>2228</v>
      </c>
    </row>
    <row r="34" spans="1:3" s="187" customFormat="1" ht="20.100000000000001" customHeight="1" x14ac:dyDescent="0.25">
      <c r="A34" s="276"/>
      <c r="B34" s="175" t="s">
        <v>36</v>
      </c>
      <c r="C34" s="176" t="s">
        <v>1496</v>
      </c>
    </row>
    <row r="35" spans="1:3" s="187" customFormat="1" ht="20.100000000000001" customHeight="1" x14ac:dyDescent="0.25">
      <c r="A35" s="276"/>
      <c r="B35" s="175" t="s">
        <v>2143</v>
      </c>
      <c r="C35" s="176" t="s">
        <v>1534</v>
      </c>
    </row>
    <row r="36" spans="1:3" s="187" customFormat="1" ht="20.100000000000001" customHeight="1" x14ac:dyDescent="0.25">
      <c r="A36" s="276"/>
      <c r="B36" s="175" t="s">
        <v>37</v>
      </c>
      <c r="C36" s="176" t="s">
        <v>1414</v>
      </c>
    </row>
    <row r="37" spans="1:3" s="187" customFormat="1" ht="20.100000000000001" customHeight="1" x14ac:dyDescent="0.25">
      <c r="A37" s="276"/>
      <c r="B37" s="175" t="s">
        <v>100</v>
      </c>
      <c r="C37" s="176" t="s">
        <v>324</v>
      </c>
    </row>
    <row r="38" spans="1:3" s="187" customFormat="1" ht="20.100000000000001" customHeight="1" x14ac:dyDescent="0.25">
      <c r="A38" s="276"/>
      <c r="B38" s="175" t="s">
        <v>1537</v>
      </c>
      <c r="C38" s="176" t="s">
        <v>1536</v>
      </c>
    </row>
    <row r="39" spans="1:3" s="187" customFormat="1" ht="30" customHeight="1" x14ac:dyDescent="0.25">
      <c r="A39" s="277"/>
      <c r="B39" s="178" t="s">
        <v>96</v>
      </c>
      <c r="C39" s="179" t="s">
        <v>2485</v>
      </c>
    </row>
    <row r="40" spans="1:3" s="213" customFormat="1" ht="20.100000000000001" customHeight="1" x14ac:dyDescent="0.25">
      <c r="A40" s="275" t="s">
        <v>1964</v>
      </c>
      <c r="B40" s="180" t="s">
        <v>50</v>
      </c>
      <c r="C40" s="181" t="s">
        <v>2259</v>
      </c>
    </row>
    <row r="41" spans="1:3" s="213" customFormat="1" ht="20.100000000000001" customHeight="1" x14ac:dyDescent="0.25">
      <c r="A41" s="276"/>
      <c r="B41" s="182" t="s">
        <v>51</v>
      </c>
      <c r="C41" s="177" t="s">
        <v>2260</v>
      </c>
    </row>
    <row r="42" spans="1:3" s="189" customFormat="1" ht="20.100000000000001" customHeight="1" x14ac:dyDescent="0.25">
      <c r="A42" s="276"/>
      <c r="B42" s="175" t="s">
        <v>109</v>
      </c>
      <c r="C42" s="176" t="s">
        <v>2261</v>
      </c>
    </row>
    <row r="43" spans="1:3" s="189" customFormat="1" ht="20.100000000000001" customHeight="1" x14ac:dyDescent="0.25">
      <c r="A43" s="276"/>
      <c r="B43" s="175" t="s">
        <v>41</v>
      </c>
      <c r="C43" s="176" t="s">
        <v>2265</v>
      </c>
    </row>
    <row r="44" spans="1:3" s="188" customFormat="1" ht="20.100000000000001" customHeight="1" x14ac:dyDescent="0.25">
      <c r="A44" s="276"/>
      <c r="B44" s="175" t="s">
        <v>37</v>
      </c>
      <c r="C44" s="176" t="s">
        <v>2266</v>
      </c>
    </row>
    <row r="45" spans="1:3" s="188" customFormat="1" ht="20.100000000000001" customHeight="1" x14ac:dyDescent="0.25">
      <c r="A45" s="276"/>
      <c r="B45" s="175" t="s">
        <v>101</v>
      </c>
      <c r="C45" s="176" t="s">
        <v>1530</v>
      </c>
    </row>
    <row r="46" spans="1:3" s="188" customFormat="1" ht="20.100000000000001" customHeight="1" x14ac:dyDescent="0.25">
      <c r="A46" s="276"/>
      <c r="B46" s="175" t="s">
        <v>18</v>
      </c>
      <c r="C46" s="176" t="s">
        <v>2184</v>
      </c>
    </row>
    <row r="47" spans="1:3" s="188" customFormat="1" ht="33.75" x14ac:dyDescent="0.25">
      <c r="A47" s="276"/>
      <c r="B47" s="175" t="s">
        <v>17</v>
      </c>
      <c r="C47" s="176" t="s">
        <v>2158</v>
      </c>
    </row>
    <row r="48" spans="1:3" s="188" customFormat="1" ht="20.100000000000001" customHeight="1" x14ac:dyDescent="0.25">
      <c r="A48" s="276"/>
      <c r="B48" s="175" t="s">
        <v>16</v>
      </c>
      <c r="C48" s="176" t="s">
        <v>243</v>
      </c>
    </row>
    <row r="49" spans="1:3" s="188" customFormat="1" ht="20.100000000000001" customHeight="1" x14ac:dyDescent="0.25">
      <c r="A49" s="277"/>
      <c r="B49" s="178" t="s">
        <v>38</v>
      </c>
      <c r="C49" s="179" t="s">
        <v>2426</v>
      </c>
    </row>
    <row r="50" spans="1:3" s="183" customFormat="1" ht="50.1" customHeight="1" x14ac:dyDescent="0.25">
      <c r="A50" s="275" t="s">
        <v>1965</v>
      </c>
      <c r="B50" s="180" t="s">
        <v>50</v>
      </c>
      <c r="C50" s="181" t="s">
        <v>2424</v>
      </c>
    </row>
    <row r="51" spans="1:3" s="173" customFormat="1" ht="30" customHeight="1" x14ac:dyDescent="0.25">
      <c r="A51" s="276"/>
      <c r="B51" s="182" t="s">
        <v>51</v>
      </c>
      <c r="C51" s="177" t="s">
        <v>2278</v>
      </c>
    </row>
    <row r="52" spans="1:3" s="183" customFormat="1" ht="20.100000000000001" customHeight="1" x14ac:dyDescent="0.25">
      <c r="A52" s="276"/>
      <c r="B52" s="175" t="s">
        <v>36</v>
      </c>
      <c r="C52" s="176" t="s">
        <v>1496</v>
      </c>
    </row>
    <row r="53" spans="1:3" s="183" customFormat="1" ht="20.100000000000001" customHeight="1" x14ac:dyDescent="0.25">
      <c r="A53" s="276"/>
      <c r="B53" s="175" t="s">
        <v>2143</v>
      </c>
      <c r="C53" s="176" t="s">
        <v>2262</v>
      </c>
    </row>
    <row r="54" spans="1:3" s="183" customFormat="1" ht="20.100000000000001" customHeight="1" x14ac:dyDescent="0.25">
      <c r="A54" s="276"/>
      <c r="B54" s="175" t="s">
        <v>1621</v>
      </c>
      <c r="C54" s="176" t="s">
        <v>1030</v>
      </c>
    </row>
    <row r="55" spans="1:3" s="183" customFormat="1" ht="20.100000000000001" customHeight="1" x14ac:dyDescent="0.25">
      <c r="A55" s="276"/>
      <c r="B55" s="175" t="s">
        <v>37</v>
      </c>
      <c r="C55" s="176" t="s">
        <v>2266</v>
      </c>
    </row>
    <row r="56" spans="1:3" s="183" customFormat="1" ht="20.100000000000001" customHeight="1" x14ac:dyDescent="0.25">
      <c r="A56" s="276"/>
      <c r="B56" s="175" t="s">
        <v>99</v>
      </c>
      <c r="C56" s="176" t="s">
        <v>2147</v>
      </c>
    </row>
    <row r="57" spans="1:3" s="183" customFormat="1" ht="20.100000000000001" customHeight="1" x14ac:dyDescent="0.25">
      <c r="A57" s="276"/>
      <c r="B57" s="175" t="s">
        <v>41</v>
      </c>
      <c r="C57" s="176" t="s">
        <v>2264</v>
      </c>
    </row>
    <row r="58" spans="1:3" s="183" customFormat="1" ht="20.100000000000001" customHeight="1" x14ac:dyDescent="0.25">
      <c r="A58" s="276"/>
      <c r="B58" s="175" t="s">
        <v>19</v>
      </c>
      <c r="C58" s="176" t="s">
        <v>1533</v>
      </c>
    </row>
    <row r="59" spans="1:3" s="183" customFormat="1" ht="20.100000000000001" customHeight="1" x14ac:dyDescent="0.25">
      <c r="A59" s="276"/>
      <c r="B59" s="175" t="s">
        <v>100</v>
      </c>
      <c r="C59" s="176" t="s">
        <v>324</v>
      </c>
    </row>
    <row r="60" spans="1:3" s="183" customFormat="1" ht="20.100000000000001" customHeight="1" x14ac:dyDescent="0.25">
      <c r="A60" s="276"/>
      <c r="B60" s="175" t="s">
        <v>101</v>
      </c>
      <c r="C60" s="176" t="s">
        <v>1530</v>
      </c>
    </row>
    <row r="61" spans="1:3" s="183" customFormat="1" ht="20.100000000000001" customHeight="1" x14ac:dyDescent="0.25">
      <c r="A61" s="276"/>
      <c r="B61" s="175" t="s">
        <v>18</v>
      </c>
      <c r="C61" s="176" t="s">
        <v>2184</v>
      </c>
    </row>
    <row r="62" spans="1:3" s="183" customFormat="1" ht="39" customHeight="1" x14ac:dyDescent="0.25">
      <c r="A62" s="276"/>
      <c r="B62" s="175" t="s">
        <v>17</v>
      </c>
      <c r="C62" s="176" t="s">
        <v>2158</v>
      </c>
    </row>
    <row r="63" spans="1:3" s="183" customFormat="1" ht="20.100000000000001" customHeight="1" x14ac:dyDescent="0.25">
      <c r="A63" s="276"/>
      <c r="B63" s="175" t="s">
        <v>16</v>
      </c>
      <c r="C63" s="176" t="s">
        <v>243</v>
      </c>
    </row>
    <row r="64" spans="1:3" s="183" customFormat="1" ht="20.100000000000001" customHeight="1" x14ac:dyDescent="0.25">
      <c r="A64" s="276"/>
      <c r="B64" s="175" t="s">
        <v>22</v>
      </c>
      <c r="C64" s="176" t="s">
        <v>1529</v>
      </c>
    </row>
    <row r="65" spans="1:3" s="183" customFormat="1" ht="20.100000000000001" customHeight="1" x14ac:dyDescent="0.25">
      <c r="A65" s="276"/>
      <c r="B65" s="175" t="s">
        <v>1871</v>
      </c>
      <c r="C65" s="176" t="s">
        <v>1894</v>
      </c>
    </row>
    <row r="66" spans="1:3" s="187" customFormat="1" ht="50.1" customHeight="1" x14ac:dyDescent="0.25">
      <c r="A66" s="276"/>
      <c r="B66" s="175" t="s">
        <v>96</v>
      </c>
      <c r="C66" s="176" t="s">
        <v>2481</v>
      </c>
    </row>
    <row r="67" spans="1:3" s="183" customFormat="1" ht="20.100000000000001" customHeight="1" x14ac:dyDescent="0.25">
      <c r="A67" s="276"/>
      <c r="B67" s="175" t="s">
        <v>35</v>
      </c>
      <c r="C67" s="176" t="s">
        <v>1525</v>
      </c>
    </row>
    <row r="68" spans="1:3" s="183" customFormat="1" ht="20.100000000000001" customHeight="1" x14ac:dyDescent="0.25">
      <c r="A68" s="277"/>
      <c r="B68" s="178" t="s">
        <v>1622</v>
      </c>
      <c r="C68" s="179" t="s">
        <v>568</v>
      </c>
    </row>
    <row r="69" spans="1:3" s="183" customFormat="1" ht="50.1" customHeight="1" x14ac:dyDescent="0.25">
      <c r="A69" s="272" t="s">
        <v>1535</v>
      </c>
      <c r="B69" s="180" t="s">
        <v>50</v>
      </c>
      <c r="C69" s="181" t="s">
        <v>2425</v>
      </c>
    </row>
    <row r="70" spans="1:3" s="174" customFormat="1" ht="30" customHeight="1" collapsed="1" x14ac:dyDescent="0.25">
      <c r="A70" s="273"/>
      <c r="B70" s="182" t="s">
        <v>51</v>
      </c>
      <c r="C70" s="177" t="s">
        <v>2279</v>
      </c>
    </row>
    <row r="71" spans="1:3" s="174" customFormat="1" ht="20.100000000000001" customHeight="1" x14ac:dyDescent="0.25">
      <c r="A71" s="273"/>
      <c r="B71" s="182" t="s">
        <v>36</v>
      </c>
      <c r="C71" s="176" t="s">
        <v>1496</v>
      </c>
    </row>
    <row r="72" spans="1:3" s="174" customFormat="1" ht="20.100000000000001" customHeight="1" x14ac:dyDescent="0.25">
      <c r="A72" s="273"/>
      <c r="B72" s="175" t="s">
        <v>2143</v>
      </c>
      <c r="C72" s="176" t="s">
        <v>2262</v>
      </c>
    </row>
    <row r="73" spans="1:3" s="174" customFormat="1" ht="20.100000000000001" customHeight="1" x14ac:dyDescent="0.25">
      <c r="A73" s="273"/>
      <c r="B73" s="175" t="s">
        <v>1621</v>
      </c>
      <c r="C73" s="176" t="s">
        <v>1030</v>
      </c>
    </row>
    <row r="74" spans="1:3" s="174" customFormat="1" ht="20.100000000000001" customHeight="1" x14ac:dyDescent="0.25">
      <c r="A74" s="273"/>
      <c r="B74" s="182" t="s">
        <v>37</v>
      </c>
      <c r="C74" s="176" t="s">
        <v>2266</v>
      </c>
    </row>
    <row r="75" spans="1:3" s="174" customFormat="1" ht="20.100000000000001" customHeight="1" x14ac:dyDescent="0.25">
      <c r="A75" s="273"/>
      <c r="B75" s="182" t="s">
        <v>99</v>
      </c>
      <c r="C75" s="176" t="s">
        <v>2147</v>
      </c>
    </row>
    <row r="76" spans="1:3" s="174" customFormat="1" ht="20.100000000000001" customHeight="1" x14ac:dyDescent="0.25">
      <c r="A76" s="273"/>
      <c r="B76" s="182" t="s">
        <v>41</v>
      </c>
      <c r="C76" s="176" t="s">
        <v>2264</v>
      </c>
    </row>
    <row r="77" spans="1:3" s="174" customFormat="1" ht="20.100000000000001" customHeight="1" x14ac:dyDescent="0.25">
      <c r="A77" s="273"/>
      <c r="B77" s="182" t="s">
        <v>19</v>
      </c>
      <c r="C77" s="176" t="s">
        <v>1533</v>
      </c>
    </row>
    <row r="78" spans="1:3" s="174" customFormat="1" ht="20.100000000000001" customHeight="1" x14ac:dyDescent="0.25">
      <c r="A78" s="273"/>
      <c r="B78" s="182" t="s">
        <v>20</v>
      </c>
      <c r="C78" s="177" t="s">
        <v>1532</v>
      </c>
    </row>
    <row r="79" spans="1:3" s="174" customFormat="1" ht="20.100000000000001" customHeight="1" x14ac:dyDescent="0.25">
      <c r="A79" s="273"/>
      <c r="B79" s="182" t="s">
        <v>21</v>
      </c>
      <c r="C79" s="177" t="s">
        <v>1531</v>
      </c>
    </row>
    <row r="80" spans="1:3" s="174" customFormat="1" ht="20.100000000000001" customHeight="1" x14ac:dyDescent="0.25">
      <c r="A80" s="273"/>
      <c r="B80" s="182" t="s">
        <v>108</v>
      </c>
      <c r="C80" s="177" t="s">
        <v>195</v>
      </c>
    </row>
    <row r="81" spans="1:3" s="174" customFormat="1" ht="20.100000000000001" customHeight="1" x14ac:dyDescent="0.25">
      <c r="A81" s="273"/>
      <c r="B81" s="182" t="s">
        <v>100</v>
      </c>
      <c r="C81" s="176" t="s">
        <v>324</v>
      </c>
    </row>
    <row r="82" spans="1:3" s="174" customFormat="1" ht="20.100000000000001" customHeight="1" x14ac:dyDescent="0.25">
      <c r="A82" s="273"/>
      <c r="B82" s="182" t="s">
        <v>101</v>
      </c>
      <c r="C82" s="176" t="s">
        <v>1530</v>
      </c>
    </row>
    <row r="83" spans="1:3" s="174" customFormat="1" ht="20.100000000000001" customHeight="1" x14ac:dyDescent="0.25">
      <c r="A83" s="273"/>
      <c r="B83" s="182" t="s">
        <v>18</v>
      </c>
      <c r="C83" s="176" t="s">
        <v>2184</v>
      </c>
    </row>
    <row r="84" spans="1:3" s="174" customFormat="1" ht="37.5" customHeight="1" x14ac:dyDescent="0.25">
      <c r="A84" s="273"/>
      <c r="B84" s="182" t="s">
        <v>17</v>
      </c>
      <c r="C84" s="176" t="s">
        <v>2159</v>
      </c>
    </row>
    <row r="85" spans="1:3" s="174" customFormat="1" ht="20.100000000000001" customHeight="1" x14ac:dyDescent="0.25">
      <c r="A85" s="273"/>
      <c r="B85" s="182" t="s">
        <v>16</v>
      </c>
      <c r="C85" s="176" t="s">
        <v>243</v>
      </c>
    </row>
    <row r="86" spans="1:3" s="174" customFormat="1" ht="20.100000000000001" customHeight="1" x14ac:dyDescent="0.25">
      <c r="A86" s="273"/>
      <c r="B86" s="182" t="s">
        <v>22</v>
      </c>
      <c r="C86" s="176" t="s">
        <v>1529</v>
      </c>
    </row>
    <row r="87" spans="1:3" s="174" customFormat="1" ht="20.100000000000001" customHeight="1" x14ac:dyDescent="0.25">
      <c r="A87" s="273"/>
      <c r="B87" s="175" t="s">
        <v>1871</v>
      </c>
      <c r="C87" s="176" t="s">
        <v>1894</v>
      </c>
    </row>
    <row r="88" spans="1:3" s="189" customFormat="1" ht="50.1" customHeight="1" x14ac:dyDescent="0.25">
      <c r="A88" s="273"/>
      <c r="B88" s="182" t="s">
        <v>96</v>
      </c>
      <c r="C88" s="176" t="s">
        <v>2482</v>
      </c>
    </row>
    <row r="89" spans="1:3" s="174" customFormat="1" ht="20.100000000000001" customHeight="1" x14ac:dyDescent="0.25">
      <c r="A89" s="273"/>
      <c r="B89" s="182" t="s">
        <v>35</v>
      </c>
      <c r="C89" s="177" t="s">
        <v>1525</v>
      </c>
    </row>
    <row r="90" spans="1:3" s="174" customFormat="1" ht="20.100000000000001" customHeight="1" x14ac:dyDescent="0.25">
      <c r="A90" s="274"/>
      <c r="B90" s="190" t="s">
        <v>1622</v>
      </c>
      <c r="C90" s="191" t="s">
        <v>568</v>
      </c>
    </row>
    <row r="91" spans="1:3" ht="20.100000000000001" customHeight="1" x14ac:dyDescent="0.25">
      <c r="A91" s="272" t="s">
        <v>1966</v>
      </c>
      <c r="B91" s="192" t="s">
        <v>97</v>
      </c>
      <c r="C91" s="192" t="s">
        <v>1476</v>
      </c>
    </row>
    <row r="92" spans="1:3" ht="20.100000000000001" customHeight="1" x14ac:dyDescent="0.25">
      <c r="A92" s="273"/>
      <c r="B92" s="186" t="s">
        <v>1623</v>
      </c>
      <c r="C92" s="176" t="s">
        <v>1466</v>
      </c>
    </row>
    <row r="93" spans="1:3" ht="20.100000000000001" customHeight="1" x14ac:dyDescent="0.25">
      <c r="A93" s="273"/>
      <c r="B93" s="175" t="s">
        <v>1871</v>
      </c>
      <c r="C93" s="176" t="s">
        <v>1894</v>
      </c>
    </row>
    <row r="94" spans="1:3" s="187" customFormat="1" ht="20.100000000000001" customHeight="1" x14ac:dyDescent="0.25">
      <c r="A94" s="273"/>
      <c r="B94" s="186" t="s">
        <v>1624</v>
      </c>
      <c r="C94" s="176" t="s">
        <v>1767</v>
      </c>
    </row>
    <row r="95" spans="1:3" s="187" customFormat="1" ht="20.100000000000001" customHeight="1" x14ac:dyDescent="0.25">
      <c r="A95" s="273"/>
      <c r="B95" s="186" t="s">
        <v>0</v>
      </c>
      <c r="C95" s="176" t="s">
        <v>2483</v>
      </c>
    </row>
    <row r="96" spans="1:3" ht="20.100000000000001" customHeight="1" x14ac:dyDescent="0.25">
      <c r="A96" s="274"/>
      <c r="B96" s="193" t="s">
        <v>2140</v>
      </c>
      <c r="C96" s="194" t="s">
        <v>1521</v>
      </c>
    </row>
    <row r="97" spans="1:3" ht="20.100000000000001" customHeight="1" x14ac:dyDescent="0.25">
      <c r="A97" s="272" t="s">
        <v>1967</v>
      </c>
      <c r="B97" s="192" t="s">
        <v>102</v>
      </c>
      <c r="C97" s="195" t="s">
        <v>1472</v>
      </c>
    </row>
    <row r="98" spans="1:3" ht="20.100000000000001" customHeight="1" x14ac:dyDescent="0.25">
      <c r="A98" s="273"/>
      <c r="B98" s="186" t="s">
        <v>103</v>
      </c>
      <c r="C98" s="196" t="s">
        <v>1464</v>
      </c>
    </row>
    <row r="99" spans="1:3" ht="20.100000000000001" customHeight="1" x14ac:dyDescent="0.25">
      <c r="A99" s="273"/>
      <c r="B99" s="186" t="s">
        <v>104</v>
      </c>
      <c r="C99" s="196" t="s">
        <v>1458</v>
      </c>
    </row>
    <row r="100" spans="1:3" ht="20.100000000000001" customHeight="1" x14ac:dyDescent="0.25">
      <c r="A100" s="273"/>
      <c r="B100" s="186" t="s">
        <v>1625</v>
      </c>
      <c r="C100" s="177" t="s">
        <v>2484</v>
      </c>
    </row>
    <row r="101" spans="1:3" ht="20.100000000000001" customHeight="1" x14ac:dyDescent="0.25">
      <c r="A101" s="274"/>
      <c r="B101" s="193" t="s">
        <v>1626</v>
      </c>
      <c r="C101" s="194" t="s">
        <v>1521</v>
      </c>
    </row>
    <row r="102" spans="1:3" ht="24.95" customHeight="1" x14ac:dyDescent="0.25">
      <c r="A102" s="272" t="s">
        <v>1968</v>
      </c>
      <c r="B102" s="192" t="s">
        <v>105</v>
      </c>
      <c r="C102" s="195" t="s">
        <v>320</v>
      </c>
    </row>
    <row r="103" spans="1:3" ht="24.95" customHeight="1" x14ac:dyDescent="0.25">
      <c r="A103" s="274"/>
      <c r="B103" s="193" t="s">
        <v>1625</v>
      </c>
      <c r="C103" s="194" t="s">
        <v>2185</v>
      </c>
    </row>
    <row r="104" spans="1:3" ht="20.100000000000001" customHeight="1" x14ac:dyDescent="0.25">
      <c r="A104" s="272" t="s">
        <v>1969</v>
      </c>
      <c r="B104" s="192" t="s">
        <v>2055</v>
      </c>
      <c r="C104" s="195" t="s">
        <v>2054</v>
      </c>
    </row>
    <row r="105" spans="1:3" ht="20.100000000000001" customHeight="1" x14ac:dyDescent="0.25">
      <c r="A105" s="273"/>
      <c r="B105" s="186" t="s">
        <v>1625</v>
      </c>
      <c r="C105" s="196" t="s">
        <v>2486</v>
      </c>
    </row>
    <row r="106" spans="1:3" ht="20.100000000000001" customHeight="1" x14ac:dyDescent="0.25">
      <c r="A106" s="274"/>
      <c r="B106" s="193" t="s">
        <v>1</v>
      </c>
      <c r="C106" s="194" t="s">
        <v>1521</v>
      </c>
    </row>
    <row r="107" spans="1:3" ht="20.100000000000001" customHeight="1" x14ac:dyDescent="0.25">
      <c r="A107" s="272" t="s">
        <v>1970</v>
      </c>
      <c r="B107" s="192" t="s">
        <v>1725</v>
      </c>
      <c r="C107" s="195" t="s">
        <v>1724</v>
      </c>
    </row>
    <row r="108" spans="1:3" ht="20.100000000000001" customHeight="1" x14ac:dyDescent="0.25">
      <c r="A108" s="273"/>
      <c r="B108" s="186" t="s">
        <v>1625</v>
      </c>
      <c r="C108" s="196" t="s">
        <v>2487</v>
      </c>
    </row>
    <row r="109" spans="1:3" ht="20.100000000000001" customHeight="1" x14ac:dyDescent="0.25">
      <c r="A109" s="274"/>
      <c r="B109" s="193" t="s">
        <v>1</v>
      </c>
      <c r="C109" s="194" t="s">
        <v>1521</v>
      </c>
    </row>
    <row r="110" spans="1:3" ht="20.100000000000001" customHeight="1" x14ac:dyDescent="0.25">
      <c r="A110" s="272" t="s">
        <v>2328</v>
      </c>
      <c r="B110" s="192" t="s">
        <v>2171</v>
      </c>
      <c r="C110" s="195" t="s">
        <v>2488</v>
      </c>
    </row>
    <row r="111" spans="1:3" ht="20.100000000000001" customHeight="1" x14ac:dyDescent="0.25">
      <c r="A111" s="273"/>
      <c r="B111" s="186" t="s">
        <v>2170</v>
      </c>
      <c r="C111" s="196" t="s">
        <v>2172</v>
      </c>
    </row>
    <row r="112" spans="1:3" ht="20.100000000000001" customHeight="1" x14ac:dyDescent="0.25">
      <c r="A112" s="274"/>
      <c r="B112" s="193" t="s">
        <v>1</v>
      </c>
      <c r="C112" s="194" t="s">
        <v>1521</v>
      </c>
    </row>
    <row r="113" spans="1:3" ht="20.100000000000001" customHeight="1" x14ac:dyDescent="0.25">
      <c r="A113" s="272" t="s">
        <v>1971</v>
      </c>
      <c r="B113" s="192" t="s">
        <v>97</v>
      </c>
      <c r="C113" s="195" t="s">
        <v>1476</v>
      </c>
    </row>
    <row r="114" spans="1:3" ht="20.100000000000001" customHeight="1" x14ac:dyDescent="0.25">
      <c r="A114" s="273"/>
      <c r="B114" s="186" t="s">
        <v>1623</v>
      </c>
      <c r="C114" s="196" t="s">
        <v>1466</v>
      </c>
    </row>
    <row r="115" spans="1:3" ht="20.100000000000001" customHeight="1" x14ac:dyDescent="0.25">
      <c r="A115" s="273"/>
      <c r="B115" s="186" t="s">
        <v>102</v>
      </c>
      <c r="C115" s="196" t="s">
        <v>1472</v>
      </c>
    </row>
    <row r="116" spans="1:3" ht="20.100000000000001" customHeight="1" x14ac:dyDescent="0.25">
      <c r="A116" s="273"/>
      <c r="B116" s="186" t="s">
        <v>103</v>
      </c>
      <c r="C116" s="196" t="s">
        <v>1464</v>
      </c>
    </row>
    <row r="117" spans="1:3" ht="20.100000000000001" customHeight="1" x14ac:dyDescent="0.25">
      <c r="A117" s="273"/>
      <c r="B117" s="186" t="s">
        <v>104</v>
      </c>
      <c r="C117" s="196" t="s">
        <v>1458</v>
      </c>
    </row>
    <row r="118" spans="1:3" ht="20.100000000000001" customHeight="1" x14ac:dyDescent="0.25">
      <c r="A118" s="273"/>
      <c r="B118" s="186" t="s">
        <v>105</v>
      </c>
      <c r="C118" s="196" t="s">
        <v>320</v>
      </c>
    </row>
    <row r="119" spans="1:3" ht="20.100000000000001" customHeight="1" x14ac:dyDescent="0.25">
      <c r="A119" s="273"/>
      <c r="B119" s="186" t="s">
        <v>1627</v>
      </c>
      <c r="C119" s="196" t="s">
        <v>1628</v>
      </c>
    </row>
    <row r="120" spans="1:3" ht="20.100000000000001" customHeight="1" x14ac:dyDescent="0.25">
      <c r="A120" s="273"/>
      <c r="B120" s="186" t="s">
        <v>107</v>
      </c>
      <c r="C120" s="196" t="s">
        <v>1528</v>
      </c>
    </row>
    <row r="121" spans="1:3" ht="20.100000000000001" customHeight="1" x14ac:dyDescent="0.25">
      <c r="A121" s="273"/>
      <c r="B121" s="175" t="s">
        <v>1871</v>
      </c>
      <c r="C121" s="176" t="s">
        <v>1894</v>
      </c>
    </row>
    <row r="122" spans="1:3" s="187" customFormat="1" ht="22.5" customHeight="1" x14ac:dyDescent="0.25">
      <c r="A122" s="273"/>
      <c r="B122" s="186" t="s">
        <v>1625</v>
      </c>
      <c r="C122" s="177" t="s">
        <v>2489</v>
      </c>
    </row>
    <row r="123" spans="1:3" ht="20.100000000000001" customHeight="1" x14ac:dyDescent="0.25">
      <c r="A123" s="274"/>
      <c r="B123" s="193" t="s">
        <v>1</v>
      </c>
      <c r="C123" s="194" t="s">
        <v>1521</v>
      </c>
    </row>
    <row r="124" spans="1:3" ht="20.100000000000001" customHeight="1" x14ac:dyDescent="0.25">
      <c r="A124" s="275" t="s">
        <v>1972</v>
      </c>
      <c r="B124" s="197" t="s">
        <v>2142</v>
      </c>
      <c r="C124" s="198" t="s">
        <v>2427</v>
      </c>
    </row>
    <row r="125" spans="1:3" ht="20.100000000000001" customHeight="1" x14ac:dyDescent="0.25">
      <c r="A125" s="276"/>
      <c r="B125" s="175" t="s">
        <v>1629</v>
      </c>
      <c r="C125" s="176" t="s">
        <v>1526</v>
      </c>
    </row>
    <row r="126" spans="1:3" ht="20.100000000000001" customHeight="1" x14ac:dyDescent="0.25">
      <c r="A126" s="276"/>
      <c r="B126" s="175" t="s">
        <v>1630</v>
      </c>
      <c r="C126" s="176" t="s">
        <v>846</v>
      </c>
    </row>
    <row r="127" spans="1:3" ht="20.100000000000001" customHeight="1" x14ac:dyDescent="0.25">
      <c r="A127" s="276"/>
      <c r="B127" s="175" t="s">
        <v>1631</v>
      </c>
      <c r="C127" s="177" t="s">
        <v>2160</v>
      </c>
    </row>
    <row r="128" spans="1:3" ht="20.100000000000001" customHeight="1" x14ac:dyDescent="0.25">
      <c r="A128" s="276"/>
      <c r="B128" s="175" t="s">
        <v>0</v>
      </c>
      <c r="C128" s="186" t="s">
        <v>2186</v>
      </c>
    </row>
    <row r="129" spans="1:3" ht="20.100000000000001" customHeight="1" x14ac:dyDescent="0.25">
      <c r="A129" s="277"/>
      <c r="B129" s="178" t="s">
        <v>2</v>
      </c>
      <c r="C129" s="179" t="s">
        <v>1525</v>
      </c>
    </row>
    <row r="130" spans="1:3" ht="24.95" customHeight="1" x14ac:dyDescent="0.25">
      <c r="A130" s="275" t="s">
        <v>1973</v>
      </c>
      <c r="B130" s="197" t="s">
        <v>2142</v>
      </c>
      <c r="C130" s="198" t="s">
        <v>1527</v>
      </c>
    </row>
    <row r="131" spans="1:3" ht="24.95" customHeight="1" x14ac:dyDescent="0.25">
      <c r="A131" s="276"/>
      <c r="B131" s="175" t="s">
        <v>1629</v>
      </c>
      <c r="C131" s="176" t="s">
        <v>1526</v>
      </c>
    </row>
    <row r="132" spans="1:3" ht="24.95" customHeight="1" x14ac:dyDescent="0.25">
      <c r="A132" s="276"/>
      <c r="B132" s="175" t="s">
        <v>1625</v>
      </c>
      <c r="C132" s="186" t="s">
        <v>2187</v>
      </c>
    </row>
    <row r="133" spans="1:3" ht="24.95" customHeight="1" x14ac:dyDescent="0.25">
      <c r="A133" s="277"/>
      <c r="B133" s="178" t="s">
        <v>2</v>
      </c>
      <c r="C133" s="179" t="s">
        <v>1525</v>
      </c>
    </row>
    <row r="134" spans="1:3" s="183" customFormat="1" ht="20.100000000000001" customHeight="1" x14ac:dyDescent="0.25">
      <c r="A134" s="272" t="s">
        <v>63</v>
      </c>
      <c r="B134" s="197" t="s">
        <v>1632</v>
      </c>
      <c r="C134" s="198" t="s">
        <v>1935</v>
      </c>
    </row>
    <row r="135" spans="1:3" s="183" customFormat="1" ht="20.100000000000001" customHeight="1" x14ac:dyDescent="0.25">
      <c r="A135" s="273"/>
      <c r="B135" s="175" t="s">
        <v>1928</v>
      </c>
      <c r="C135" s="176" t="s">
        <v>1936</v>
      </c>
    </row>
    <row r="136" spans="1:3" s="183" customFormat="1" ht="20.100000000000001" customHeight="1" x14ac:dyDescent="0.25">
      <c r="A136" s="273"/>
      <c r="B136" s="175" t="s">
        <v>8</v>
      </c>
      <c r="C136" s="176" t="s">
        <v>168</v>
      </c>
    </row>
    <row r="137" spans="1:3" s="183" customFormat="1" ht="20.100000000000001" customHeight="1" x14ac:dyDescent="0.25">
      <c r="A137" s="273"/>
      <c r="B137" s="175" t="s">
        <v>10</v>
      </c>
      <c r="C137" s="176" t="s">
        <v>314</v>
      </c>
    </row>
    <row r="138" spans="1:3" s="183" customFormat="1" ht="20.100000000000001" customHeight="1" x14ac:dyDescent="0.25">
      <c r="A138" s="273"/>
      <c r="B138" s="175" t="s">
        <v>9</v>
      </c>
      <c r="C138" s="177" t="s">
        <v>2491</v>
      </c>
    </row>
    <row r="139" spans="1:3" s="183" customFormat="1" ht="20.100000000000001" customHeight="1" x14ac:dyDescent="0.25">
      <c r="A139" s="273"/>
      <c r="B139" s="175" t="s">
        <v>1633</v>
      </c>
      <c r="C139" s="176" t="s">
        <v>180</v>
      </c>
    </row>
    <row r="140" spans="1:3" s="183" customFormat="1" ht="20.100000000000001" customHeight="1" x14ac:dyDescent="0.25">
      <c r="A140" s="273"/>
      <c r="B140" s="175" t="s">
        <v>1833</v>
      </c>
      <c r="C140" s="176" t="s">
        <v>2428</v>
      </c>
    </row>
    <row r="141" spans="1:3" s="183" customFormat="1" ht="20.100000000000001" customHeight="1" x14ac:dyDescent="0.25">
      <c r="A141" s="274"/>
      <c r="B141" s="178" t="s">
        <v>11</v>
      </c>
      <c r="C141" s="179" t="s">
        <v>1521</v>
      </c>
    </row>
    <row r="142" spans="1:3" s="183" customFormat="1" ht="20.100000000000001" customHeight="1" x14ac:dyDescent="0.25">
      <c r="A142" s="272" t="s">
        <v>86</v>
      </c>
      <c r="B142" s="197" t="s">
        <v>52</v>
      </c>
      <c r="C142" s="181"/>
    </row>
    <row r="143" spans="1:3" s="183" customFormat="1" ht="20.100000000000001" customHeight="1" x14ac:dyDescent="0.25">
      <c r="A143" s="274"/>
      <c r="B143" s="178" t="s">
        <v>98</v>
      </c>
      <c r="C143" s="191"/>
    </row>
    <row r="144" spans="1:3" s="183" customFormat="1" ht="20.100000000000001" customHeight="1" x14ac:dyDescent="0.25">
      <c r="A144" s="272" t="s">
        <v>65</v>
      </c>
      <c r="B144" s="197" t="s">
        <v>5</v>
      </c>
      <c r="C144" s="198" t="s">
        <v>1524</v>
      </c>
    </row>
    <row r="145" spans="1:4" s="183" customFormat="1" ht="20.100000000000001" customHeight="1" x14ac:dyDescent="0.25">
      <c r="A145" s="273"/>
      <c r="B145" s="175" t="s">
        <v>12</v>
      </c>
      <c r="C145" s="185" t="s">
        <v>1523</v>
      </c>
    </row>
    <row r="146" spans="1:4" s="183" customFormat="1" ht="20.100000000000001" customHeight="1" x14ac:dyDescent="0.25">
      <c r="A146" s="274"/>
      <c r="B146" s="178" t="s">
        <v>1634</v>
      </c>
      <c r="C146" s="191" t="s">
        <v>2392</v>
      </c>
    </row>
    <row r="147" spans="1:4" s="183" customFormat="1" ht="30" customHeight="1" x14ac:dyDescent="0.25">
      <c r="A147" s="281" t="s">
        <v>66</v>
      </c>
      <c r="B147" s="197" t="s">
        <v>28</v>
      </c>
      <c r="C147" s="181" t="s">
        <v>2188</v>
      </c>
    </row>
    <row r="148" spans="1:4" s="183" customFormat="1" ht="30" customHeight="1" x14ac:dyDescent="0.25">
      <c r="A148" s="282"/>
      <c r="B148" s="175" t="s">
        <v>29</v>
      </c>
      <c r="C148" s="177" t="s">
        <v>2189</v>
      </c>
    </row>
    <row r="149" spans="1:4" s="183" customFormat="1" ht="30" customHeight="1" x14ac:dyDescent="0.25">
      <c r="A149" s="282"/>
      <c r="B149" s="175" t="s">
        <v>118</v>
      </c>
      <c r="C149" s="177" t="s">
        <v>2190</v>
      </c>
    </row>
    <row r="150" spans="1:4" s="183" customFormat="1" ht="30" customHeight="1" x14ac:dyDescent="0.25">
      <c r="A150" s="282"/>
      <c r="B150" s="175" t="s">
        <v>30</v>
      </c>
      <c r="C150" s="176" t="s">
        <v>2191</v>
      </c>
    </row>
    <row r="151" spans="1:4" s="183" customFormat="1" ht="30" customHeight="1" x14ac:dyDescent="0.25">
      <c r="A151" s="282"/>
      <c r="B151" s="175" t="s">
        <v>31</v>
      </c>
      <c r="C151" s="176" t="s">
        <v>2192</v>
      </c>
    </row>
    <row r="152" spans="1:4" s="183" customFormat="1" ht="22.5" x14ac:dyDescent="0.25">
      <c r="A152" s="282"/>
      <c r="B152" s="175" t="s">
        <v>32</v>
      </c>
      <c r="C152" s="176" t="s">
        <v>2193</v>
      </c>
    </row>
    <row r="153" spans="1:4" s="183" customFormat="1" ht="20.100000000000001" customHeight="1" x14ac:dyDescent="0.25">
      <c r="A153" s="282"/>
      <c r="B153" s="175" t="s">
        <v>1895</v>
      </c>
      <c r="C153" s="176" t="s">
        <v>1522</v>
      </c>
    </row>
    <row r="154" spans="1:4" s="183" customFormat="1" ht="28.5" customHeight="1" x14ac:dyDescent="0.25">
      <c r="A154" s="282"/>
      <c r="B154" s="175" t="s">
        <v>2162</v>
      </c>
      <c r="C154" s="176" t="s">
        <v>2391</v>
      </c>
    </row>
    <row r="155" spans="1:4" s="183" customFormat="1" ht="20.100000000000001" customHeight="1" x14ac:dyDescent="0.25">
      <c r="A155" s="282"/>
      <c r="B155" s="175" t="s">
        <v>2164</v>
      </c>
      <c r="C155" s="176" t="s">
        <v>2165</v>
      </c>
    </row>
    <row r="156" spans="1:4" s="183" customFormat="1" ht="20.100000000000001" customHeight="1" x14ac:dyDescent="0.25">
      <c r="A156" s="282"/>
      <c r="B156" s="175" t="s">
        <v>1871</v>
      </c>
      <c r="C156" s="176" t="s">
        <v>1927</v>
      </c>
    </row>
    <row r="157" spans="1:4" s="183" customFormat="1" ht="20.100000000000001" customHeight="1" x14ac:dyDescent="0.25">
      <c r="A157" s="282"/>
      <c r="B157" s="175" t="s">
        <v>2138</v>
      </c>
      <c r="C157" s="176" t="s">
        <v>2490</v>
      </c>
      <c r="D157" s="183" t="s">
        <v>1550</v>
      </c>
    </row>
    <row r="158" spans="1:4" s="183" customFormat="1" ht="20.100000000000001" customHeight="1" x14ac:dyDescent="0.25">
      <c r="A158" s="282"/>
      <c r="B158" s="175" t="s">
        <v>1898</v>
      </c>
      <c r="C158" s="176" t="s">
        <v>1521</v>
      </c>
    </row>
    <row r="159" spans="1:4" s="183" customFormat="1" ht="20.100000000000001" customHeight="1" x14ac:dyDescent="0.25">
      <c r="A159" s="283"/>
      <c r="B159" s="175" t="s">
        <v>43</v>
      </c>
      <c r="C159" s="177" t="s">
        <v>2161</v>
      </c>
    </row>
    <row r="160" spans="1:4" s="183" customFormat="1" ht="20.100000000000001" customHeight="1" x14ac:dyDescent="0.25">
      <c r="A160" s="284" t="s">
        <v>44</v>
      </c>
      <c r="B160" s="197" t="s">
        <v>6</v>
      </c>
      <c r="C160" s="181" t="s">
        <v>1899</v>
      </c>
    </row>
    <row r="161" spans="1:3" s="183" customFormat="1" ht="34.5" customHeight="1" x14ac:dyDescent="0.25">
      <c r="A161" s="285"/>
      <c r="B161" s="175" t="s">
        <v>7</v>
      </c>
      <c r="C161" s="177" t="s">
        <v>2229</v>
      </c>
    </row>
    <row r="162" spans="1:3" s="183" customFormat="1" ht="20.100000000000001" customHeight="1" x14ac:dyDescent="0.25">
      <c r="A162" s="285"/>
      <c r="B162" s="175" t="s">
        <v>1635</v>
      </c>
      <c r="C162" s="177" t="s">
        <v>2166</v>
      </c>
    </row>
    <row r="163" spans="1:3" s="183" customFormat="1" ht="20.100000000000001" customHeight="1" x14ac:dyDescent="0.25">
      <c r="A163" s="285"/>
      <c r="B163" s="175" t="s">
        <v>1636</v>
      </c>
      <c r="C163" s="176" t="s">
        <v>2167</v>
      </c>
    </row>
    <row r="164" spans="1:3" s="183" customFormat="1" ht="20.100000000000001" customHeight="1" x14ac:dyDescent="0.25">
      <c r="A164" s="286"/>
      <c r="B164" s="178" t="s">
        <v>0</v>
      </c>
      <c r="C164" s="179" t="s">
        <v>2211</v>
      </c>
    </row>
    <row r="165" spans="1:3" s="201" customFormat="1" ht="60" customHeight="1" x14ac:dyDescent="0.3">
      <c r="A165" s="165" t="s">
        <v>1520</v>
      </c>
      <c r="B165" s="199"/>
      <c r="C165" s="200"/>
    </row>
    <row r="166" spans="1:3" s="171" customFormat="1" ht="20.100000000000001" customHeight="1" x14ac:dyDescent="0.25">
      <c r="A166" s="169"/>
      <c r="B166" s="170" t="s">
        <v>1514</v>
      </c>
      <c r="C166" s="170"/>
    </row>
    <row r="167" spans="1:3" s="183" customFormat="1" ht="20.100000000000001" customHeight="1" x14ac:dyDescent="0.25">
      <c r="A167" s="287" t="str">
        <f>A165</f>
        <v>Actes spécifiques n'appartenant pas au champ des soins de ville</v>
      </c>
      <c r="B167" s="181" t="s">
        <v>110</v>
      </c>
      <c r="C167" s="172" t="s">
        <v>1519</v>
      </c>
    </row>
    <row r="168" spans="1:3" s="183" customFormat="1" ht="20.100000000000001" customHeight="1" x14ac:dyDescent="0.25">
      <c r="A168" s="288"/>
      <c r="B168" s="175" t="s">
        <v>53</v>
      </c>
      <c r="C168" s="176" t="s">
        <v>1518</v>
      </c>
    </row>
    <row r="169" spans="1:3" s="183" customFormat="1" ht="20.100000000000001" customHeight="1" x14ac:dyDescent="0.25">
      <c r="A169" s="288"/>
      <c r="B169" s="175" t="s">
        <v>54</v>
      </c>
      <c r="C169" s="176"/>
    </row>
    <row r="170" spans="1:3" s="183" customFormat="1" ht="20.100000000000001" customHeight="1" x14ac:dyDescent="0.25">
      <c r="A170" s="288"/>
      <c r="B170" s="175" t="s">
        <v>13</v>
      </c>
      <c r="C170" s="176" t="s">
        <v>1517</v>
      </c>
    </row>
    <row r="171" spans="1:3" s="183" customFormat="1" ht="20.100000000000001" customHeight="1" x14ac:dyDescent="0.25">
      <c r="A171" s="289"/>
      <c r="B171" s="178" t="s">
        <v>14</v>
      </c>
      <c r="C171" s="202" t="s">
        <v>1516</v>
      </c>
    </row>
    <row r="172" spans="1:3" s="201" customFormat="1" ht="60" customHeight="1" x14ac:dyDescent="0.3">
      <c r="A172" s="165" t="s">
        <v>34</v>
      </c>
      <c r="B172" s="199"/>
      <c r="C172" s="200"/>
    </row>
    <row r="173" spans="1:3" s="171" customFormat="1" ht="20.100000000000001" customHeight="1" x14ac:dyDescent="0.25">
      <c r="A173" s="169" t="s">
        <v>1515</v>
      </c>
      <c r="B173" s="170" t="s">
        <v>1514</v>
      </c>
      <c r="C173" s="170" t="s">
        <v>1513</v>
      </c>
    </row>
    <row r="174" spans="1:3" ht="14.25" customHeight="1" x14ac:dyDescent="0.25">
      <c r="A174" s="278" t="s">
        <v>1974</v>
      </c>
      <c r="B174" s="203" t="s">
        <v>1593</v>
      </c>
      <c r="C174" s="203" t="s">
        <v>2183</v>
      </c>
    </row>
    <row r="175" spans="1:3" x14ac:dyDescent="0.25">
      <c r="A175" s="279"/>
      <c r="B175" s="204" t="s">
        <v>1637</v>
      </c>
      <c r="C175" s="204" t="s">
        <v>1600</v>
      </c>
    </row>
    <row r="176" spans="1:3" x14ac:dyDescent="0.25">
      <c r="A176" s="279"/>
      <c r="B176" s="204" t="s">
        <v>1638</v>
      </c>
      <c r="C176" s="204" t="s">
        <v>2429</v>
      </c>
    </row>
    <row r="177" spans="1:15" x14ac:dyDescent="0.25">
      <c r="A177" s="279"/>
      <c r="B177" s="204" t="s">
        <v>15</v>
      </c>
      <c r="C177" s="204" t="s">
        <v>986</v>
      </c>
    </row>
    <row r="178" spans="1:15" x14ac:dyDescent="0.25">
      <c r="A178" s="279"/>
      <c r="B178" s="204" t="s">
        <v>1596</v>
      </c>
      <c r="C178" s="204" t="s">
        <v>1601</v>
      </c>
    </row>
    <row r="179" spans="1:15" x14ac:dyDescent="0.25">
      <c r="A179" s="279"/>
      <c r="B179" s="204" t="s">
        <v>1597</v>
      </c>
      <c r="C179" s="204" t="s">
        <v>1602</v>
      </c>
    </row>
    <row r="180" spans="1:15" s="187" customFormat="1" ht="22.5" x14ac:dyDescent="0.25">
      <c r="A180" s="279"/>
      <c r="B180" s="204" t="s">
        <v>1990</v>
      </c>
      <c r="C180" s="204" t="s">
        <v>2194</v>
      </c>
    </row>
    <row r="181" spans="1:15" x14ac:dyDescent="0.25">
      <c r="A181" s="279"/>
      <c r="B181" s="204" t="s">
        <v>1622</v>
      </c>
      <c r="C181" s="204" t="s">
        <v>564</v>
      </c>
    </row>
    <row r="182" spans="1:15" x14ac:dyDescent="0.25">
      <c r="A182" s="279"/>
      <c r="B182" s="204" t="s">
        <v>1598</v>
      </c>
      <c r="C182" s="204" t="s">
        <v>1603</v>
      </c>
    </row>
    <row r="183" spans="1:15" x14ac:dyDescent="0.25">
      <c r="A183" s="279"/>
      <c r="B183" s="204" t="s">
        <v>1599</v>
      </c>
      <c r="C183" s="204" t="s">
        <v>2198</v>
      </c>
    </row>
    <row r="184" spans="1:15" ht="42.75" customHeight="1" x14ac:dyDescent="0.25">
      <c r="A184" s="280"/>
      <c r="B184" s="215" t="s">
        <v>27</v>
      </c>
      <c r="C184" s="205" t="s">
        <v>2497</v>
      </c>
    </row>
    <row r="185" spans="1:15" s="183" customFormat="1" ht="50.1" customHeight="1" x14ac:dyDescent="0.25">
      <c r="A185" s="206" t="s">
        <v>1975</v>
      </c>
      <c r="B185" s="240" t="s">
        <v>1540</v>
      </c>
      <c r="C185" s="207" t="s">
        <v>2306</v>
      </c>
      <c r="F185" s="221"/>
      <c r="G185" s="221"/>
      <c r="H185" s="221"/>
      <c r="I185" s="221"/>
      <c r="J185" s="221"/>
      <c r="K185" s="221"/>
      <c r="L185" s="221"/>
      <c r="M185" s="221"/>
      <c r="N185" s="221"/>
      <c r="O185" s="221"/>
    </row>
    <row r="186" spans="1:15" s="183" customFormat="1" ht="50.1" customHeight="1" x14ac:dyDescent="0.25">
      <c r="A186" s="208" t="s">
        <v>1976</v>
      </c>
      <c r="B186" s="209" t="s">
        <v>1541</v>
      </c>
      <c r="C186" s="207" t="s">
        <v>1639</v>
      </c>
    </row>
    <row r="187" spans="1:15" s="183" customFormat="1" ht="50.1" customHeight="1" x14ac:dyDescent="0.25">
      <c r="A187" s="208" t="s">
        <v>1977</v>
      </c>
      <c r="B187" s="209" t="s">
        <v>65</v>
      </c>
      <c r="C187" s="207" t="s">
        <v>1604</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05"/>
  <sheetViews>
    <sheetView showGridLines="0" zoomScale="80" zoomScaleNormal="80" workbookViewId="0">
      <pane ySplit="2" topLeftCell="A991" activePane="bottomLeft" state="frozen"/>
      <selection activeCell="E41" sqref="E41"/>
      <selection pane="bottomLeft" activeCell="B1014" sqref="B1014"/>
    </sheetView>
  </sheetViews>
  <sheetFormatPr baseColWidth="10" defaultColWidth="11.42578125" defaultRowHeight="12.75" x14ac:dyDescent="0.25"/>
  <cols>
    <col min="1" max="1" width="20.7109375" style="221" customWidth="1"/>
    <col min="2" max="2" width="185.85546875" style="230" bestFit="1" customWidth="1"/>
    <col min="3" max="16384" width="11.42578125" style="222"/>
  </cols>
  <sheetData>
    <row r="1" spans="1:3" s="226" customFormat="1" ht="11.25" x14ac:dyDescent="0.2">
      <c r="A1" s="235"/>
    </row>
    <row r="2" spans="1:3" s="223" customFormat="1" ht="29.25" customHeight="1" x14ac:dyDescent="0.25">
      <c r="A2" s="212" t="s">
        <v>1513</v>
      </c>
      <c r="B2" s="170" t="s">
        <v>1840</v>
      </c>
    </row>
    <row r="3" spans="1:3" s="226" customFormat="1" x14ac:dyDescent="0.25">
      <c r="A3" s="217" t="s">
        <v>1512</v>
      </c>
      <c r="B3" s="224" t="s">
        <v>1511</v>
      </c>
      <c r="C3" s="225"/>
    </row>
    <row r="4" spans="1:3" s="226" customFormat="1" x14ac:dyDescent="0.25">
      <c r="A4" s="218" t="s">
        <v>1510</v>
      </c>
      <c r="B4" s="227" t="s">
        <v>1509</v>
      </c>
      <c r="C4" s="225"/>
    </row>
    <row r="5" spans="1:3" s="226" customFormat="1" x14ac:dyDescent="0.25">
      <c r="A5" s="218" t="s">
        <v>1508</v>
      </c>
      <c r="B5" s="227" t="s">
        <v>1507</v>
      </c>
      <c r="C5" s="225"/>
    </row>
    <row r="6" spans="1:3" s="226" customFormat="1" x14ac:dyDescent="0.25">
      <c r="A6" s="218" t="s">
        <v>1506</v>
      </c>
      <c r="B6" s="227" t="s">
        <v>1505</v>
      </c>
      <c r="C6" s="225"/>
    </row>
    <row r="7" spans="1:3" s="226" customFormat="1" x14ac:dyDescent="0.25">
      <c r="A7" s="218" t="s">
        <v>1504</v>
      </c>
      <c r="B7" s="227" t="s">
        <v>1503</v>
      </c>
      <c r="C7" s="225"/>
    </row>
    <row r="8" spans="1:3" s="226" customFormat="1" x14ac:dyDescent="0.25">
      <c r="A8" s="218" t="s">
        <v>1797</v>
      </c>
      <c r="B8" s="227" t="s">
        <v>1798</v>
      </c>
      <c r="C8" s="225"/>
    </row>
    <row r="9" spans="1:3" s="226" customFormat="1" x14ac:dyDescent="0.25">
      <c r="A9" s="218" t="s">
        <v>1801</v>
      </c>
      <c r="B9" s="227" t="s">
        <v>1802</v>
      </c>
      <c r="C9" s="225"/>
    </row>
    <row r="10" spans="1:3" s="226" customFormat="1" x14ac:dyDescent="0.25">
      <c r="A10" s="218" t="s">
        <v>1805</v>
      </c>
      <c r="B10" s="227" t="s">
        <v>1806</v>
      </c>
      <c r="C10" s="225"/>
    </row>
    <row r="11" spans="1:3" s="226" customFormat="1" x14ac:dyDescent="0.25">
      <c r="A11" s="218" t="s">
        <v>1807</v>
      </c>
      <c r="B11" s="227" t="s">
        <v>1808</v>
      </c>
      <c r="C11" s="225"/>
    </row>
    <row r="12" spans="1:3" s="226" customFormat="1" x14ac:dyDescent="0.25">
      <c r="A12" s="218" t="s">
        <v>1502</v>
      </c>
      <c r="B12" s="227" t="s">
        <v>1501</v>
      </c>
      <c r="C12" s="225"/>
    </row>
    <row r="13" spans="1:3" s="226" customFormat="1" x14ac:dyDescent="0.25">
      <c r="A13" s="218" t="s">
        <v>1500</v>
      </c>
      <c r="B13" s="227" t="s">
        <v>1499</v>
      </c>
      <c r="C13" s="225"/>
    </row>
    <row r="14" spans="1:3" s="226" customFormat="1" x14ac:dyDescent="0.25">
      <c r="A14" s="218" t="s">
        <v>1498</v>
      </c>
      <c r="B14" s="227" t="s">
        <v>1497</v>
      </c>
      <c r="C14" s="225"/>
    </row>
    <row r="15" spans="1:3" s="226" customFormat="1" x14ac:dyDescent="0.25">
      <c r="A15" s="218" t="s">
        <v>1496</v>
      </c>
      <c r="B15" s="227" t="s">
        <v>1495</v>
      </c>
      <c r="C15" s="225"/>
    </row>
    <row r="16" spans="1:3" s="226" customFormat="1" x14ac:dyDescent="0.25">
      <c r="A16" s="218" t="s">
        <v>1494</v>
      </c>
      <c r="B16" s="227" t="s">
        <v>1493</v>
      </c>
      <c r="C16" s="225"/>
    </row>
    <row r="17" spans="1:3" s="226" customFormat="1" x14ac:dyDescent="0.25">
      <c r="A17" s="218" t="s">
        <v>1492</v>
      </c>
      <c r="B17" s="227" t="s">
        <v>1491</v>
      </c>
      <c r="C17" s="225"/>
    </row>
    <row r="18" spans="1:3" s="226" customFormat="1" x14ac:dyDescent="0.25">
      <c r="A18" s="218" t="s">
        <v>1490</v>
      </c>
      <c r="B18" s="227" t="s">
        <v>1489</v>
      </c>
      <c r="C18" s="225"/>
    </row>
    <row r="19" spans="1:3" s="226" customFormat="1" x14ac:dyDescent="0.25">
      <c r="A19" s="218" t="s">
        <v>1488</v>
      </c>
      <c r="B19" s="227" t="s">
        <v>1487</v>
      </c>
      <c r="C19" s="225"/>
    </row>
    <row r="20" spans="1:3" s="226" customFormat="1" x14ac:dyDescent="0.25">
      <c r="A20" s="218" t="s">
        <v>1486</v>
      </c>
      <c r="B20" s="227" t="s">
        <v>1485</v>
      </c>
      <c r="C20" s="225"/>
    </row>
    <row r="21" spans="1:3" s="226" customFormat="1" x14ac:dyDescent="0.25">
      <c r="A21" s="218" t="s">
        <v>1932</v>
      </c>
      <c r="B21" s="227" t="s">
        <v>1933</v>
      </c>
      <c r="C21" s="225"/>
    </row>
    <row r="22" spans="1:3" s="226" customFormat="1" x14ac:dyDescent="0.25">
      <c r="A22" s="218" t="s">
        <v>1484</v>
      </c>
      <c r="B22" s="227" t="s">
        <v>1483</v>
      </c>
      <c r="C22" s="225"/>
    </row>
    <row r="23" spans="1:3" s="226" customFormat="1" x14ac:dyDescent="0.25">
      <c r="A23" s="218" t="s">
        <v>1482</v>
      </c>
      <c r="B23" s="227" t="s">
        <v>1481</v>
      </c>
      <c r="C23" s="225"/>
    </row>
    <row r="24" spans="1:3" s="226" customFormat="1" x14ac:dyDescent="0.25">
      <c r="A24" s="218" t="s">
        <v>1931</v>
      </c>
      <c r="B24" s="227" t="s">
        <v>1934</v>
      </c>
      <c r="C24" s="225"/>
    </row>
    <row r="25" spans="1:3" s="226" customFormat="1" x14ac:dyDescent="0.25">
      <c r="A25" s="218" t="s">
        <v>1480</v>
      </c>
      <c r="B25" s="227" t="s">
        <v>1479</v>
      </c>
      <c r="C25" s="225"/>
    </row>
    <row r="26" spans="1:3" s="226" customFormat="1" x14ac:dyDescent="0.25">
      <c r="A26" s="218" t="s">
        <v>1478</v>
      </c>
      <c r="B26" s="227" t="s">
        <v>1477</v>
      </c>
      <c r="C26" s="225"/>
    </row>
    <row r="27" spans="1:3" s="226" customFormat="1" x14ac:dyDescent="0.25">
      <c r="A27" s="218" t="s">
        <v>1476</v>
      </c>
      <c r="B27" s="227" t="s">
        <v>1475</v>
      </c>
      <c r="C27" s="225"/>
    </row>
    <row r="28" spans="1:3" s="226" customFormat="1" x14ac:dyDescent="0.25">
      <c r="A28" s="218" t="s">
        <v>1809</v>
      </c>
      <c r="B28" s="227" t="s">
        <v>1810</v>
      </c>
      <c r="C28" s="225"/>
    </row>
    <row r="29" spans="1:3" s="226" customFormat="1" x14ac:dyDescent="0.25">
      <c r="A29" s="218" t="s">
        <v>1811</v>
      </c>
      <c r="B29" s="227" t="s">
        <v>1812</v>
      </c>
      <c r="C29" s="225"/>
    </row>
    <row r="30" spans="1:3" s="226" customFormat="1" x14ac:dyDescent="0.25">
      <c r="A30" s="218" t="s">
        <v>1474</v>
      </c>
      <c r="B30" s="227" t="s">
        <v>1473</v>
      </c>
      <c r="C30" s="225"/>
    </row>
    <row r="31" spans="1:3" s="226" customFormat="1" x14ac:dyDescent="0.25">
      <c r="A31" s="218" t="s">
        <v>1472</v>
      </c>
      <c r="B31" s="227" t="s">
        <v>1471</v>
      </c>
      <c r="C31" s="225"/>
    </row>
    <row r="32" spans="1:3" s="226" customFormat="1" x14ac:dyDescent="0.25">
      <c r="A32" s="218" t="s">
        <v>1470</v>
      </c>
      <c r="B32" s="227" t="s">
        <v>1469</v>
      </c>
      <c r="C32" s="225"/>
    </row>
    <row r="33" spans="1:3" s="226" customFormat="1" x14ac:dyDescent="0.25">
      <c r="A33" s="218" t="s">
        <v>1468</v>
      </c>
      <c r="B33" s="227" t="s">
        <v>1467</v>
      </c>
      <c r="C33" s="225"/>
    </row>
    <row r="34" spans="1:3" s="226" customFormat="1" x14ac:dyDescent="0.25">
      <c r="A34" s="218" t="s">
        <v>1466</v>
      </c>
      <c r="B34" s="227" t="s">
        <v>1465</v>
      </c>
      <c r="C34" s="225"/>
    </row>
    <row r="35" spans="1:3" s="226" customFormat="1" x14ac:dyDescent="0.25">
      <c r="A35" s="218" t="s">
        <v>1464</v>
      </c>
      <c r="B35" s="227" t="s">
        <v>1463</v>
      </c>
      <c r="C35" s="225"/>
    </row>
    <row r="36" spans="1:3" s="226" customFormat="1" x14ac:dyDescent="0.25">
      <c r="A36" s="218" t="s">
        <v>1462</v>
      </c>
      <c r="B36" s="227" t="s">
        <v>1461</v>
      </c>
      <c r="C36" s="225"/>
    </row>
    <row r="37" spans="1:3" s="226" customFormat="1" x14ac:dyDescent="0.25">
      <c r="A37" s="218" t="s">
        <v>1460</v>
      </c>
      <c r="B37" s="227" t="s">
        <v>1459</v>
      </c>
      <c r="C37" s="225"/>
    </row>
    <row r="38" spans="1:3" s="226" customFormat="1" x14ac:dyDescent="0.25">
      <c r="A38" s="218" t="s">
        <v>1458</v>
      </c>
      <c r="B38" s="227" t="s">
        <v>1457</v>
      </c>
      <c r="C38" s="225"/>
    </row>
    <row r="39" spans="1:3" s="226" customFormat="1" x14ac:dyDescent="0.25">
      <c r="A39" s="218" t="s">
        <v>1761</v>
      </c>
      <c r="B39" s="227" t="s">
        <v>1762</v>
      </c>
      <c r="C39" s="225"/>
    </row>
    <row r="40" spans="1:3" s="226" customFormat="1" x14ac:dyDescent="0.25">
      <c r="A40" s="218" t="s">
        <v>1456</v>
      </c>
      <c r="B40" s="227" t="s">
        <v>1455</v>
      </c>
      <c r="C40" s="225"/>
    </row>
    <row r="41" spans="1:3" s="226" customFormat="1" x14ac:dyDescent="0.25">
      <c r="A41" s="218" t="s">
        <v>1454</v>
      </c>
      <c r="B41" s="227" t="s">
        <v>1453</v>
      </c>
      <c r="C41" s="225"/>
    </row>
    <row r="42" spans="1:3" s="226" customFormat="1" x14ac:dyDescent="0.25">
      <c r="A42" s="218" t="s">
        <v>1452</v>
      </c>
      <c r="B42" s="227" t="s">
        <v>1451</v>
      </c>
      <c r="C42" s="225"/>
    </row>
    <row r="43" spans="1:3" s="226" customFormat="1" x14ac:dyDescent="0.25">
      <c r="A43" s="218" t="s">
        <v>1787</v>
      </c>
      <c r="B43" s="227" t="s">
        <v>1788</v>
      </c>
      <c r="C43" s="225"/>
    </row>
    <row r="44" spans="1:3" s="226" customFormat="1" x14ac:dyDescent="0.25">
      <c r="A44" s="218" t="s">
        <v>1789</v>
      </c>
      <c r="B44" s="227" t="s">
        <v>1790</v>
      </c>
      <c r="C44" s="225"/>
    </row>
    <row r="45" spans="1:3" s="226" customFormat="1" x14ac:dyDescent="0.25">
      <c r="A45" s="218" t="s">
        <v>1450</v>
      </c>
      <c r="B45" s="227" t="s">
        <v>1449</v>
      </c>
      <c r="C45" s="225"/>
    </row>
    <row r="46" spans="1:3" s="226" customFormat="1" x14ac:dyDescent="0.25">
      <c r="A46" s="218" t="s">
        <v>1910</v>
      </c>
      <c r="B46" s="227" t="s">
        <v>1911</v>
      </c>
      <c r="C46" s="225"/>
    </row>
    <row r="47" spans="1:3" s="226" customFormat="1" x14ac:dyDescent="0.25">
      <c r="A47" s="218" t="s">
        <v>1448</v>
      </c>
      <c r="B47" s="227" t="s">
        <v>1447</v>
      </c>
      <c r="C47" s="225"/>
    </row>
    <row r="48" spans="1:3" s="226" customFormat="1" x14ac:dyDescent="0.25">
      <c r="A48" s="218" t="s">
        <v>1446</v>
      </c>
      <c r="B48" s="227" t="s">
        <v>1445</v>
      </c>
      <c r="C48" s="225"/>
    </row>
    <row r="49" spans="1:3" s="226" customFormat="1" x14ac:dyDescent="0.25">
      <c r="A49" s="218" t="s">
        <v>1444</v>
      </c>
      <c r="B49" s="227" t="s">
        <v>1443</v>
      </c>
      <c r="C49" s="225"/>
    </row>
    <row r="50" spans="1:3" s="226" customFormat="1" x14ac:dyDescent="0.25">
      <c r="A50" s="218" t="s">
        <v>2071</v>
      </c>
      <c r="B50" s="227" t="s">
        <v>2072</v>
      </c>
      <c r="C50" s="225"/>
    </row>
    <row r="51" spans="1:3" s="226" customFormat="1" x14ac:dyDescent="0.25">
      <c r="A51" s="218" t="s">
        <v>1983</v>
      </c>
      <c r="B51" s="227" t="s">
        <v>1984</v>
      </c>
      <c r="C51" s="225"/>
    </row>
    <row r="52" spans="1:3" s="226" customFormat="1" x14ac:dyDescent="0.25">
      <c r="A52" s="218" t="s">
        <v>1442</v>
      </c>
      <c r="B52" s="227" t="s">
        <v>1441</v>
      </c>
      <c r="C52" s="225"/>
    </row>
    <row r="53" spans="1:3" s="226" customFormat="1" x14ac:dyDescent="0.25">
      <c r="A53" s="218" t="s">
        <v>1440</v>
      </c>
      <c r="B53" s="227" t="s">
        <v>1439</v>
      </c>
      <c r="C53" s="225"/>
    </row>
    <row r="54" spans="1:3" s="226" customFormat="1" x14ac:dyDescent="0.25">
      <c r="A54" s="218" t="s">
        <v>1438</v>
      </c>
      <c r="B54" s="227" t="s">
        <v>1437</v>
      </c>
      <c r="C54" s="225"/>
    </row>
    <row r="55" spans="1:3" s="226" customFormat="1" x14ac:dyDescent="0.25">
      <c r="A55" s="218" t="s">
        <v>1436</v>
      </c>
      <c r="B55" s="227" t="s">
        <v>1435</v>
      </c>
      <c r="C55" s="225"/>
    </row>
    <row r="56" spans="1:3" s="226" customFormat="1" x14ac:dyDescent="0.25">
      <c r="A56" s="218" t="s">
        <v>2073</v>
      </c>
      <c r="B56" s="227" t="s">
        <v>2074</v>
      </c>
      <c r="C56" s="225"/>
    </row>
    <row r="57" spans="1:3" s="226" customFormat="1" x14ac:dyDescent="0.25">
      <c r="A57" s="218" t="s">
        <v>1434</v>
      </c>
      <c r="B57" s="227" t="s">
        <v>1433</v>
      </c>
      <c r="C57" s="225"/>
    </row>
    <row r="58" spans="1:3" s="226" customFormat="1" x14ac:dyDescent="0.25">
      <c r="A58" s="218" t="s">
        <v>1432</v>
      </c>
      <c r="B58" s="227" t="s">
        <v>1431</v>
      </c>
      <c r="C58" s="225"/>
    </row>
    <row r="59" spans="1:3" s="226" customFormat="1" x14ac:dyDescent="0.25">
      <c r="A59" s="218" t="s">
        <v>1430</v>
      </c>
      <c r="B59" s="227" t="s">
        <v>1429</v>
      </c>
      <c r="C59" s="225"/>
    </row>
    <row r="60" spans="1:3" s="226" customFormat="1" x14ac:dyDescent="0.25">
      <c r="A60" s="218" t="s">
        <v>1428</v>
      </c>
      <c r="B60" s="227" t="s">
        <v>1427</v>
      </c>
      <c r="C60" s="225"/>
    </row>
    <row r="61" spans="1:3" s="226" customFormat="1" x14ac:dyDescent="0.25">
      <c r="A61" s="218" t="s">
        <v>1426</v>
      </c>
      <c r="B61" s="227" t="s">
        <v>1425</v>
      </c>
      <c r="C61" s="225"/>
    </row>
    <row r="62" spans="1:3" s="226" customFormat="1" x14ac:dyDescent="0.25">
      <c r="A62" s="218" t="s">
        <v>1424</v>
      </c>
      <c r="B62" s="227" t="s">
        <v>1423</v>
      </c>
      <c r="C62" s="225"/>
    </row>
    <row r="63" spans="1:3" s="226" customFormat="1" x14ac:dyDescent="0.25">
      <c r="A63" s="218" t="s">
        <v>1791</v>
      </c>
      <c r="B63" s="227" t="s">
        <v>1792</v>
      </c>
      <c r="C63" s="225"/>
    </row>
    <row r="64" spans="1:3" s="226" customFormat="1" x14ac:dyDescent="0.25">
      <c r="A64" s="218" t="s">
        <v>1422</v>
      </c>
      <c r="B64" s="227" t="s">
        <v>1421</v>
      </c>
      <c r="C64" s="225"/>
    </row>
    <row r="65" spans="1:3" s="226" customFormat="1" x14ac:dyDescent="0.25">
      <c r="A65" s="218" t="s">
        <v>1420</v>
      </c>
      <c r="B65" s="227" t="s">
        <v>1419</v>
      </c>
      <c r="C65" s="225"/>
    </row>
    <row r="66" spans="1:3" s="226" customFormat="1" x14ac:dyDescent="0.25">
      <c r="A66" s="218" t="s">
        <v>1793</v>
      </c>
      <c r="B66" s="227" t="s">
        <v>1794</v>
      </c>
      <c r="C66" s="225"/>
    </row>
    <row r="67" spans="1:3" s="226" customFormat="1" x14ac:dyDescent="0.25">
      <c r="A67" s="218" t="s">
        <v>1418</v>
      </c>
      <c r="B67" s="227" t="s">
        <v>1417</v>
      </c>
      <c r="C67" s="225"/>
    </row>
    <row r="68" spans="1:3" s="226" customFormat="1" x14ac:dyDescent="0.25">
      <c r="A68" s="218" t="s">
        <v>1416</v>
      </c>
      <c r="B68" s="227" t="s">
        <v>1415</v>
      </c>
      <c r="C68" s="225"/>
    </row>
    <row r="69" spans="1:3" s="226" customFormat="1" x14ac:dyDescent="0.25">
      <c r="A69" s="218" t="s">
        <v>1414</v>
      </c>
      <c r="B69" s="227" t="s">
        <v>1413</v>
      </c>
      <c r="C69" s="225"/>
    </row>
    <row r="70" spans="1:3" s="226" customFormat="1" x14ac:dyDescent="0.25">
      <c r="A70" s="218" t="s">
        <v>1412</v>
      </c>
      <c r="B70" s="227" t="s">
        <v>1411</v>
      </c>
      <c r="C70" s="225"/>
    </row>
    <row r="71" spans="1:3" s="226" customFormat="1" x14ac:dyDescent="0.25">
      <c r="A71" s="218" t="s">
        <v>1410</v>
      </c>
      <c r="B71" s="227" t="s">
        <v>1409</v>
      </c>
      <c r="C71" s="225"/>
    </row>
    <row r="72" spans="1:3" s="226" customFormat="1" x14ac:dyDescent="0.25">
      <c r="A72" s="218" t="s">
        <v>1408</v>
      </c>
      <c r="B72" s="227" t="s">
        <v>1407</v>
      </c>
      <c r="C72" s="225"/>
    </row>
    <row r="73" spans="1:3" s="226" customFormat="1" x14ac:dyDescent="0.25">
      <c r="A73" s="218" t="s">
        <v>1406</v>
      </c>
      <c r="B73" s="227" t="s">
        <v>1405</v>
      </c>
      <c r="C73" s="225"/>
    </row>
    <row r="74" spans="1:3" s="226" customFormat="1" x14ac:dyDescent="0.25">
      <c r="A74" s="218" t="s">
        <v>1404</v>
      </c>
      <c r="B74" s="227" t="s">
        <v>1403</v>
      </c>
      <c r="C74" s="225"/>
    </row>
    <row r="75" spans="1:3" s="226" customFormat="1" x14ac:dyDescent="0.25">
      <c r="A75" s="218" t="s">
        <v>1402</v>
      </c>
      <c r="B75" s="227" t="s">
        <v>1401</v>
      </c>
      <c r="C75" s="225"/>
    </row>
    <row r="76" spans="1:3" s="226" customFormat="1" x14ac:dyDescent="0.25">
      <c r="A76" s="218" t="s">
        <v>1400</v>
      </c>
      <c r="B76" s="227" t="s">
        <v>1399</v>
      </c>
      <c r="C76" s="225"/>
    </row>
    <row r="77" spans="1:3" s="226" customFormat="1" x14ac:dyDescent="0.25">
      <c r="A77" s="218" t="s">
        <v>1398</v>
      </c>
      <c r="B77" s="227" t="s">
        <v>1397</v>
      </c>
      <c r="C77" s="225"/>
    </row>
    <row r="78" spans="1:3" s="226" customFormat="1" x14ac:dyDescent="0.25">
      <c r="A78" s="218" t="s">
        <v>1814</v>
      </c>
      <c r="B78" s="227" t="s">
        <v>1815</v>
      </c>
      <c r="C78" s="225"/>
    </row>
    <row r="79" spans="1:3" s="226" customFormat="1" x14ac:dyDescent="0.25">
      <c r="A79" s="218" t="s">
        <v>1605</v>
      </c>
      <c r="B79" s="227" t="s">
        <v>1606</v>
      </c>
      <c r="C79" s="225"/>
    </row>
    <row r="80" spans="1:3" s="226" customFormat="1" x14ac:dyDescent="0.25">
      <c r="A80" s="218" t="s">
        <v>1785</v>
      </c>
      <c r="B80" s="227" t="s">
        <v>1786</v>
      </c>
      <c r="C80" s="225"/>
    </row>
    <row r="81" spans="1:3" s="226" customFormat="1" x14ac:dyDescent="0.25">
      <c r="A81" s="218" t="s">
        <v>1607</v>
      </c>
      <c r="B81" s="227" t="s">
        <v>1608</v>
      </c>
      <c r="C81" s="225"/>
    </row>
    <row r="82" spans="1:3" s="226" customFormat="1" x14ac:dyDescent="0.25">
      <c r="A82" s="218" t="s">
        <v>1799</v>
      </c>
      <c r="B82" s="227" t="s">
        <v>1800</v>
      </c>
      <c r="C82" s="225"/>
    </row>
    <row r="83" spans="1:3" s="226" customFormat="1" x14ac:dyDescent="0.25">
      <c r="A83" s="218" t="s">
        <v>1795</v>
      </c>
      <c r="B83" s="227" t="s">
        <v>1796</v>
      </c>
      <c r="C83" s="225"/>
    </row>
    <row r="84" spans="1:3" s="226" customFormat="1" x14ac:dyDescent="0.25">
      <c r="A84" s="218" t="s">
        <v>1396</v>
      </c>
      <c r="B84" s="227" t="s">
        <v>1395</v>
      </c>
      <c r="C84" s="225"/>
    </row>
    <row r="85" spans="1:3" s="226" customFormat="1" x14ac:dyDescent="0.25">
      <c r="A85" s="218" t="s">
        <v>1394</v>
      </c>
      <c r="B85" s="227" t="s">
        <v>1393</v>
      </c>
      <c r="C85" s="225"/>
    </row>
    <row r="86" spans="1:3" s="226" customFormat="1" x14ac:dyDescent="0.25">
      <c r="A86" s="218" t="s">
        <v>1551</v>
      </c>
      <c r="B86" s="227" t="s">
        <v>1571</v>
      </c>
      <c r="C86" s="225"/>
    </row>
    <row r="87" spans="1:3" s="226" customFormat="1" x14ac:dyDescent="0.25">
      <c r="A87" s="218" t="s">
        <v>1816</v>
      </c>
      <c r="B87" s="227" t="s">
        <v>1817</v>
      </c>
      <c r="C87" s="225"/>
    </row>
    <row r="88" spans="1:3" s="226" customFormat="1" x14ac:dyDescent="0.25">
      <c r="A88" s="218" t="s">
        <v>1757</v>
      </c>
      <c r="B88" s="227" t="s">
        <v>1758</v>
      </c>
      <c r="C88" s="225"/>
    </row>
    <row r="89" spans="1:3" s="226" customFormat="1" x14ac:dyDescent="0.25">
      <c r="A89" s="218" t="s">
        <v>1755</v>
      </c>
      <c r="B89" s="227" t="s">
        <v>1756</v>
      </c>
      <c r="C89" s="225"/>
    </row>
    <row r="90" spans="1:3" s="226" customFormat="1" x14ac:dyDescent="0.25">
      <c r="A90" s="218" t="s">
        <v>1753</v>
      </c>
      <c r="B90" s="227" t="s">
        <v>1754</v>
      </c>
      <c r="C90" s="225"/>
    </row>
    <row r="91" spans="1:3" s="226" customFormat="1" x14ac:dyDescent="0.25">
      <c r="A91" s="218" t="s">
        <v>2126</v>
      </c>
      <c r="B91" s="227" t="s">
        <v>2127</v>
      </c>
      <c r="C91" s="225"/>
    </row>
    <row r="92" spans="1:3" s="226" customFormat="1" x14ac:dyDescent="0.25">
      <c r="A92" s="218" t="s">
        <v>1392</v>
      </c>
      <c r="B92" s="227" t="s">
        <v>1391</v>
      </c>
      <c r="C92" s="225"/>
    </row>
    <row r="93" spans="1:3" s="226" customFormat="1" x14ac:dyDescent="0.25">
      <c r="A93" s="218" t="s">
        <v>1390</v>
      </c>
      <c r="B93" s="227" t="s">
        <v>1389</v>
      </c>
      <c r="C93" s="225"/>
    </row>
    <row r="94" spans="1:3" s="226" customFormat="1" x14ac:dyDescent="0.25">
      <c r="A94" s="218" t="s">
        <v>1388</v>
      </c>
      <c r="B94" s="227" t="s">
        <v>1387</v>
      </c>
      <c r="C94" s="225"/>
    </row>
    <row r="95" spans="1:3" s="226" customFormat="1" x14ac:dyDescent="0.25">
      <c r="A95" s="218" t="s">
        <v>1386</v>
      </c>
      <c r="B95" s="227" t="s">
        <v>1385</v>
      </c>
      <c r="C95" s="225"/>
    </row>
    <row r="96" spans="1:3" s="226" customFormat="1" x14ac:dyDescent="0.25">
      <c r="A96" s="218" t="s">
        <v>1384</v>
      </c>
      <c r="B96" s="227" t="s">
        <v>1383</v>
      </c>
      <c r="C96" s="225"/>
    </row>
    <row r="97" spans="1:3" s="226" customFormat="1" x14ac:dyDescent="0.25">
      <c r="A97" s="218" t="s">
        <v>1382</v>
      </c>
      <c r="B97" s="227" t="s">
        <v>1381</v>
      </c>
      <c r="C97" s="225"/>
    </row>
    <row r="98" spans="1:3" s="226" customFormat="1" x14ac:dyDescent="0.25">
      <c r="A98" s="218" t="s">
        <v>1380</v>
      </c>
      <c r="B98" s="227" t="s">
        <v>1379</v>
      </c>
      <c r="C98" s="225"/>
    </row>
    <row r="99" spans="1:3" s="226" customFormat="1" x14ac:dyDescent="0.2">
      <c r="A99" s="218" t="s">
        <v>1378</v>
      </c>
      <c r="B99" s="228" t="s">
        <v>1377</v>
      </c>
      <c r="C99" s="225"/>
    </row>
    <row r="100" spans="1:3" s="226" customFormat="1" x14ac:dyDescent="0.25">
      <c r="A100" s="218" t="s">
        <v>1376</v>
      </c>
      <c r="B100" s="227" t="s">
        <v>1375</v>
      </c>
      <c r="C100" s="225"/>
    </row>
    <row r="101" spans="1:3" s="226" customFormat="1" x14ac:dyDescent="0.25">
      <c r="A101" s="218" t="s">
        <v>1374</v>
      </c>
      <c r="B101" s="227" t="s">
        <v>1373</v>
      </c>
      <c r="C101" s="225"/>
    </row>
    <row r="102" spans="1:3" s="226" customFormat="1" x14ac:dyDescent="0.25">
      <c r="A102" s="218" t="s">
        <v>1372</v>
      </c>
      <c r="B102" s="227" t="s">
        <v>1371</v>
      </c>
      <c r="C102" s="225"/>
    </row>
    <row r="103" spans="1:3" s="226" customFormat="1" x14ac:dyDescent="0.25">
      <c r="A103" s="218" t="s">
        <v>1370</v>
      </c>
      <c r="B103" s="227" t="s">
        <v>1369</v>
      </c>
      <c r="C103" s="225"/>
    </row>
    <row r="104" spans="1:3" s="226" customFormat="1" x14ac:dyDescent="0.25">
      <c r="A104" s="218" t="s">
        <v>1368</v>
      </c>
      <c r="B104" s="227" t="s">
        <v>1367</v>
      </c>
      <c r="C104" s="225"/>
    </row>
    <row r="105" spans="1:3" s="226" customFormat="1" x14ac:dyDescent="0.25">
      <c r="A105" s="218" t="s">
        <v>1366</v>
      </c>
      <c r="B105" s="227" t="s">
        <v>1365</v>
      </c>
      <c r="C105" s="225"/>
    </row>
    <row r="106" spans="1:3" s="226" customFormat="1" x14ac:dyDescent="0.25">
      <c r="A106" s="218" t="s">
        <v>1364</v>
      </c>
      <c r="B106" s="227" t="s">
        <v>1363</v>
      </c>
      <c r="C106" s="225"/>
    </row>
    <row r="107" spans="1:3" s="226" customFormat="1" x14ac:dyDescent="0.25">
      <c r="A107" s="218" t="s">
        <v>2035</v>
      </c>
      <c r="B107" s="227" t="s">
        <v>2036</v>
      </c>
      <c r="C107" s="225"/>
    </row>
    <row r="108" spans="1:3" s="226" customFormat="1" x14ac:dyDescent="0.25">
      <c r="A108" s="218" t="s">
        <v>1362</v>
      </c>
      <c r="B108" s="227" t="s">
        <v>1361</v>
      </c>
      <c r="C108" s="225"/>
    </row>
    <row r="109" spans="1:3" s="226" customFormat="1" x14ac:dyDescent="0.25">
      <c r="A109" s="218" t="s">
        <v>1360</v>
      </c>
      <c r="B109" s="227" t="s">
        <v>1359</v>
      </c>
      <c r="C109" s="225"/>
    </row>
    <row r="110" spans="1:3" s="226" customFormat="1" x14ac:dyDescent="0.25">
      <c r="A110" s="218" t="s">
        <v>1552</v>
      </c>
      <c r="B110" s="227" t="s">
        <v>1572</v>
      </c>
      <c r="C110" s="225"/>
    </row>
    <row r="111" spans="1:3" s="226" customFormat="1" x14ac:dyDescent="0.25">
      <c r="A111" s="218" t="s">
        <v>1358</v>
      </c>
      <c r="B111" s="227" t="s">
        <v>1357</v>
      </c>
      <c r="C111" s="225"/>
    </row>
    <row r="112" spans="1:3" s="226" customFormat="1" x14ac:dyDescent="0.25">
      <c r="A112" s="218" t="s">
        <v>1356</v>
      </c>
      <c r="B112" s="227" t="s">
        <v>1355</v>
      </c>
      <c r="C112" s="225"/>
    </row>
    <row r="113" spans="1:3" s="226" customFormat="1" x14ac:dyDescent="0.25">
      <c r="A113" s="218" t="s">
        <v>1354</v>
      </c>
      <c r="B113" s="227" t="s">
        <v>1353</v>
      </c>
      <c r="C113" s="225"/>
    </row>
    <row r="114" spans="1:3" s="226" customFormat="1" x14ac:dyDescent="0.25">
      <c r="A114" s="218" t="s">
        <v>1352</v>
      </c>
      <c r="B114" s="227" t="s">
        <v>1351</v>
      </c>
      <c r="C114" s="225"/>
    </row>
    <row r="115" spans="1:3" s="226" customFormat="1" x14ac:dyDescent="0.25">
      <c r="A115" s="218" t="s">
        <v>1770</v>
      </c>
      <c r="B115" s="227" t="s">
        <v>1771</v>
      </c>
      <c r="C115" s="225"/>
    </row>
    <row r="116" spans="1:3" s="226" customFormat="1" x14ac:dyDescent="0.25">
      <c r="A116" s="218" t="s">
        <v>1674</v>
      </c>
      <c r="B116" s="227" t="s">
        <v>1675</v>
      </c>
      <c r="C116" s="225"/>
    </row>
    <row r="117" spans="1:3" s="226" customFormat="1" x14ac:dyDescent="0.25">
      <c r="A117" s="218" t="s">
        <v>1672</v>
      </c>
      <c r="B117" s="227" t="s">
        <v>1673</v>
      </c>
      <c r="C117" s="225"/>
    </row>
    <row r="118" spans="1:3" s="226" customFormat="1" x14ac:dyDescent="0.25">
      <c r="A118" s="218" t="s">
        <v>1350</v>
      </c>
      <c r="B118" s="227" t="s">
        <v>1349</v>
      </c>
      <c r="C118" s="225"/>
    </row>
    <row r="119" spans="1:3" s="226" customFormat="1" x14ac:dyDescent="0.25">
      <c r="A119" s="218" t="s">
        <v>1670</v>
      </c>
      <c r="B119" s="227" t="s">
        <v>1671</v>
      </c>
      <c r="C119" s="225"/>
    </row>
    <row r="120" spans="1:3" s="226" customFormat="1" x14ac:dyDescent="0.25">
      <c r="A120" s="218" t="s">
        <v>1668</v>
      </c>
      <c r="B120" s="227" t="s">
        <v>1669</v>
      </c>
      <c r="C120" s="225"/>
    </row>
    <row r="121" spans="1:3" s="226" customFormat="1" x14ac:dyDescent="0.25">
      <c r="A121" s="218" t="s">
        <v>2040</v>
      </c>
      <c r="B121" s="227" t="s">
        <v>2041</v>
      </c>
      <c r="C121" s="225"/>
    </row>
    <row r="122" spans="1:3" s="226" customFormat="1" x14ac:dyDescent="0.25">
      <c r="A122" s="218" t="s">
        <v>2042</v>
      </c>
      <c r="B122" s="227" t="s">
        <v>2043</v>
      </c>
      <c r="C122" s="225"/>
    </row>
    <row r="123" spans="1:3" s="226" customFormat="1" x14ac:dyDescent="0.25">
      <c r="A123" s="218" t="s">
        <v>1666</v>
      </c>
      <c r="B123" s="227" t="s">
        <v>1667</v>
      </c>
      <c r="C123" s="225"/>
    </row>
    <row r="124" spans="1:3" s="226" customFormat="1" x14ac:dyDescent="0.25">
      <c r="A124" s="218" t="s">
        <v>1348</v>
      </c>
      <c r="B124" s="227" t="s">
        <v>1347</v>
      </c>
      <c r="C124" s="225"/>
    </row>
    <row r="125" spans="1:3" s="226" customFormat="1" x14ac:dyDescent="0.25">
      <c r="A125" s="218" t="s">
        <v>1346</v>
      </c>
      <c r="B125" s="227" t="s">
        <v>1345</v>
      </c>
      <c r="C125" s="225"/>
    </row>
    <row r="126" spans="1:3" s="226" customFormat="1" x14ac:dyDescent="0.25">
      <c r="A126" s="218" t="s">
        <v>1344</v>
      </c>
      <c r="B126" s="227" t="s">
        <v>1343</v>
      </c>
      <c r="C126" s="225"/>
    </row>
    <row r="127" spans="1:3" s="226" customFormat="1" x14ac:dyDescent="0.25">
      <c r="A127" s="218" t="s">
        <v>1342</v>
      </c>
      <c r="B127" s="227" t="s">
        <v>1341</v>
      </c>
      <c r="C127" s="225"/>
    </row>
    <row r="128" spans="1:3" s="226" customFormat="1" x14ac:dyDescent="0.25">
      <c r="A128" s="218" t="s">
        <v>1340</v>
      </c>
      <c r="B128" s="227" t="s">
        <v>1339</v>
      </c>
      <c r="C128" s="225"/>
    </row>
    <row r="129" spans="1:3" s="226" customFormat="1" x14ac:dyDescent="0.25">
      <c r="A129" s="218" t="s">
        <v>1338</v>
      </c>
      <c r="B129" s="227" t="s">
        <v>1337</v>
      </c>
      <c r="C129" s="225"/>
    </row>
    <row r="130" spans="1:3" s="226" customFormat="1" x14ac:dyDescent="0.25">
      <c r="A130" s="218" t="s">
        <v>2117</v>
      </c>
      <c r="B130" s="227" t="s">
        <v>2118</v>
      </c>
      <c r="C130" s="225"/>
    </row>
    <row r="131" spans="1:3" s="226" customFormat="1" x14ac:dyDescent="0.25">
      <c r="A131" s="218" t="s">
        <v>1336</v>
      </c>
      <c r="B131" s="227" t="s">
        <v>1335</v>
      </c>
      <c r="C131" s="225"/>
    </row>
    <row r="132" spans="1:3" s="226" customFormat="1" x14ac:dyDescent="0.25">
      <c r="A132" s="218" t="s">
        <v>1334</v>
      </c>
      <c r="B132" s="227" t="s">
        <v>1333</v>
      </c>
      <c r="C132" s="225"/>
    </row>
    <row r="133" spans="1:3" s="226" customFormat="1" x14ac:dyDescent="0.25">
      <c r="A133" s="218" t="s">
        <v>1332</v>
      </c>
      <c r="B133" s="227" t="s">
        <v>1331</v>
      </c>
      <c r="C133" s="225"/>
    </row>
    <row r="134" spans="1:3" s="226" customFormat="1" x14ac:dyDescent="0.25">
      <c r="A134" s="218" t="s">
        <v>1330</v>
      </c>
      <c r="B134" s="227" t="s">
        <v>1329</v>
      </c>
      <c r="C134" s="225"/>
    </row>
    <row r="135" spans="1:3" s="226" customFormat="1" x14ac:dyDescent="0.25">
      <c r="A135" s="218" t="s">
        <v>1328</v>
      </c>
      <c r="B135" s="227" t="s">
        <v>1327</v>
      </c>
      <c r="C135" s="225"/>
    </row>
    <row r="136" spans="1:3" s="226" customFormat="1" x14ac:dyDescent="0.25">
      <c r="A136" s="218" t="s">
        <v>1326</v>
      </c>
      <c r="B136" s="227" t="s">
        <v>1325</v>
      </c>
      <c r="C136" s="225"/>
    </row>
    <row r="137" spans="1:3" s="226" customFormat="1" x14ac:dyDescent="0.25">
      <c r="A137" s="218" t="s">
        <v>1553</v>
      </c>
      <c r="B137" s="227" t="s">
        <v>1573</v>
      </c>
      <c r="C137" s="225"/>
    </row>
    <row r="138" spans="1:3" s="226" customFormat="1" x14ac:dyDescent="0.25">
      <c r="A138" s="218" t="s">
        <v>1554</v>
      </c>
      <c r="B138" s="227" t="s">
        <v>1574</v>
      </c>
      <c r="C138" s="225"/>
    </row>
    <row r="139" spans="1:3" s="226" customFormat="1" x14ac:dyDescent="0.25">
      <c r="A139" s="218" t="s">
        <v>1324</v>
      </c>
      <c r="B139" s="227" t="s">
        <v>1323</v>
      </c>
      <c r="C139" s="225"/>
    </row>
    <row r="140" spans="1:3" s="226" customFormat="1" x14ac:dyDescent="0.25">
      <c r="A140" s="218" t="s">
        <v>1322</v>
      </c>
      <c r="B140" s="227" t="s">
        <v>1321</v>
      </c>
      <c r="C140" s="225"/>
    </row>
    <row r="141" spans="1:3" s="226" customFormat="1" x14ac:dyDescent="0.25">
      <c r="A141" s="218" t="s">
        <v>1555</v>
      </c>
      <c r="B141" s="227" t="s">
        <v>1575</v>
      </c>
      <c r="C141" s="225"/>
    </row>
    <row r="142" spans="1:3" s="226" customFormat="1" x14ac:dyDescent="0.25">
      <c r="A142" s="218" t="s">
        <v>1556</v>
      </c>
      <c r="B142" s="227" t="s">
        <v>1576</v>
      </c>
      <c r="C142" s="225"/>
    </row>
    <row r="143" spans="1:3" s="226" customFormat="1" x14ac:dyDescent="0.25">
      <c r="A143" s="218" t="s">
        <v>1320</v>
      </c>
      <c r="B143" s="227" t="s">
        <v>1319</v>
      </c>
      <c r="C143" s="225"/>
    </row>
    <row r="144" spans="1:3" s="226" customFormat="1" x14ac:dyDescent="0.25">
      <c r="A144" s="218" t="s">
        <v>1318</v>
      </c>
      <c r="B144" s="227" t="s">
        <v>1317</v>
      </c>
      <c r="C144" s="225"/>
    </row>
    <row r="145" spans="1:3" s="226" customFormat="1" x14ac:dyDescent="0.25">
      <c r="A145" s="218" t="s">
        <v>1316</v>
      </c>
      <c r="B145" s="227" t="s">
        <v>1315</v>
      </c>
      <c r="C145" s="225"/>
    </row>
    <row r="146" spans="1:3" s="226" customFormat="1" x14ac:dyDescent="0.25">
      <c r="A146" s="218" t="s">
        <v>1314</v>
      </c>
      <c r="B146" s="227" t="s">
        <v>1313</v>
      </c>
      <c r="C146" s="225"/>
    </row>
    <row r="147" spans="1:3" s="226" customFormat="1" x14ac:dyDescent="0.25">
      <c r="A147" s="218" t="s">
        <v>1312</v>
      </c>
      <c r="B147" s="227" t="s">
        <v>1311</v>
      </c>
      <c r="C147" s="225"/>
    </row>
    <row r="148" spans="1:3" s="226" customFormat="1" x14ac:dyDescent="0.25">
      <c r="A148" s="218" t="s">
        <v>1310</v>
      </c>
      <c r="B148" s="227" t="s">
        <v>1309</v>
      </c>
      <c r="C148" s="225"/>
    </row>
    <row r="149" spans="1:3" s="226" customFormat="1" x14ac:dyDescent="0.25">
      <c r="A149" s="218" t="s">
        <v>1308</v>
      </c>
      <c r="B149" s="227" t="s">
        <v>1307</v>
      </c>
      <c r="C149" s="225"/>
    </row>
    <row r="150" spans="1:3" s="226" customFormat="1" x14ac:dyDescent="0.25">
      <c r="A150" s="218" t="s">
        <v>1306</v>
      </c>
      <c r="B150" s="227" t="s">
        <v>1305</v>
      </c>
      <c r="C150" s="225"/>
    </row>
    <row r="151" spans="1:3" s="226" customFormat="1" x14ac:dyDescent="0.25">
      <c r="A151" s="218" t="s">
        <v>1304</v>
      </c>
      <c r="B151" s="227" t="s">
        <v>1303</v>
      </c>
      <c r="C151" s="225"/>
    </row>
    <row r="152" spans="1:3" s="226" customFormat="1" x14ac:dyDescent="0.25">
      <c r="A152" s="218" t="s">
        <v>1302</v>
      </c>
      <c r="B152" s="227" t="s">
        <v>1301</v>
      </c>
      <c r="C152" s="225"/>
    </row>
    <row r="153" spans="1:3" s="226" customFormat="1" x14ac:dyDescent="0.25">
      <c r="A153" s="218" t="s">
        <v>1300</v>
      </c>
      <c r="B153" s="227" t="s">
        <v>1299</v>
      </c>
      <c r="C153" s="225"/>
    </row>
    <row r="154" spans="1:3" s="226" customFormat="1" x14ac:dyDescent="0.25">
      <c r="A154" s="218" t="s">
        <v>1298</v>
      </c>
      <c r="B154" s="227" t="s">
        <v>1297</v>
      </c>
      <c r="C154" s="225"/>
    </row>
    <row r="155" spans="1:3" s="226" customFormat="1" x14ac:dyDescent="0.25">
      <c r="A155" s="218" t="s">
        <v>1296</v>
      </c>
      <c r="B155" s="227" t="s">
        <v>1295</v>
      </c>
      <c r="C155" s="225"/>
    </row>
    <row r="156" spans="1:3" s="226" customFormat="1" x14ac:dyDescent="0.25">
      <c r="A156" s="218" t="s">
        <v>1294</v>
      </c>
      <c r="B156" s="227" t="s">
        <v>1293</v>
      </c>
      <c r="C156" s="225"/>
    </row>
    <row r="157" spans="1:3" s="226" customFormat="1" x14ac:dyDescent="0.25">
      <c r="A157" s="218" t="s">
        <v>1292</v>
      </c>
      <c r="B157" s="227" t="s">
        <v>1291</v>
      </c>
      <c r="C157" s="225"/>
    </row>
    <row r="158" spans="1:3" s="226" customFormat="1" x14ac:dyDescent="0.25">
      <c r="A158" s="218" t="s">
        <v>1290</v>
      </c>
      <c r="B158" s="227" t="s">
        <v>1289</v>
      </c>
      <c r="C158" s="225"/>
    </row>
    <row r="159" spans="1:3" s="226" customFormat="1" x14ac:dyDescent="0.25">
      <c r="A159" s="218" t="s">
        <v>1288</v>
      </c>
      <c r="B159" s="227" t="s">
        <v>1287</v>
      </c>
      <c r="C159" s="225"/>
    </row>
    <row r="160" spans="1:3" s="226" customFormat="1" x14ac:dyDescent="0.25">
      <c r="A160" s="218" t="s">
        <v>1286</v>
      </c>
      <c r="B160" s="227" t="s">
        <v>1285</v>
      </c>
      <c r="C160" s="225"/>
    </row>
    <row r="161" spans="1:3" s="226" customFormat="1" x14ac:dyDescent="0.25">
      <c r="A161" s="218" t="s">
        <v>1284</v>
      </c>
      <c r="B161" s="227" t="s">
        <v>1283</v>
      </c>
      <c r="C161" s="225"/>
    </row>
    <row r="162" spans="1:3" s="226" customFormat="1" x14ac:dyDescent="0.25">
      <c r="A162" s="218" t="s">
        <v>1282</v>
      </c>
      <c r="B162" s="227" t="s">
        <v>1281</v>
      </c>
      <c r="C162" s="225"/>
    </row>
    <row r="163" spans="1:3" s="226" customFormat="1" x14ac:dyDescent="0.25">
      <c r="A163" s="218" t="s">
        <v>1280</v>
      </c>
      <c r="B163" s="227" t="s">
        <v>1279</v>
      </c>
      <c r="C163" s="225"/>
    </row>
    <row r="164" spans="1:3" s="226" customFormat="1" x14ac:dyDescent="0.25">
      <c r="A164" s="218" t="s">
        <v>1278</v>
      </c>
      <c r="B164" s="227" t="s">
        <v>1277</v>
      </c>
      <c r="C164" s="225"/>
    </row>
    <row r="165" spans="1:3" s="226" customFormat="1" x14ac:dyDescent="0.25">
      <c r="A165" s="218" t="s">
        <v>1276</v>
      </c>
      <c r="B165" s="227" t="s">
        <v>1275</v>
      </c>
      <c r="C165" s="225"/>
    </row>
    <row r="166" spans="1:3" s="226" customFormat="1" x14ac:dyDescent="0.25">
      <c r="A166" s="218" t="s">
        <v>1274</v>
      </c>
      <c r="B166" s="227" t="s">
        <v>1273</v>
      </c>
      <c r="C166" s="225"/>
    </row>
    <row r="167" spans="1:3" s="226" customFormat="1" x14ac:dyDescent="0.25">
      <c r="A167" s="218" t="s">
        <v>1272</v>
      </c>
      <c r="B167" s="227" t="s">
        <v>1271</v>
      </c>
      <c r="C167" s="225"/>
    </row>
    <row r="168" spans="1:3" s="226" customFormat="1" x14ac:dyDescent="0.25">
      <c r="A168" s="218" t="s">
        <v>1803</v>
      </c>
      <c r="B168" s="227" t="s">
        <v>1804</v>
      </c>
      <c r="C168" s="225"/>
    </row>
    <row r="169" spans="1:3" s="226" customFormat="1" x14ac:dyDescent="0.25">
      <c r="A169" s="218" t="s">
        <v>1270</v>
      </c>
      <c r="B169" s="227" t="s">
        <v>1269</v>
      </c>
      <c r="C169" s="225"/>
    </row>
    <row r="170" spans="1:3" s="226" customFormat="1" x14ac:dyDescent="0.25">
      <c r="A170" s="218" t="s">
        <v>1268</v>
      </c>
      <c r="B170" s="227" t="s">
        <v>1267</v>
      </c>
      <c r="C170" s="225"/>
    </row>
    <row r="171" spans="1:3" s="226" customFormat="1" x14ac:dyDescent="0.25">
      <c r="A171" s="218" t="s">
        <v>1266</v>
      </c>
      <c r="B171" s="227" t="s">
        <v>1265</v>
      </c>
      <c r="C171" s="225"/>
    </row>
    <row r="172" spans="1:3" s="226" customFormat="1" x14ac:dyDescent="0.25">
      <c r="A172" s="218" t="s">
        <v>2113</v>
      </c>
      <c r="B172" s="227" t="s">
        <v>2114</v>
      </c>
      <c r="C172" s="225"/>
    </row>
    <row r="173" spans="1:3" s="226" customFormat="1" x14ac:dyDescent="0.25">
      <c r="A173" s="218" t="s">
        <v>1264</v>
      </c>
      <c r="B173" s="227" t="s">
        <v>1263</v>
      </c>
      <c r="C173" s="225"/>
    </row>
    <row r="174" spans="1:3" s="226" customFormat="1" x14ac:dyDescent="0.25">
      <c r="A174" s="218" t="s">
        <v>1262</v>
      </c>
      <c r="B174" s="227" t="s">
        <v>1261</v>
      </c>
      <c r="C174" s="225"/>
    </row>
    <row r="175" spans="1:3" s="226" customFormat="1" x14ac:dyDescent="0.25">
      <c r="A175" s="218" t="s">
        <v>1260</v>
      </c>
      <c r="B175" s="227" t="s">
        <v>1259</v>
      </c>
      <c r="C175" s="225"/>
    </row>
    <row r="176" spans="1:3" s="226" customFormat="1" x14ac:dyDescent="0.25">
      <c r="A176" s="218" t="s">
        <v>1258</v>
      </c>
      <c r="B176" s="227" t="s">
        <v>1257</v>
      </c>
      <c r="C176" s="225"/>
    </row>
    <row r="177" spans="1:3" s="226" customFormat="1" x14ac:dyDescent="0.25">
      <c r="A177" s="218" t="s">
        <v>1256</v>
      </c>
      <c r="B177" s="227" t="s">
        <v>1255</v>
      </c>
      <c r="C177" s="225"/>
    </row>
    <row r="178" spans="1:3" s="226" customFormat="1" x14ac:dyDescent="0.25">
      <c r="A178" s="218" t="s">
        <v>2075</v>
      </c>
      <c r="B178" s="227" t="s">
        <v>2076</v>
      </c>
      <c r="C178" s="225"/>
    </row>
    <row r="179" spans="1:3" s="226" customFormat="1" x14ac:dyDescent="0.25">
      <c r="A179" s="218" t="s">
        <v>1254</v>
      </c>
      <c r="B179" s="227" t="s">
        <v>1253</v>
      </c>
      <c r="C179" s="225"/>
    </row>
    <row r="180" spans="1:3" s="226" customFormat="1" x14ac:dyDescent="0.25">
      <c r="A180" s="218" t="s">
        <v>1544</v>
      </c>
      <c r="B180" s="227" t="s">
        <v>1545</v>
      </c>
      <c r="C180" s="225"/>
    </row>
    <row r="181" spans="1:3" s="226" customFormat="1" x14ac:dyDescent="0.25">
      <c r="A181" s="218" t="s">
        <v>2130</v>
      </c>
      <c r="B181" s="227" t="s">
        <v>2131</v>
      </c>
      <c r="C181" s="225"/>
    </row>
    <row r="182" spans="1:3" s="226" customFormat="1" x14ac:dyDescent="0.25">
      <c r="A182" s="218" t="s">
        <v>1252</v>
      </c>
      <c r="B182" s="227" t="s">
        <v>1251</v>
      </c>
      <c r="C182" s="225"/>
    </row>
    <row r="183" spans="1:3" s="226" customFormat="1" x14ac:dyDescent="0.25">
      <c r="A183" s="218" t="s">
        <v>1250</v>
      </c>
      <c r="B183" s="227" t="s">
        <v>1249</v>
      </c>
      <c r="C183" s="225"/>
    </row>
    <row r="184" spans="1:3" s="226" customFormat="1" x14ac:dyDescent="0.25">
      <c r="A184" s="218" t="s">
        <v>1248</v>
      </c>
      <c r="B184" s="227" t="s">
        <v>1247</v>
      </c>
      <c r="C184" s="225"/>
    </row>
    <row r="185" spans="1:3" s="226" customFormat="1" x14ac:dyDescent="0.25">
      <c r="A185" s="218" t="s">
        <v>1981</v>
      </c>
      <c r="B185" s="227" t="s">
        <v>1982</v>
      </c>
      <c r="C185" s="225"/>
    </row>
    <row r="186" spans="1:3" s="226" customFormat="1" x14ac:dyDescent="0.25">
      <c r="A186" s="218" t="s">
        <v>2152</v>
      </c>
      <c r="B186" s="227" t="s">
        <v>2153</v>
      </c>
      <c r="C186" s="225"/>
    </row>
    <row r="187" spans="1:3" s="226" customFormat="1" x14ac:dyDescent="0.25">
      <c r="A187" s="218" t="s">
        <v>1246</v>
      </c>
      <c r="B187" s="227" t="s">
        <v>1245</v>
      </c>
      <c r="C187" s="225"/>
    </row>
    <row r="188" spans="1:3" s="226" customFormat="1" x14ac:dyDescent="0.25">
      <c r="A188" s="218" t="s">
        <v>1244</v>
      </c>
      <c r="B188" s="227" t="s">
        <v>1243</v>
      </c>
      <c r="C188" s="225"/>
    </row>
    <row r="189" spans="1:3" s="226" customFormat="1" x14ac:dyDescent="0.25">
      <c r="A189" s="218" t="s">
        <v>1242</v>
      </c>
      <c r="B189" s="227" t="s">
        <v>1241</v>
      </c>
      <c r="C189" s="225"/>
    </row>
    <row r="190" spans="1:3" s="226" customFormat="1" x14ac:dyDescent="0.25">
      <c r="A190" s="218" t="s">
        <v>1240</v>
      </c>
      <c r="B190" s="227" t="s">
        <v>1239</v>
      </c>
      <c r="C190" s="225"/>
    </row>
    <row r="191" spans="1:3" s="226" customFormat="1" x14ac:dyDescent="0.25">
      <c r="A191" s="218" t="s">
        <v>1238</v>
      </c>
      <c r="B191" s="227" t="s">
        <v>1237</v>
      </c>
      <c r="C191" s="225"/>
    </row>
    <row r="192" spans="1:3" s="226" customFormat="1" x14ac:dyDescent="0.25">
      <c r="A192" s="218" t="s">
        <v>1236</v>
      </c>
      <c r="B192" s="227" t="s">
        <v>1235</v>
      </c>
      <c r="C192" s="225"/>
    </row>
    <row r="193" spans="1:3" s="226" customFormat="1" x14ac:dyDescent="0.25">
      <c r="A193" s="218" t="s">
        <v>1234</v>
      </c>
      <c r="B193" s="227" t="s">
        <v>1233</v>
      </c>
      <c r="C193" s="225"/>
    </row>
    <row r="194" spans="1:3" s="226" customFormat="1" x14ac:dyDescent="0.25">
      <c r="A194" s="218" t="s">
        <v>1232</v>
      </c>
      <c r="B194" s="227" t="s">
        <v>1231</v>
      </c>
      <c r="C194" s="225"/>
    </row>
    <row r="195" spans="1:3" s="226" customFormat="1" x14ac:dyDescent="0.25">
      <c r="A195" s="218" t="s">
        <v>1230</v>
      </c>
      <c r="B195" s="227" t="s">
        <v>1229</v>
      </c>
      <c r="C195" s="225"/>
    </row>
    <row r="196" spans="1:3" s="226" customFormat="1" x14ac:dyDescent="0.25">
      <c r="A196" s="218" t="s">
        <v>1228</v>
      </c>
      <c r="B196" s="227" t="s">
        <v>1227</v>
      </c>
      <c r="C196" s="225"/>
    </row>
    <row r="197" spans="1:3" s="226" customFormat="1" x14ac:dyDescent="0.25">
      <c r="A197" s="218" t="s">
        <v>1226</v>
      </c>
      <c r="B197" s="227" t="s">
        <v>1225</v>
      </c>
      <c r="C197" s="225"/>
    </row>
    <row r="198" spans="1:3" s="226" customFormat="1" x14ac:dyDescent="0.25">
      <c r="A198" s="218" t="s">
        <v>1224</v>
      </c>
      <c r="B198" s="227" t="s">
        <v>1223</v>
      </c>
      <c r="C198" s="225"/>
    </row>
    <row r="199" spans="1:3" s="226" customFormat="1" x14ac:dyDescent="0.25">
      <c r="A199" s="218" t="s">
        <v>1222</v>
      </c>
      <c r="B199" s="227" t="s">
        <v>1221</v>
      </c>
      <c r="C199" s="225"/>
    </row>
    <row r="200" spans="1:3" s="226" customFormat="1" x14ac:dyDescent="0.25">
      <c r="A200" s="218" t="s">
        <v>1220</v>
      </c>
      <c r="B200" s="227" t="s">
        <v>1219</v>
      </c>
      <c r="C200" s="225"/>
    </row>
    <row r="201" spans="1:3" s="226" customFormat="1" x14ac:dyDescent="0.25">
      <c r="A201" s="218" t="s">
        <v>1218</v>
      </c>
      <c r="B201" s="227" t="s">
        <v>1217</v>
      </c>
      <c r="C201" s="225"/>
    </row>
    <row r="202" spans="1:3" s="226" customFormat="1" x14ac:dyDescent="0.25">
      <c r="A202" s="218" t="s">
        <v>1216</v>
      </c>
      <c r="B202" s="227" t="s">
        <v>1215</v>
      </c>
      <c r="C202" s="225"/>
    </row>
    <row r="203" spans="1:3" s="226" customFormat="1" x14ac:dyDescent="0.25">
      <c r="A203" s="218" t="s">
        <v>1214</v>
      </c>
      <c r="B203" s="227" t="s">
        <v>1213</v>
      </c>
      <c r="C203" s="225"/>
    </row>
    <row r="204" spans="1:3" s="226" customFormat="1" x14ac:dyDescent="0.25">
      <c r="A204" s="218" t="s">
        <v>1212</v>
      </c>
      <c r="B204" s="227" t="s">
        <v>1211</v>
      </c>
      <c r="C204" s="225"/>
    </row>
    <row r="205" spans="1:3" s="226" customFormat="1" x14ac:dyDescent="0.25">
      <c r="A205" s="218" t="s">
        <v>1210</v>
      </c>
      <c r="B205" s="227" t="s">
        <v>1209</v>
      </c>
      <c r="C205" s="225"/>
    </row>
    <row r="206" spans="1:3" s="226" customFormat="1" x14ac:dyDescent="0.25">
      <c r="A206" s="218" t="s">
        <v>1208</v>
      </c>
      <c r="B206" s="227" t="s">
        <v>1207</v>
      </c>
      <c r="C206" s="225"/>
    </row>
    <row r="207" spans="1:3" s="226" customFormat="1" x14ac:dyDescent="0.25">
      <c r="A207" s="218" t="s">
        <v>1206</v>
      </c>
      <c r="B207" s="227" t="s">
        <v>1205</v>
      </c>
      <c r="C207" s="225"/>
    </row>
    <row r="208" spans="1:3" s="226" customFormat="1" x14ac:dyDescent="0.25">
      <c r="A208" s="218" t="s">
        <v>1204</v>
      </c>
      <c r="B208" s="227" t="s">
        <v>1203</v>
      </c>
      <c r="C208" s="225"/>
    </row>
    <row r="209" spans="1:3" s="226" customFormat="1" x14ac:dyDescent="0.25">
      <c r="A209" s="218" t="s">
        <v>1202</v>
      </c>
      <c r="B209" s="227" t="s">
        <v>1201</v>
      </c>
      <c r="C209" s="225"/>
    </row>
    <row r="210" spans="1:3" s="226" customFormat="1" x14ac:dyDescent="0.25">
      <c r="A210" s="218" t="s">
        <v>1200</v>
      </c>
      <c r="B210" s="227" t="s">
        <v>1199</v>
      </c>
      <c r="C210" s="225"/>
    </row>
    <row r="211" spans="1:3" s="226" customFormat="1" x14ac:dyDescent="0.25">
      <c r="A211" s="218" t="s">
        <v>1198</v>
      </c>
      <c r="B211" s="227" t="s">
        <v>1197</v>
      </c>
      <c r="C211" s="225"/>
    </row>
    <row r="212" spans="1:3" s="226" customFormat="1" x14ac:dyDescent="0.25">
      <c r="A212" s="218" t="s">
        <v>1196</v>
      </c>
      <c r="B212" s="227" t="s">
        <v>1195</v>
      </c>
      <c r="C212" s="225"/>
    </row>
    <row r="213" spans="1:3" s="226" customFormat="1" x14ac:dyDescent="0.25">
      <c r="A213" s="218" t="s">
        <v>1194</v>
      </c>
      <c r="B213" s="227" t="s">
        <v>1193</v>
      </c>
      <c r="C213" s="225"/>
    </row>
    <row r="214" spans="1:3" s="226" customFormat="1" x14ac:dyDescent="0.25">
      <c r="A214" s="218" t="s">
        <v>1192</v>
      </c>
      <c r="B214" s="227" t="s">
        <v>1191</v>
      </c>
      <c r="C214" s="225"/>
    </row>
    <row r="215" spans="1:3" s="226" customFormat="1" x14ac:dyDescent="0.25">
      <c r="A215" s="218" t="s">
        <v>1190</v>
      </c>
      <c r="B215" s="227" t="s">
        <v>1189</v>
      </c>
      <c r="C215" s="225"/>
    </row>
    <row r="216" spans="1:3" s="226" customFormat="1" x14ac:dyDescent="0.25">
      <c r="A216" s="218" t="s">
        <v>1188</v>
      </c>
      <c r="B216" s="227" t="s">
        <v>1187</v>
      </c>
      <c r="C216" s="225"/>
    </row>
    <row r="217" spans="1:3" s="226" customFormat="1" x14ac:dyDescent="0.25">
      <c r="A217" s="218" t="s">
        <v>1186</v>
      </c>
      <c r="B217" s="227" t="s">
        <v>1185</v>
      </c>
      <c r="C217" s="225"/>
    </row>
    <row r="218" spans="1:3" s="226" customFormat="1" x14ac:dyDescent="0.25">
      <c r="A218" s="218" t="s">
        <v>1184</v>
      </c>
      <c r="B218" s="227" t="s">
        <v>1183</v>
      </c>
      <c r="C218" s="225"/>
    </row>
    <row r="219" spans="1:3" s="226" customFormat="1" x14ac:dyDescent="0.25">
      <c r="A219" s="218" t="s">
        <v>1182</v>
      </c>
      <c r="B219" s="227" t="s">
        <v>1181</v>
      </c>
      <c r="C219" s="225"/>
    </row>
    <row r="220" spans="1:3" s="226" customFormat="1" x14ac:dyDescent="0.25">
      <c r="A220" s="218" t="s">
        <v>1180</v>
      </c>
      <c r="B220" s="227" t="s">
        <v>1179</v>
      </c>
      <c r="C220" s="225"/>
    </row>
    <row r="221" spans="1:3" s="226" customFormat="1" x14ac:dyDescent="0.25">
      <c r="A221" s="218" t="s">
        <v>1178</v>
      </c>
      <c r="B221" s="227" t="s">
        <v>1177</v>
      </c>
      <c r="C221" s="225"/>
    </row>
    <row r="222" spans="1:3" s="226" customFormat="1" x14ac:dyDescent="0.25">
      <c r="A222" s="218" t="s">
        <v>1176</v>
      </c>
      <c r="B222" s="227" t="s">
        <v>1175</v>
      </c>
      <c r="C222" s="225"/>
    </row>
    <row r="223" spans="1:3" s="226" customFormat="1" x14ac:dyDescent="0.25">
      <c r="A223" s="218" t="s">
        <v>1174</v>
      </c>
      <c r="B223" s="227" t="s">
        <v>1173</v>
      </c>
      <c r="C223" s="225"/>
    </row>
    <row r="224" spans="1:3" s="226" customFormat="1" x14ac:dyDescent="0.25">
      <c r="A224" s="218" t="s">
        <v>1172</v>
      </c>
      <c r="B224" s="227" t="s">
        <v>1171</v>
      </c>
      <c r="C224" s="225"/>
    </row>
    <row r="225" spans="1:3" s="226" customFormat="1" x14ac:dyDescent="0.25">
      <c r="A225" s="218" t="s">
        <v>1170</v>
      </c>
      <c r="B225" s="227" t="s">
        <v>1169</v>
      </c>
      <c r="C225" s="225"/>
    </row>
    <row r="226" spans="1:3" s="226" customFormat="1" x14ac:dyDescent="0.25">
      <c r="A226" s="218" t="s">
        <v>1168</v>
      </c>
      <c r="B226" s="227" t="s">
        <v>1167</v>
      </c>
      <c r="C226" s="225"/>
    </row>
    <row r="227" spans="1:3" s="226" customFormat="1" x14ac:dyDescent="0.25">
      <c r="A227" s="218" t="s">
        <v>1166</v>
      </c>
      <c r="B227" s="227" t="s">
        <v>1165</v>
      </c>
      <c r="C227" s="225"/>
    </row>
    <row r="228" spans="1:3" s="226" customFormat="1" x14ac:dyDescent="0.25">
      <c r="A228" s="218" t="s">
        <v>1164</v>
      </c>
      <c r="B228" s="227" t="s">
        <v>1163</v>
      </c>
      <c r="C228" s="225"/>
    </row>
    <row r="229" spans="1:3" s="226" customFormat="1" ht="10.5" customHeight="1" x14ac:dyDescent="0.25">
      <c r="A229" s="218" t="s">
        <v>1162</v>
      </c>
      <c r="B229" s="227" t="s">
        <v>1161</v>
      </c>
      <c r="C229" s="225"/>
    </row>
    <row r="230" spans="1:3" s="226" customFormat="1" x14ac:dyDescent="0.25">
      <c r="A230" s="218" t="s">
        <v>1641</v>
      </c>
      <c r="B230" s="227" t="s">
        <v>1643</v>
      </c>
      <c r="C230" s="225"/>
    </row>
    <row r="231" spans="1:3" s="226" customFormat="1" x14ac:dyDescent="0.25">
      <c r="A231" s="218" t="s">
        <v>1160</v>
      </c>
      <c r="B231" s="227" t="s">
        <v>1159</v>
      </c>
      <c r="C231" s="225"/>
    </row>
    <row r="232" spans="1:3" s="226" customFormat="1" x14ac:dyDescent="0.25">
      <c r="A232" s="218" t="s">
        <v>1640</v>
      </c>
      <c r="B232" s="227" t="s">
        <v>1642</v>
      </c>
      <c r="C232" s="225"/>
    </row>
    <row r="233" spans="1:3" s="226" customFormat="1" x14ac:dyDescent="0.25">
      <c r="A233" s="218" t="s">
        <v>1158</v>
      </c>
      <c r="B233" s="227" t="s">
        <v>1157</v>
      </c>
      <c r="C233" s="225"/>
    </row>
    <row r="234" spans="1:3" s="226" customFormat="1" x14ac:dyDescent="0.25">
      <c r="A234" s="218" t="s">
        <v>1156</v>
      </c>
      <c r="B234" s="227" t="s">
        <v>1155</v>
      </c>
      <c r="C234" s="225"/>
    </row>
    <row r="235" spans="1:3" s="226" customFormat="1" x14ac:dyDescent="0.25">
      <c r="A235" s="218" t="s">
        <v>1154</v>
      </c>
      <c r="B235" s="227" t="s">
        <v>1153</v>
      </c>
      <c r="C235" s="225"/>
    </row>
    <row r="236" spans="1:3" s="226" customFormat="1" x14ac:dyDescent="0.25">
      <c r="A236" s="218" t="s">
        <v>1152</v>
      </c>
      <c r="B236" s="227" t="s">
        <v>1151</v>
      </c>
      <c r="C236" s="225"/>
    </row>
    <row r="237" spans="1:3" s="226" customFormat="1" x14ac:dyDescent="0.25">
      <c r="A237" s="218" t="s">
        <v>1150</v>
      </c>
      <c r="B237" s="227" t="s">
        <v>1149</v>
      </c>
      <c r="C237" s="225"/>
    </row>
    <row r="238" spans="1:3" s="226" customFormat="1" x14ac:dyDescent="0.25">
      <c r="A238" s="218" t="s">
        <v>1148</v>
      </c>
      <c r="B238" s="227" t="s">
        <v>1147</v>
      </c>
      <c r="C238" s="225"/>
    </row>
    <row r="239" spans="1:3" s="226" customFormat="1" x14ac:dyDescent="0.25">
      <c r="A239" s="218" t="s">
        <v>1146</v>
      </c>
      <c r="B239" s="227" t="s">
        <v>1145</v>
      </c>
      <c r="C239" s="225"/>
    </row>
    <row r="240" spans="1:3" s="226" customFormat="1" x14ac:dyDescent="0.25">
      <c r="A240" s="218" t="s">
        <v>1144</v>
      </c>
      <c r="B240" s="227" t="s">
        <v>1143</v>
      </c>
      <c r="C240" s="225"/>
    </row>
    <row r="241" spans="1:3" s="226" customFormat="1" x14ac:dyDescent="0.25">
      <c r="A241" s="218" t="s">
        <v>1142</v>
      </c>
      <c r="B241" s="227" t="s">
        <v>1141</v>
      </c>
      <c r="C241" s="225"/>
    </row>
    <row r="242" spans="1:3" s="226" customFormat="1" x14ac:dyDescent="0.25">
      <c r="A242" s="218" t="s">
        <v>1140</v>
      </c>
      <c r="B242" s="227" t="s">
        <v>1139</v>
      </c>
      <c r="C242" s="225"/>
    </row>
    <row r="243" spans="1:3" s="226" customFormat="1" x14ac:dyDescent="0.25">
      <c r="A243" s="218" t="s">
        <v>1138</v>
      </c>
      <c r="B243" s="227" t="s">
        <v>1137</v>
      </c>
      <c r="C243" s="225"/>
    </row>
    <row r="244" spans="1:3" s="226" customFormat="1" x14ac:dyDescent="0.25">
      <c r="A244" s="218" t="s">
        <v>1136</v>
      </c>
      <c r="B244" s="227" t="s">
        <v>1135</v>
      </c>
      <c r="C244" s="225"/>
    </row>
    <row r="245" spans="1:3" s="226" customFormat="1" x14ac:dyDescent="0.25">
      <c r="A245" s="218" t="s">
        <v>1134</v>
      </c>
      <c r="B245" s="227" t="s">
        <v>1133</v>
      </c>
      <c r="C245" s="225"/>
    </row>
    <row r="246" spans="1:3" s="226" customFormat="1" x14ac:dyDescent="0.25">
      <c r="A246" s="218" t="s">
        <v>1132</v>
      </c>
      <c r="B246" s="227" t="s">
        <v>1131</v>
      </c>
      <c r="C246" s="225"/>
    </row>
    <row r="247" spans="1:3" s="226" customFormat="1" x14ac:dyDescent="0.25">
      <c r="A247" s="218" t="s">
        <v>1130</v>
      </c>
      <c r="B247" s="227" t="s">
        <v>1129</v>
      </c>
      <c r="C247" s="225"/>
    </row>
    <row r="248" spans="1:3" s="226" customFormat="1" x14ac:dyDescent="0.25">
      <c r="A248" s="218" t="s">
        <v>1128</v>
      </c>
      <c r="B248" s="227" t="s">
        <v>1127</v>
      </c>
      <c r="C248" s="225"/>
    </row>
    <row r="249" spans="1:3" s="226" customFormat="1" x14ac:dyDescent="0.25">
      <c r="A249" s="218" t="s">
        <v>1126</v>
      </c>
      <c r="B249" s="227" t="s">
        <v>1125</v>
      </c>
      <c r="C249" s="225"/>
    </row>
    <row r="250" spans="1:3" s="226" customFormat="1" x14ac:dyDescent="0.25">
      <c r="A250" s="218" t="s">
        <v>1124</v>
      </c>
      <c r="B250" s="227" t="s">
        <v>1123</v>
      </c>
      <c r="C250" s="225"/>
    </row>
    <row r="251" spans="1:3" s="226" customFormat="1" x14ac:dyDescent="0.25">
      <c r="A251" s="218" t="s">
        <v>1122</v>
      </c>
      <c r="B251" s="227" t="s">
        <v>1121</v>
      </c>
      <c r="C251" s="225"/>
    </row>
    <row r="252" spans="1:3" s="226" customFormat="1" x14ac:dyDescent="0.25">
      <c r="A252" s="218" t="s">
        <v>1120</v>
      </c>
      <c r="B252" s="227" t="s">
        <v>1119</v>
      </c>
      <c r="C252" s="225"/>
    </row>
    <row r="253" spans="1:3" s="226" customFormat="1" x14ac:dyDescent="0.25">
      <c r="A253" s="218" t="s">
        <v>1118</v>
      </c>
      <c r="B253" s="227" t="s">
        <v>1117</v>
      </c>
      <c r="C253" s="225"/>
    </row>
    <row r="254" spans="1:3" s="226" customFormat="1" x14ac:dyDescent="0.25">
      <c r="A254" s="218" t="s">
        <v>1116</v>
      </c>
      <c r="B254" s="227" t="s">
        <v>1115</v>
      </c>
      <c r="C254" s="225"/>
    </row>
    <row r="255" spans="1:3" s="226" customFormat="1" x14ac:dyDescent="0.25">
      <c r="A255" s="218" t="s">
        <v>1114</v>
      </c>
      <c r="B255" s="227" t="s">
        <v>1113</v>
      </c>
      <c r="C255" s="225"/>
    </row>
    <row r="256" spans="1:3" s="226" customFormat="1" x14ac:dyDescent="0.25">
      <c r="A256" s="218" t="s">
        <v>1112</v>
      </c>
      <c r="B256" s="227" t="s">
        <v>1111</v>
      </c>
      <c r="C256" s="225"/>
    </row>
    <row r="257" spans="1:3" s="226" customFormat="1" x14ac:dyDescent="0.25">
      <c r="A257" s="218" t="s">
        <v>1646</v>
      </c>
      <c r="B257" s="227" t="s">
        <v>1647</v>
      </c>
      <c r="C257" s="225"/>
    </row>
    <row r="258" spans="1:3" s="226" customFormat="1" x14ac:dyDescent="0.25">
      <c r="A258" s="218" t="s">
        <v>1648</v>
      </c>
      <c r="B258" s="227" t="s">
        <v>1649</v>
      </c>
      <c r="C258" s="225"/>
    </row>
    <row r="259" spans="1:3" s="226" customFormat="1" x14ac:dyDescent="0.25">
      <c r="A259" s="218" t="s">
        <v>1644</v>
      </c>
      <c r="B259" s="227" t="s">
        <v>1645</v>
      </c>
      <c r="C259" s="225"/>
    </row>
    <row r="260" spans="1:3" s="226" customFormat="1" x14ac:dyDescent="0.25">
      <c r="A260" s="218" t="s">
        <v>1110</v>
      </c>
      <c r="B260" s="227" t="s">
        <v>1109</v>
      </c>
      <c r="C260" s="225"/>
    </row>
    <row r="261" spans="1:3" s="226" customFormat="1" x14ac:dyDescent="0.25">
      <c r="A261" s="218" t="s">
        <v>1108</v>
      </c>
      <c r="B261" s="227" t="s">
        <v>1107</v>
      </c>
      <c r="C261" s="225"/>
    </row>
    <row r="262" spans="1:3" s="226" customFormat="1" x14ac:dyDescent="0.25">
      <c r="A262" s="218" t="s">
        <v>1106</v>
      </c>
      <c r="B262" s="227" t="s">
        <v>1105</v>
      </c>
      <c r="C262" s="225"/>
    </row>
    <row r="263" spans="1:3" s="226" customFormat="1" x14ac:dyDescent="0.25">
      <c r="A263" s="218" t="s">
        <v>1104</v>
      </c>
      <c r="B263" s="227" t="s">
        <v>1103</v>
      </c>
      <c r="C263" s="225"/>
    </row>
    <row r="264" spans="1:3" s="226" customFormat="1" x14ac:dyDescent="0.25">
      <c r="A264" s="218" t="s">
        <v>1102</v>
      </c>
      <c r="B264" s="227" t="s">
        <v>1101</v>
      </c>
      <c r="C264" s="225"/>
    </row>
    <row r="265" spans="1:3" s="226" customFormat="1" x14ac:dyDescent="0.25">
      <c r="A265" s="218" t="s">
        <v>1773</v>
      </c>
      <c r="B265" s="227" t="s">
        <v>1774</v>
      </c>
      <c r="C265" s="225"/>
    </row>
    <row r="266" spans="1:3" s="226" customFormat="1" x14ac:dyDescent="0.25">
      <c r="A266" s="218" t="s">
        <v>1100</v>
      </c>
      <c r="B266" s="227" t="s">
        <v>1099</v>
      </c>
      <c r="C266" s="225"/>
    </row>
    <row r="267" spans="1:3" s="226" customFormat="1" x14ac:dyDescent="0.25">
      <c r="A267" s="218" t="s">
        <v>1098</v>
      </c>
      <c r="B267" s="227" t="s">
        <v>1097</v>
      </c>
      <c r="C267" s="225"/>
    </row>
    <row r="268" spans="1:3" s="226" customFormat="1" x14ac:dyDescent="0.25">
      <c r="A268" s="218" t="s">
        <v>1096</v>
      </c>
      <c r="B268" s="227" t="s">
        <v>1095</v>
      </c>
      <c r="C268" s="225"/>
    </row>
    <row r="269" spans="1:3" s="226" customFormat="1" x14ac:dyDescent="0.25">
      <c r="A269" s="218" t="s">
        <v>1094</v>
      </c>
      <c r="B269" s="227" t="s">
        <v>1093</v>
      </c>
      <c r="C269" s="225"/>
    </row>
    <row r="270" spans="1:3" s="226" customFormat="1" x14ac:dyDescent="0.25">
      <c r="A270" s="218" t="s">
        <v>1092</v>
      </c>
      <c r="B270" s="227" t="s">
        <v>1091</v>
      </c>
      <c r="C270" s="225"/>
    </row>
    <row r="271" spans="1:3" s="226" customFormat="1" x14ac:dyDescent="0.25">
      <c r="A271" s="218" t="s">
        <v>1090</v>
      </c>
      <c r="B271" s="227" t="s">
        <v>1089</v>
      </c>
      <c r="C271" s="225"/>
    </row>
    <row r="272" spans="1:3" s="226" customFormat="1" x14ac:dyDescent="0.25">
      <c r="A272" s="218" t="s">
        <v>1088</v>
      </c>
      <c r="B272" s="227" t="s">
        <v>1087</v>
      </c>
      <c r="C272" s="225"/>
    </row>
    <row r="273" spans="1:3" s="226" customFormat="1" x14ac:dyDescent="0.25">
      <c r="A273" s="218" t="s">
        <v>1086</v>
      </c>
      <c r="B273" s="227" t="s">
        <v>1085</v>
      </c>
      <c r="C273" s="225"/>
    </row>
    <row r="274" spans="1:3" s="226" customFormat="1" x14ac:dyDescent="0.25">
      <c r="A274" s="218" t="s">
        <v>1084</v>
      </c>
      <c r="B274" s="227" t="s">
        <v>1083</v>
      </c>
      <c r="C274" s="225"/>
    </row>
    <row r="275" spans="1:3" s="226" customFormat="1" x14ac:dyDescent="0.25">
      <c r="A275" s="218" t="s">
        <v>1609</v>
      </c>
      <c r="B275" s="227" t="s">
        <v>1610</v>
      </c>
      <c r="C275" s="225"/>
    </row>
    <row r="276" spans="1:3" s="226" customFormat="1" x14ac:dyDescent="0.25">
      <c r="A276" s="218" t="s">
        <v>1082</v>
      </c>
      <c r="B276" s="227" t="s">
        <v>1081</v>
      </c>
      <c r="C276" s="225"/>
    </row>
    <row r="277" spans="1:3" s="226" customFormat="1" x14ac:dyDescent="0.25">
      <c r="A277" s="218" t="s">
        <v>1080</v>
      </c>
      <c r="B277" s="227" t="s">
        <v>1079</v>
      </c>
      <c r="C277" s="225"/>
    </row>
    <row r="278" spans="1:3" s="226" customFormat="1" x14ac:dyDescent="0.25">
      <c r="A278" s="218" t="s">
        <v>1078</v>
      </c>
      <c r="B278" s="227" t="s">
        <v>1077</v>
      </c>
      <c r="C278" s="225"/>
    </row>
    <row r="279" spans="1:3" s="226" customFormat="1" x14ac:dyDescent="0.25">
      <c r="A279" s="218" t="s">
        <v>1076</v>
      </c>
      <c r="B279" s="227" t="s">
        <v>1075</v>
      </c>
      <c r="C279" s="225"/>
    </row>
    <row r="280" spans="1:3" s="226" customFormat="1" x14ac:dyDescent="0.25">
      <c r="A280" s="218" t="s">
        <v>1074</v>
      </c>
      <c r="B280" s="227" t="s">
        <v>1073</v>
      </c>
      <c r="C280" s="225"/>
    </row>
    <row r="281" spans="1:3" s="226" customFormat="1" x14ac:dyDescent="0.25">
      <c r="A281" s="218" t="s">
        <v>1072</v>
      </c>
      <c r="B281" s="227" t="s">
        <v>1071</v>
      </c>
      <c r="C281" s="225"/>
    </row>
    <row r="282" spans="1:3" s="226" customFormat="1" x14ac:dyDescent="0.25">
      <c r="A282" s="218" t="s">
        <v>1070</v>
      </c>
      <c r="B282" s="227" t="s">
        <v>1069</v>
      </c>
      <c r="C282" s="225"/>
    </row>
    <row r="283" spans="1:3" s="226" customFormat="1" x14ac:dyDescent="0.25">
      <c r="A283" s="218" t="s">
        <v>1068</v>
      </c>
      <c r="B283" s="227" t="s">
        <v>1067</v>
      </c>
      <c r="C283" s="225"/>
    </row>
    <row r="284" spans="1:3" s="226" customFormat="1" x14ac:dyDescent="0.25">
      <c r="A284" s="218" t="s">
        <v>1066</v>
      </c>
      <c r="B284" s="227" t="s">
        <v>1065</v>
      </c>
      <c r="C284" s="225"/>
    </row>
    <row r="285" spans="1:3" s="226" customFormat="1" x14ac:dyDescent="0.25">
      <c r="A285" s="218" t="s">
        <v>1064</v>
      </c>
      <c r="B285" s="227" t="s">
        <v>1063</v>
      </c>
      <c r="C285" s="225"/>
    </row>
    <row r="286" spans="1:3" s="226" customFormat="1" x14ac:dyDescent="0.25">
      <c r="A286" s="218" t="s">
        <v>1062</v>
      </c>
      <c r="B286" s="227" t="s">
        <v>1061</v>
      </c>
      <c r="C286" s="225"/>
    </row>
    <row r="287" spans="1:3" s="226" customFormat="1" x14ac:dyDescent="0.25">
      <c r="A287" s="218" t="s">
        <v>1060</v>
      </c>
      <c r="B287" s="227" t="s">
        <v>1059</v>
      </c>
      <c r="C287" s="225"/>
    </row>
    <row r="288" spans="1:3" s="226" customFormat="1" x14ac:dyDescent="0.25">
      <c r="A288" s="218" t="s">
        <v>1058</v>
      </c>
      <c r="B288" s="227" t="s">
        <v>1057</v>
      </c>
      <c r="C288" s="225"/>
    </row>
    <row r="289" spans="1:3" s="226" customFormat="1" x14ac:dyDescent="0.25">
      <c r="A289" s="218" t="s">
        <v>1056</v>
      </c>
      <c r="B289" s="227" t="s">
        <v>1055</v>
      </c>
      <c r="C289" s="225"/>
    </row>
    <row r="290" spans="1:3" s="226" customFormat="1" x14ac:dyDescent="0.25">
      <c r="A290" s="218" t="s">
        <v>1054</v>
      </c>
      <c r="B290" s="227" t="s">
        <v>1053</v>
      </c>
      <c r="C290" s="225"/>
    </row>
    <row r="291" spans="1:3" s="226" customFormat="1" x14ac:dyDescent="0.25">
      <c r="A291" s="218" t="s">
        <v>1611</v>
      </c>
      <c r="B291" s="227" t="s">
        <v>1612</v>
      </c>
      <c r="C291" s="225"/>
    </row>
    <row r="292" spans="1:3" s="226" customFormat="1" x14ac:dyDescent="0.25">
      <c r="A292" s="218" t="s">
        <v>1052</v>
      </c>
      <c r="B292" s="227" t="s">
        <v>1051</v>
      </c>
      <c r="C292" s="225"/>
    </row>
    <row r="293" spans="1:3" s="226" customFormat="1" x14ac:dyDescent="0.25">
      <c r="A293" s="218" t="s">
        <v>2029</v>
      </c>
      <c r="B293" s="227" t="s">
        <v>2030</v>
      </c>
      <c r="C293" s="225"/>
    </row>
    <row r="294" spans="1:3" s="226" customFormat="1" x14ac:dyDescent="0.25">
      <c r="A294" s="218" t="s">
        <v>2033</v>
      </c>
      <c r="B294" s="227" t="s">
        <v>2034</v>
      </c>
      <c r="C294" s="225"/>
    </row>
    <row r="295" spans="1:3" s="226" customFormat="1" x14ac:dyDescent="0.25">
      <c r="A295" s="218" t="s">
        <v>1050</v>
      </c>
      <c r="B295" s="227" t="s">
        <v>1049</v>
      </c>
      <c r="C295" s="225"/>
    </row>
    <row r="296" spans="1:3" s="226" customFormat="1" x14ac:dyDescent="0.25">
      <c r="A296" s="218" t="s">
        <v>2025</v>
      </c>
      <c r="B296" s="227" t="s">
        <v>2026</v>
      </c>
      <c r="C296" s="225"/>
    </row>
    <row r="297" spans="1:3" s="226" customFormat="1" x14ac:dyDescent="0.25">
      <c r="A297" s="218" t="s">
        <v>2031</v>
      </c>
      <c r="B297" s="227" t="s">
        <v>2032</v>
      </c>
      <c r="C297" s="225"/>
    </row>
    <row r="298" spans="1:3" s="226" customFormat="1" x14ac:dyDescent="0.25">
      <c r="A298" s="218" t="s">
        <v>2027</v>
      </c>
      <c r="B298" s="227" t="s">
        <v>2028</v>
      </c>
      <c r="C298" s="225"/>
    </row>
    <row r="299" spans="1:3" s="226" customFormat="1" x14ac:dyDescent="0.25">
      <c r="A299" s="218" t="s">
        <v>1048</v>
      </c>
      <c r="B299" s="227" t="s">
        <v>1047</v>
      </c>
      <c r="C299" s="225"/>
    </row>
    <row r="300" spans="1:3" s="226" customFormat="1" x14ac:dyDescent="0.25">
      <c r="A300" s="218" t="s">
        <v>1046</v>
      </c>
      <c r="B300" s="227" t="s">
        <v>1045</v>
      </c>
      <c r="C300" s="225"/>
    </row>
    <row r="301" spans="1:3" s="226" customFormat="1" x14ac:dyDescent="0.25">
      <c r="A301" s="218" t="s">
        <v>1044</v>
      </c>
      <c r="B301" s="227" t="s">
        <v>1043</v>
      </c>
      <c r="C301" s="225"/>
    </row>
    <row r="302" spans="1:3" s="226" customFormat="1" x14ac:dyDescent="0.25">
      <c r="A302" s="218" t="s">
        <v>1040</v>
      </c>
      <c r="B302" s="227" t="s">
        <v>1042</v>
      </c>
      <c r="C302" s="225"/>
    </row>
    <row r="303" spans="1:3" s="226" customFormat="1" x14ac:dyDescent="0.25">
      <c r="A303" s="218" t="s">
        <v>1040</v>
      </c>
      <c r="B303" s="227" t="s">
        <v>1041</v>
      </c>
      <c r="C303" s="225"/>
    </row>
    <row r="304" spans="1:3" s="226" customFormat="1" x14ac:dyDescent="0.25">
      <c r="A304" s="218" t="s">
        <v>1040</v>
      </c>
      <c r="B304" s="227" t="s">
        <v>1039</v>
      </c>
      <c r="C304" s="225"/>
    </row>
    <row r="305" spans="1:3" s="226" customFormat="1" x14ac:dyDescent="0.25">
      <c r="A305" s="218" t="s">
        <v>1036</v>
      </c>
      <c r="B305" s="227" t="s">
        <v>1038</v>
      </c>
      <c r="C305" s="225"/>
    </row>
    <row r="306" spans="1:3" s="226" customFormat="1" x14ac:dyDescent="0.25">
      <c r="A306" s="218" t="s">
        <v>1036</v>
      </c>
      <c r="B306" s="227" t="s">
        <v>1037</v>
      </c>
      <c r="C306" s="225"/>
    </row>
    <row r="307" spans="1:3" s="226" customFormat="1" x14ac:dyDescent="0.25">
      <c r="A307" s="218" t="s">
        <v>1036</v>
      </c>
      <c r="B307" s="227" t="s">
        <v>1035</v>
      </c>
      <c r="C307" s="225"/>
    </row>
    <row r="308" spans="1:3" s="226" customFormat="1" x14ac:dyDescent="0.25">
      <c r="A308" s="218" t="s">
        <v>1034</v>
      </c>
      <c r="B308" s="227" t="s">
        <v>1033</v>
      </c>
      <c r="C308" s="225"/>
    </row>
    <row r="309" spans="1:3" s="226" customFormat="1" x14ac:dyDescent="0.25">
      <c r="A309" s="218" t="s">
        <v>1034</v>
      </c>
      <c r="B309" s="227" t="s">
        <v>1033</v>
      </c>
      <c r="C309" s="225"/>
    </row>
    <row r="310" spans="1:3" s="226" customFormat="1" x14ac:dyDescent="0.25">
      <c r="A310" s="218" t="s">
        <v>1032</v>
      </c>
      <c r="B310" s="227" t="s">
        <v>1031</v>
      </c>
      <c r="C310" s="225"/>
    </row>
    <row r="311" spans="1:3" s="226" customFormat="1" x14ac:dyDescent="0.25">
      <c r="A311" s="218" t="s">
        <v>1030</v>
      </c>
      <c r="B311" s="227" t="s">
        <v>1029</v>
      </c>
      <c r="C311" s="225"/>
    </row>
    <row r="312" spans="1:3" s="226" customFormat="1" x14ac:dyDescent="0.25">
      <c r="A312" s="218" t="s">
        <v>1028</v>
      </c>
      <c r="B312" s="227" t="s">
        <v>1027</v>
      </c>
      <c r="C312" s="225"/>
    </row>
    <row r="313" spans="1:3" s="226" customFormat="1" x14ac:dyDescent="0.25">
      <c r="A313" s="218" t="s">
        <v>1026</v>
      </c>
      <c r="B313" s="227" t="s">
        <v>1025</v>
      </c>
      <c r="C313" s="225"/>
    </row>
    <row r="314" spans="1:3" s="226" customFormat="1" x14ac:dyDescent="0.25">
      <c r="A314" s="218" t="s">
        <v>1024</v>
      </c>
      <c r="B314" s="227" t="s">
        <v>1023</v>
      </c>
      <c r="C314" s="225"/>
    </row>
    <row r="315" spans="1:3" s="226" customFormat="1" x14ac:dyDescent="0.25">
      <c r="A315" s="218" t="s">
        <v>1022</v>
      </c>
      <c r="B315" s="227" t="s">
        <v>1021</v>
      </c>
      <c r="C315" s="225"/>
    </row>
    <row r="316" spans="1:3" s="226" customFormat="1" x14ac:dyDescent="0.25">
      <c r="A316" s="218" t="s">
        <v>1020</v>
      </c>
      <c r="B316" s="227" t="s">
        <v>1019</v>
      </c>
      <c r="C316" s="225"/>
    </row>
    <row r="317" spans="1:3" s="226" customFormat="1" x14ac:dyDescent="0.25">
      <c r="A317" s="218" t="s">
        <v>1018</v>
      </c>
      <c r="B317" s="227" t="s">
        <v>1017</v>
      </c>
      <c r="C317" s="225"/>
    </row>
    <row r="318" spans="1:3" s="226" customFormat="1" x14ac:dyDescent="0.25">
      <c r="A318" s="218" t="s">
        <v>2050</v>
      </c>
      <c r="B318" s="227" t="s">
        <v>2051</v>
      </c>
      <c r="C318" s="225"/>
    </row>
    <row r="319" spans="1:3" s="226" customFormat="1" x14ac:dyDescent="0.25">
      <c r="A319" s="218" t="s">
        <v>1016</v>
      </c>
      <c r="B319" s="227" t="s">
        <v>1015</v>
      </c>
      <c r="C319" s="225"/>
    </row>
    <row r="320" spans="1:3" s="226" customFormat="1" x14ac:dyDescent="0.25">
      <c r="A320" s="218" t="s">
        <v>1014</v>
      </c>
      <c r="B320" s="227" t="s">
        <v>1013</v>
      </c>
      <c r="C320" s="225"/>
    </row>
    <row r="321" spans="1:3" s="226" customFormat="1" x14ac:dyDescent="0.25">
      <c r="A321" s="218" t="s">
        <v>1012</v>
      </c>
      <c r="B321" s="227" t="s">
        <v>1011</v>
      </c>
      <c r="C321" s="225"/>
    </row>
    <row r="322" spans="1:3" s="226" customFormat="1" x14ac:dyDescent="0.25">
      <c r="A322" s="218" t="s">
        <v>1010</v>
      </c>
      <c r="B322" s="227" t="s">
        <v>1009</v>
      </c>
      <c r="C322" s="225"/>
    </row>
    <row r="323" spans="1:3" s="226" customFormat="1" x14ac:dyDescent="0.25">
      <c r="A323" s="218" t="s">
        <v>1008</v>
      </c>
      <c r="B323" s="227" t="s">
        <v>1007</v>
      </c>
      <c r="C323" s="225"/>
    </row>
    <row r="324" spans="1:3" s="226" customFormat="1" x14ac:dyDescent="0.25">
      <c r="A324" s="218" t="s">
        <v>1006</v>
      </c>
      <c r="B324" s="227" t="s">
        <v>1005</v>
      </c>
      <c r="C324" s="225"/>
    </row>
    <row r="325" spans="1:3" s="226" customFormat="1" x14ac:dyDescent="0.25">
      <c r="A325" s="218" t="s">
        <v>2017</v>
      </c>
      <c r="B325" s="227" t="s">
        <v>2018</v>
      </c>
      <c r="C325" s="225"/>
    </row>
    <row r="326" spans="1:3" s="226" customFormat="1" x14ac:dyDescent="0.25">
      <c r="A326" s="218" t="s">
        <v>2019</v>
      </c>
      <c r="B326" s="227" t="s">
        <v>2020</v>
      </c>
      <c r="C326" s="225"/>
    </row>
    <row r="327" spans="1:3" s="226" customFormat="1" x14ac:dyDescent="0.25">
      <c r="A327" s="218" t="s">
        <v>2021</v>
      </c>
      <c r="B327" s="227" t="s">
        <v>2022</v>
      </c>
      <c r="C327" s="225"/>
    </row>
    <row r="328" spans="1:3" s="226" customFormat="1" x14ac:dyDescent="0.25">
      <c r="A328" s="218" t="s">
        <v>2023</v>
      </c>
      <c r="B328" s="227" t="s">
        <v>2024</v>
      </c>
      <c r="C328" s="225"/>
    </row>
    <row r="329" spans="1:3" s="226" customFormat="1" x14ac:dyDescent="0.25">
      <c r="A329" s="218" t="s">
        <v>1004</v>
      </c>
      <c r="B329" s="227" t="s">
        <v>1003</v>
      </c>
      <c r="C329" s="225"/>
    </row>
    <row r="330" spans="1:3" s="226" customFormat="1" x14ac:dyDescent="0.25">
      <c r="A330" s="218" t="s">
        <v>1002</v>
      </c>
      <c r="B330" s="227" t="s">
        <v>1001</v>
      </c>
      <c r="C330" s="225"/>
    </row>
    <row r="331" spans="1:3" s="226" customFormat="1" x14ac:dyDescent="0.25">
      <c r="A331" s="218" t="s">
        <v>1000</v>
      </c>
      <c r="B331" s="227" t="s">
        <v>999</v>
      </c>
      <c r="C331" s="225"/>
    </row>
    <row r="332" spans="1:3" s="226" customFormat="1" x14ac:dyDescent="0.25">
      <c r="A332" s="218" t="s">
        <v>998</v>
      </c>
      <c r="B332" s="227" t="s">
        <v>997</v>
      </c>
      <c r="C332" s="225"/>
    </row>
    <row r="333" spans="1:3" s="226" customFormat="1" x14ac:dyDescent="0.25">
      <c r="A333" s="218" t="s">
        <v>996</v>
      </c>
      <c r="B333" s="227" t="s">
        <v>995</v>
      </c>
      <c r="C333" s="225"/>
    </row>
    <row r="334" spans="1:3" s="226" customFormat="1" x14ac:dyDescent="0.25">
      <c r="A334" s="218" t="s">
        <v>994</v>
      </c>
      <c r="B334" s="227" t="s">
        <v>993</v>
      </c>
      <c r="C334" s="225"/>
    </row>
    <row r="335" spans="1:3" s="226" customFormat="1" x14ac:dyDescent="0.25">
      <c r="A335" s="218" t="s">
        <v>992</v>
      </c>
      <c r="B335" s="227" t="s">
        <v>991</v>
      </c>
      <c r="C335" s="225"/>
    </row>
    <row r="336" spans="1:3" s="226" customFormat="1" x14ac:dyDescent="0.25">
      <c r="A336" s="218" t="s">
        <v>990</v>
      </c>
      <c r="B336" s="227" t="s">
        <v>989</v>
      </c>
      <c r="C336" s="225"/>
    </row>
    <row r="337" spans="1:3" s="226" customFormat="1" x14ac:dyDescent="0.25">
      <c r="A337" s="218" t="s">
        <v>988</v>
      </c>
      <c r="B337" s="227" t="s">
        <v>987</v>
      </c>
      <c r="C337" s="225"/>
    </row>
    <row r="338" spans="1:3" s="226" customFormat="1" x14ac:dyDescent="0.25">
      <c r="A338" s="218" t="s">
        <v>986</v>
      </c>
      <c r="B338" s="227" t="s">
        <v>985</v>
      </c>
      <c r="C338" s="225"/>
    </row>
    <row r="339" spans="1:3" s="226" customFormat="1" x14ac:dyDescent="0.25">
      <c r="A339" s="218" t="s">
        <v>984</v>
      </c>
      <c r="B339" s="227" t="s">
        <v>983</v>
      </c>
      <c r="C339" s="225"/>
    </row>
    <row r="340" spans="1:3" s="226" customFormat="1" x14ac:dyDescent="0.25">
      <c r="A340" s="218" t="s">
        <v>982</v>
      </c>
      <c r="B340" s="227" t="s">
        <v>981</v>
      </c>
      <c r="C340" s="225"/>
    </row>
    <row r="341" spans="1:3" s="226" customFormat="1" x14ac:dyDescent="0.25">
      <c r="A341" s="218" t="s">
        <v>980</v>
      </c>
      <c r="B341" s="227" t="s">
        <v>979</v>
      </c>
      <c r="C341" s="225"/>
    </row>
    <row r="342" spans="1:3" s="226" customFormat="1" x14ac:dyDescent="0.25">
      <c r="A342" s="218" t="s">
        <v>978</v>
      </c>
      <c r="B342" s="227" t="s">
        <v>977</v>
      </c>
      <c r="C342" s="225"/>
    </row>
    <row r="343" spans="1:3" s="226" customFormat="1" x14ac:dyDescent="0.25">
      <c r="A343" s="218" t="s">
        <v>976</v>
      </c>
      <c r="B343" s="227" t="s">
        <v>975</v>
      </c>
      <c r="C343" s="225"/>
    </row>
    <row r="344" spans="1:3" s="226" customFormat="1" x14ac:dyDescent="0.25">
      <c r="A344" s="218" t="s">
        <v>974</v>
      </c>
      <c r="B344" s="227" t="s">
        <v>973</v>
      </c>
      <c r="C344" s="225"/>
    </row>
    <row r="345" spans="1:3" s="226" customFormat="1" x14ac:dyDescent="0.25">
      <c r="A345" s="218" t="s">
        <v>972</v>
      </c>
      <c r="B345" s="227" t="s">
        <v>971</v>
      </c>
      <c r="C345" s="225"/>
    </row>
    <row r="346" spans="1:3" s="226" customFormat="1" x14ac:dyDescent="0.25">
      <c r="A346" s="218" t="s">
        <v>970</v>
      </c>
      <c r="B346" s="227" t="s">
        <v>969</v>
      </c>
      <c r="C346" s="225"/>
    </row>
    <row r="347" spans="1:3" s="226" customFormat="1" x14ac:dyDescent="0.25">
      <c r="A347" s="218" t="s">
        <v>968</v>
      </c>
      <c r="B347" s="227" t="s">
        <v>967</v>
      </c>
      <c r="C347" s="225"/>
    </row>
    <row r="348" spans="1:3" s="226" customFormat="1" x14ac:dyDescent="0.25">
      <c r="A348" s="218" t="s">
        <v>966</v>
      </c>
      <c r="B348" s="227" t="s">
        <v>965</v>
      </c>
      <c r="C348" s="225"/>
    </row>
    <row r="349" spans="1:3" s="226" customFormat="1" x14ac:dyDescent="0.25">
      <c r="A349" s="218" t="s">
        <v>964</v>
      </c>
      <c r="B349" s="227" t="s">
        <v>963</v>
      </c>
      <c r="C349" s="225"/>
    </row>
    <row r="350" spans="1:3" s="226" customFormat="1" x14ac:dyDescent="0.25">
      <c r="A350" s="218" t="s">
        <v>962</v>
      </c>
      <c r="B350" s="227" t="s">
        <v>961</v>
      </c>
      <c r="C350" s="225"/>
    </row>
    <row r="351" spans="1:3" s="226" customFormat="1" x14ac:dyDescent="0.25">
      <c r="A351" s="218" t="s">
        <v>960</v>
      </c>
      <c r="B351" s="227" t="s">
        <v>959</v>
      </c>
      <c r="C351" s="225"/>
    </row>
    <row r="352" spans="1:3" s="226" customFormat="1" x14ac:dyDescent="0.25">
      <c r="A352" s="218" t="s">
        <v>958</v>
      </c>
      <c r="B352" s="227" t="s">
        <v>957</v>
      </c>
      <c r="C352" s="225"/>
    </row>
    <row r="353" spans="1:3" s="226" customFormat="1" x14ac:dyDescent="0.25">
      <c r="A353" s="218" t="s">
        <v>956</v>
      </c>
      <c r="B353" s="227" t="s">
        <v>955</v>
      </c>
      <c r="C353" s="225"/>
    </row>
    <row r="354" spans="1:3" s="226" customFormat="1" x14ac:dyDescent="0.25">
      <c r="A354" s="218" t="s">
        <v>954</v>
      </c>
      <c r="B354" s="227" t="s">
        <v>953</v>
      </c>
      <c r="C354" s="225"/>
    </row>
    <row r="355" spans="1:3" s="226" customFormat="1" x14ac:dyDescent="0.25">
      <c r="A355" s="218" t="s">
        <v>952</v>
      </c>
      <c r="B355" s="227" t="s">
        <v>951</v>
      </c>
      <c r="C355" s="225"/>
    </row>
    <row r="356" spans="1:3" s="226" customFormat="1" x14ac:dyDescent="0.25">
      <c r="A356" s="218" t="s">
        <v>950</v>
      </c>
      <c r="B356" s="227" t="s">
        <v>949</v>
      </c>
      <c r="C356" s="225"/>
    </row>
    <row r="357" spans="1:3" s="226" customFormat="1" x14ac:dyDescent="0.25">
      <c r="A357" s="218" t="s">
        <v>948</v>
      </c>
      <c r="B357" s="227" t="s">
        <v>947</v>
      </c>
      <c r="C357" s="225"/>
    </row>
    <row r="358" spans="1:3" s="226" customFormat="1" x14ac:dyDescent="0.25">
      <c r="A358" s="218" t="s">
        <v>946</v>
      </c>
      <c r="B358" s="227" t="s">
        <v>945</v>
      </c>
      <c r="C358" s="225"/>
    </row>
    <row r="359" spans="1:3" s="226" customFormat="1" x14ac:dyDescent="0.25">
      <c r="A359" s="218" t="s">
        <v>944</v>
      </c>
      <c r="B359" s="227" t="s">
        <v>943</v>
      </c>
      <c r="C359" s="225"/>
    </row>
    <row r="360" spans="1:3" s="226" customFormat="1" x14ac:dyDescent="0.25">
      <c r="A360" s="218" t="s">
        <v>942</v>
      </c>
      <c r="B360" s="227" t="s">
        <v>941</v>
      </c>
      <c r="C360" s="225"/>
    </row>
    <row r="361" spans="1:3" s="226" customFormat="1" x14ac:dyDescent="0.25">
      <c r="A361" s="218" t="s">
        <v>940</v>
      </c>
      <c r="B361" s="227" t="s">
        <v>939</v>
      </c>
      <c r="C361" s="225"/>
    </row>
    <row r="362" spans="1:3" s="226" customFormat="1" x14ac:dyDescent="0.25">
      <c r="A362" s="218" t="s">
        <v>938</v>
      </c>
      <c r="B362" s="227" t="s">
        <v>937</v>
      </c>
      <c r="C362" s="225"/>
    </row>
    <row r="363" spans="1:3" s="226" customFormat="1" x14ac:dyDescent="0.25">
      <c r="A363" s="218" t="s">
        <v>936</v>
      </c>
      <c r="B363" s="227" t="s">
        <v>935</v>
      </c>
      <c r="C363" s="225"/>
    </row>
    <row r="364" spans="1:3" s="226" customFormat="1" x14ac:dyDescent="0.25">
      <c r="A364" s="218" t="s">
        <v>1775</v>
      </c>
      <c r="B364" s="227" t="s">
        <v>1776</v>
      </c>
      <c r="C364" s="225"/>
    </row>
    <row r="365" spans="1:3" s="226" customFormat="1" x14ac:dyDescent="0.25">
      <c r="A365" s="218" t="s">
        <v>1777</v>
      </c>
      <c r="B365" s="227" t="s">
        <v>1778</v>
      </c>
      <c r="C365" s="225"/>
    </row>
    <row r="366" spans="1:3" s="226" customFormat="1" x14ac:dyDescent="0.25">
      <c r="A366" s="218" t="s">
        <v>1940</v>
      </c>
      <c r="B366" s="227" t="s">
        <v>1945</v>
      </c>
      <c r="C366" s="225"/>
    </row>
    <row r="367" spans="1:3" s="226" customFormat="1" x14ac:dyDescent="0.25">
      <c r="A367" s="218" t="s">
        <v>1941</v>
      </c>
      <c r="B367" s="227" t="s">
        <v>1942</v>
      </c>
      <c r="C367" s="225"/>
    </row>
    <row r="368" spans="1:3" s="226" customFormat="1" x14ac:dyDescent="0.25">
      <c r="A368" s="218" t="s">
        <v>1943</v>
      </c>
      <c r="B368" s="227" t="s">
        <v>1944</v>
      </c>
      <c r="C368" s="225"/>
    </row>
    <row r="369" spans="1:3" s="226" customFormat="1" x14ac:dyDescent="0.25">
      <c r="A369" s="218" t="s">
        <v>934</v>
      </c>
      <c r="B369" s="227" t="s">
        <v>933</v>
      </c>
      <c r="C369" s="225"/>
    </row>
    <row r="370" spans="1:3" s="226" customFormat="1" x14ac:dyDescent="0.25">
      <c r="A370" s="218" t="s">
        <v>1557</v>
      </c>
      <c r="B370" s="227" t="s">
        <v>1577</v>
      </c>
      <c r="C370" s="225"/>
    </row>
    <row r="371" spans="1:3" s="226" customFormat="1" x14ac:dyDescent="0.25">
      <c r="A371" s="218" t="s">
        <v>1558</v>
      </c>
      <c r="B371" s="227" t="s">
        <v>1578</v>
      </c>
      <c r="C371" s="225"/>
    </row>
    <row r="372" spans="1:3" s="226" customFormat="1" x14ac:dyDescent="0.25">
      <c r="A372" s="218" t="s">
        <v>932</v>
      </c>
      <c r="B372" s="227" t="s">
        <v>931</v>
      </c>
      <c r="C372" s="225"/>
    </row>
    <row r="373" spans="1:3" s="226" customFormat="1" x14ac:dyDescent="0.25">
      <c r="A373" s="218" t="s">
        <v>930</v>
      </c>
      <c r="B373" s="227" t="s">
        <v>929</v>
      </c>
      <c r="C373" s="225"/>
    </row>
    <row r="374" spans="1:3" s="226" customFormat="1" x14ac:dyDescent="0.25">
      <c r="A374" s="218" t="s">
        <v>928</v>
      </c>
      <c r="B374" s="227" t="s">
        <v>927</v>
      </c>
      <c r="C374" s="225"/>
    </row>
    <row r="375" spans="1:3" s="226" customFormat="1" x14ac:dyDescent="0.25">
      <c r="A375" s="218" t="s">
        <v>926</v>
      </c>
      <c r="B375" s="227" t="s">
        <v>925</v>
      </c>
      <c r="C375" s="225"/>
    </row>
    <row r="376" spans="1:3" s="226" customFormat="1" x14ac:dyDescent="0.25">
      <c r="A376" s="218" t="s">
        <v>924</v>
      </c>
      <c r="B376" s="227" t="s">
        <v>923</v>
      </c>
      <c r="C376" s="225"/>
    </row>
    <row r="377" spans="1:3" s="226" customFormat="1" x14ac:dyDescent="0.25">
      <c r="A377" s="218" t="s">
        <v>922</v>
      </c>
      <c r="B377" s="227" t="s">
        <v>921</v>
      </c>
      <c r="C377" s="225"/>
    </row>
    <row r="378" spans="1:3" s="226" customFormat="1" x14ac:dyDescent="0.25">
      <c r="A378" s="218" t="s">
        <v>1747</v>
      </c>
      <c r="B378" s="227" t="s">
        <v>1748</v>
      </c>
      <c r="C378" s="225"/>
    </row>
    <row r="379" spans="1:3" s="226" customFormat="1" x14ac:dyDescent="0.25">
      <c r="A379" s="218" t="s">
        <v>920</v>
      </c>
      <c r="B379" s="227" t="s">
        <v>919</v>
      </c>
      <c r="C379" s="225"/>
    </row>
    <row r="380" spans="1:3" s="226" customFormat="1" x14ac:dyDescent="0.25">
      <c r="A380" s="218" t="s">
        <v>918</v>
      </c>
      <c r="B380" s="227" t="s">
        <v>917</v>
      </c>
      <c r="C380" s="225"/>
    </row>
    <row r="381" spans="1:3" s="226" customFormat="1" x14ac:dyDescent="0.25">
      <c r="A381" s="218" t="s">
        <v>916</v>
      </c>
      <c r="B381" s="227" t="s">
        <v>915</v>
      </c>
      <c r="C381" s="225"/>
    </row>
    <row r="382" spans="1:3" s="226" customFormat="1" x14ac:dyDescent="0.25">
      <c r="A382" s="218" t="s">
        <v>914</v>
      </c>
      <c r="B382" s="227" t="s">
        <v>913</v>
      </c>
      <c r="C382" s="225"/>
    </row>
    <row r="383" spans="1:3" s="226" customFormat="1" x14ac:dyDescent="0.25">
      <c r="A383" s="218" t="s">
        <v>912</v>
      </c>
      <c r="B383" s="227" t="s">
        <v>911</v>
      </c>
      <c r="C383" s="225"/>
    </row>
    <row r="384" spans="1:3" s="226" customFormat="1" x14ac:dyDescent="0.25">
      <c r="A384" s="218" t="s">
        <v>1720</v>
      </c>
      <c r="B384" s="227" t="s">
        <v>1721</v>
      </c>
      <c r="C384" s="225"/>
    </row>
    <row r="385" spans="1:3" s="226" customFormat="1" x14ac:dyDescent="0.25">
      <c r="A385" s="218" t="s">
        <v>910</v>
      </c>
      <c r="B385" s="227" t="s">
        <v>909</v>
      </c>
      <c r="C385" s="225"/>
    </row>
    <row r="386" spans="1:3" s="226" customFormat="1" x14ac:dyDescent="0.25">
      <c r="A386" s="218" t="s">
        <v>908</v>
      </c>
      <c r="B386" s="227" t="s">
        <v>907</v>
      </c>
      <c r="C386" s="225"/>
    </row>
    <row r="387" spans="1:3" s="226" customFormat="1" x14ac:dyDescent="0.25">
      <c r="A387" s="218" t="s">
        <v>906</v>
      </c>
      <c r="B387" s="227" t="s">
        <v>905</v>
      </c>
      <c r="C387" s="225"/>
    </row>
    <row r="388" spans="1:3" s="226" customFormat="1" x14ac:dyDescent="0.25">
      <c r="A388" s="218" t="s">
        <v>904</v>
      </c>
      <c r="B388" s="227" t="s">
        <v>903</v>
      </c>
      <c r="C388" s="225"/>
    </row>
    <row r="389" spans="1:3" s="226" customFormat="1" x14ac:dyDescent="0.25">
      <c r="A389" s="218" t="s">
        <v>902</v>
      </c>
      <c r="B389" s="227" t="s">
        <v>901</v>
      </c>
      <c r="C389" s="225"/>
    </row>
    <row r="390" spans="1:3" s="226" customFormat="1" x14ac:dyDescent="0.25">
      <c r="A390" s="218" t="s">
        <v>900</v>
      </c>
      <c r="B390" s="227" t="s">
        <v>899</v>
      </c>
      <c r="C390" s="225"/>
    </row>
    <row r="391" spans="1:3" s="226" customFormat="1" x14ac:dyDescent="0.25">
      <c r="A391" s="218" t="s">
        <v>898</v>
      </c>
      <c r="B391" s="227" t="s">
        <v>897</v>
      </c>
      <c r="C391" s="225"/>
    </row>
    <row r="392" spans="1:3" s="226" customFormat="1" x14ac:dyDescent="0.25">
      <c r="A392" s="218" t="s">
        <v>896</v>
      </c>
      <c r="B392" s="227" t="s">
        <v>895</v>
      </c>
      <c r="C392" s="225"/>
    </row>
    <row r="393" spans="1:3" s="226" customFormat="1" x14ac:dyDescent="0.25">
      <c r="A393" s="218" t="s">
        <v>894</v>
      </c>
      <c r="B393" s="227" t="s">
        <v>893</v>
      </c>
      <c r="C393" s="225"/>
    </row>
    <row r="394" spans="1:3" s="226" customFormat="1" x14ac:dyDescent="0.25">
      <c r="A394" s="218" t="s">
        <v>892</v>
      </c>
      <c r="B394" s="227" t="s">
        <v>891</v>
      </c>
      <c r="C394" s="225"/>
    </row>
    <row r="395" spans="1:3" s="226" customFormat="1" x14ac:dyDescent="0.25">
      <c r="A395" s="218" t="s">
        <v>890</v>
      </c>
      <c r="B395" s="227" t="s">
        <v>889</v>
      </c>
      <c r="C395" s="225"/>
    </row>
    <row r="396" spans="1:3" s="226" customFormat="1" x14ac:dyDescent="0.25">
      <c r="A396" s="218" t="s">
        <v>1559</v>
      </c>
      <c r="B396" s="227" t="s">
        <v>1579</v>
      </c>
      <c r="C396" s="225"/>
    </row>
    <row r="397" spans="1:3" s="226" customFormat="1" x14ac:dyDescent="0.25">
      <c r="A397" s="218" t="s">
        <v>1876</v>
      </c>
      <c r="B397" s="227" t="s">
        <v>1877</v>
      </c>
      <c r="C397" s="225"/>
    </row>
    <row r="398" spans="1:3" s="226" customFormat="1" x14ac:dyDescent="0.25">
      <c r="A398" s="218" t="s">
        <v>888</v>
      </c>
      <c r="B398" s="227" t="s">
        <v>887</v>
      </c>
      <c r="C398" s="225"/>
    </row>
    <row r="399" spans="1:3" s="226" customFormat="1" x14ac:dyDescent="0.25">
      <c r="A399" s="218" t="s">
        <v>886</v>
      </c>
      <c r="B399" s="227" t="s">
        <v>885</v>
      </c>
      <c r="C399" s="225"/>
    </row>
    <row r="400" spans="1:3" s="226" customFormat="1" x14ac:dyDescent="0.25">
      <c r="A400" s="218" t="s">
        <v>884</v>
      </c>
      <c r="B400" s="227" t="s">
        <v>883</v>
      </c>
      <c r="C400" s="225"/>
    </row>
    <row r="401" spans="1:3" s="226" customFormat="1" x14ac:dyDescent="0.25">
      <c r="A401" s="218" t="s">
        <v>882</v>
      </c>
      <c r="B401" s="227" t="s">
        <v>881</v>
      </c>
      <c r="C401" s="225"/>
    </row>
    <row r="402" spans="1:3" s="226" customFormat="1" x14ac:dyDescent="0.25">
      <c r="A402" s="218" t="s">
        <v>880</v>
      </c>
      <c r="B402" s="227" t="s">
        <v>879</v>
      </c>
      <c r="C402" s="225"/>
    </row>
    <row r="403" spans="1:3" s="226" customFormat="1" x14ac:dyDescent="0.25">
      <c r="A403" s="218" t="s">
        <v>878</v>
      </c>
      <c r="B403" s="227" t="s">
        <v>877</v>
      </c>
      <c r="C403" s="225"/>
    </row>
    <row r="404" spans="1:3" s="226" customFormat="1" x14ac:dyDescent="0.25">
      <c r="A404" s="218" t="s">
        <v>876</v>
      </c>
      <c r="B404" s="227" t="s">
        <v>875</v>
      </c>
      <c r="C404" s="225"/>
    </row>
    <row r="405" spans="1:3" s="226" customFormat="1" x14ac:dyDescent="0.25">
      <c r="A405" s="218" t="s">
        <v>874</v>
      </c>
      <c r="B405" s="227" t="s">
        <v>873</v>
      </c>
      <c r="C405" s="225"/>
    </row>
    <row r="406" spans="1:3" s="226" customFormat="1" x14ac:dyDescent="0.25">
      <c r="A406" s="218" t="s">
        <v>872</v>
      </c>
      <c r="B406" s="227" t="s">
        <v>871</v>
      </c>
      <c r="C406" s="225"/>
    </row>
    <row r="407" spans="1:3" s="226" customFormat="1" x14ac:dyDescent="0.25">
      <c r="A407" s="218" t="s">
        <v>870</v>
      </c>
      <c r="B407" s="227" t="s">
        <v>869</v>
      </c>
      <c r="C407" s="225"/>
    </row>
    <row r="408" spans="1:3" s="226" customFormat="1" x14ac:dyDescent="0.25">
      <c r="A408" s="218" t="s">
        <v>2061</v>
      </c>
      <c r="B408" s="227" t="s">
        <v>2062</v>
      </c>
      <c r="C408" s="225"/>
    </row>
    <row r="409" spans="1:3" s="226" customFormat="1" x14ac:dyDescent="0.25">
      <c r="A409" s="218" t="s">
        <v>2063</v>
      </c>
      <c r="B409" s="227" t="s">
        <v>2064</v>
      </c>
      <c r="C409" s="225"/>
    </row>
    <row r="410" spans="1:3" s="226" customFormat="1" x14ac:dyDescent="0.25">
      <c r="A410" s="218" t="s">
        <v>868</v>
      </c>
      <c r="B410" s="227" t="s">
        <v>867</v>
      </c>
      <c r="C410" s="225"/>
    </row>
    <row r="411" spans="1:3" s="226" customFormat="1" x14ac:dyDescent="0.25">
      <c r="A411" s="218" t="s">
        <v>866</v>
      </c>
      <c r="B411" s="227" t="s">
        <v>865</v>
      </c>
      <c r="C411" s="225"/>
    </row>
    <row r="412" spans="1:3" s="226" customFormat="1" x14ac:dyDescent="0.25">
      <c r="A412" s="218" t="s">
        <v>864</v>
      </c>
      <c r="B412" s="227" t="s">
        <v>863</v>
      </c>
      <c r="C412" s="225"/>
    </row>
    <row r="413" spans="1:3" s="226" customFormat="1" x14ac:dyDescent="0.25">
      <c r="A413" s="218" t="s">
        <v>862</v>
      </c>
      <c r="B413" s="227" t="s">
        <v>861</v>
      </c>
      <c r="C413" s="225"/>
    </row>
    <row r="414" spans="1:3" s="226" customFormat="1" x14ac:dyDescent="0.25">
      <c r="A414" s="218" t="s">
        <v>860</v>
      </c>
      <c r="B414" s="227" t="s">
        <v>859</v>
      </c>
      <c r="C414" s="225"/>
    </row>
    <row r="415" spans="1:3" s="226" customFormat="1" x14ac:dyDescent="0.25">
      <c r="A415" s="218" t="s">
        <v>858</v>
      </c>
      <c r="B415" s="227" t="s">
        <v>857</v>
      </c>
      <c r="C415" s="225"/>
    </row>
    <row r="416" spans="1:3" s="226" customFormat="1" x14ac:dyDescent="0.25">
      <c r="A416" s="218" t="s">
        <v>856</v>
      </c>
      <c r="B416" s="227" t="s">
        <v>855</v>
      </c>
      <c r="C416" s="225"/>
    </row>
    <row r="417" spans="1:3" s="226" customFormat="1" x14ac:dyDescent="0.25">
      <c r="A417" s="218" t="s">
        <v>854</v>
      </c>
      <c r="B417" s="227" t="s">
        <v>853</v>
      </c>
      <c r="C417" s="225"/>
    </row>
    <row r="418" spans="1:3" s="226" customFormat="1" x14ac:dyDescent="0.25">
      <c r="A418" s="218" t="s">
        <v>852</v>
      </c>
      <c r="B418" s="227" t="s">
        <v>851</v>
      </c>
      <c r="C418" s="225"/>
    </row>
    <row r="419" spans="1:3" s="226" customFormat="1" x14ac:dyDescent="0.25">
      <c r="A419" s="218" t="s">
        <v>850</v>
      </c>
      <c r="B419" s="227" t="s">
        <v>849</v>
      </c>
      <c r="C419" s="225"/>
    </row>
    <row r="420" spans="1:3" s="226" customFormat="1" x14ac:dyDescent="0.25">
      <c r="A420" s="218" t="s">
        <v>848</v>
      </c>
      <c r="B420" s="227" t="s">
        <v>847</v>
      </c>
      <c r="C420" s="225"/>
    </row>
    <row r="421" spans="1:3" s="226" customFormat="1" x14ac:dyDescent="0.25">
      <c r="A421" s="218" t="s">
        <v>848</v>
      </c>
      <c r="B421" s="227" t="s">
        <v>1921</v>
      </c>
      <c r="C421" s="225"/>
    </row>
    <row r="422" spans="1:3" s="226" customFormat="1" x14ac:dyDescent="0.25">
      <c r="A422" s="218" t="s">
        <v>846</v>
      </c>
      <c r="B422" s="227" t="s">
        <v>845</v>
      </c>
      <c r="C422" s="225"/>
    </row>
    <row r="423" spans="1:3" s="226" customFormat="1" x14ac:dyDescent="0.25">
      <c r="A423" s="218" t="s">
        <v>844</v>
      </c>
      <c r="B423" s="227" t="s">
        <v>843</v>
      </c>
      <c r="C423" s="225"/>
    </row>
    <row r="424" spans="1:3" s="226" customFormat="1" x14ac:dyDescent="0.25">
      <c r="A424" s="218" t="s">
        <v>842</v>
      </c>
      <c r="B424" s="227" t="s">
        <v>841</v>
      </c>
      <c r="C424" s="225"/>
    </row>
    <row r="425" spans="1:3" s="226" customFormat="1" x14ac:dyDescent="0.25">
      <c r="A425" s="218" t="s">
        <v>840</v>
      </c>
      <c r="B425" s="227" t="s">
        <v>839</v>
      </c>
      <c r="C425" s="225"/>
    </row>
    <row r="426" spans="1:3" s="226" customFormat="1" x14ac:dyDescent="0.25">
      <c r="A426" s="218" t="s">
        <v>838</v>
      </c>
      <c r="B426" s="227" t="s">
        <v>837</v>
      </c>
      <c r="C426" s="225"/>
    </row>
    <row r="427" spans="1:3" s="226" customFormat="1" x14ac:dyDescent="0.25">
      <c r="A427" s="218" t="s">
        <v>836</v>
      </c>
      <c r="B427" s="227" t="s">
        <v>835</v>
      </c>
      <c r="C427" s="225"/>
    </row>
    <row r="428" spans="1:3" s="226" customFormat="1" x14ac:dyDescent="0.25">
      <c r="A428" s="218" t="s">
        <v>1691</v>
      </c>
      <c r="B428" s="227" t="s">
        <v>1692</v>
      </c>
      <c r="C428" s="225"/>
    </row>
    <row r="429" spans="1:3" s="226" customFormat="1" x14ac:dyDescent="0.25">
      <c r="A429" s="218" t="s">
        <v>1691</v>
      </c>
      <c r="B429" s="227" t="s">
        <v>1692</v>
      </c>
      <c r="C429" s="225"/>
    </row>
    <row r="430" spans="1:3" s="226" customFormat="1" x14ac:dyDescent="0.25">
      <c r="A430" s="218" t="s">
        <v>1689</v>
      </c>
      <c r="B430" s="227" t="s">
        <v>1690</v>
      </c>
      <c r="C430" s="225"/>
    </row>
    <row r="431" spans="1:3" s="226" customFormat="1" x14ac:dyDescent="0.25">
      <c r="A431" s="218" t="s">
        <v>1689</v>
      </c>
      <c r="B431" s="227" t="s">
        <v>1690</v>
      </c>
      <c r="C431" s="225"/>
    </row>
    <row r="432" spans="1:3" s="226" customFormat="1" x14ac:dyDescent="0.25">
      <c r="A432" s="218" t="s">
        <v>1713</v>
      </c>
      <c r="B432" s="227" t="s">
        <v>1714</v>
      </c>
      <c r="C432" s="225"/>
    </row>
    <row r="433" spans="1:3" s="226" customFormat="1" x14ac:dyDescent="0.25">
      <c r="A433" s="218" t="s">
        <v>1715</v>
      </c>
      <c r="B433" s="227" t="s">
        <v>1716</v>
      </c>
      <c r="C433" s="225"/>
    </row>
    <row r="434" spans="1:3" s="226" customFormat="1" x14ac:dyDescent="0.25">
      <c r="A434" s="218" t="s">
        <v>834</v>
      </c>
      <c r="B434" s="227" t="s">
        <v>833</v>
      </c>
      <c r="C434" s="225"/>
    </row>
    <row r="435" spans="1:3" s="226" customFormat="1" x14ac:dyDescent="0.25">
      <c r="A435" s="218" t="s">
        <v>832</v>
      </c>
      <c r="B435" s="227" t="s">
        <v>831</v>
      </c>
      <c r="C435" s="225"/>
    </row>
    <row r="436" spans="1:3" s="226" customFormat="1" x14ac:dyDescent="0.25">
      <c r="A436" s="218" t="s">
        <v>830</v>
      </c>
      <c r="B436" s="227" t="s">
        <v>829</v>
      </c>
      <c r="C436" s="225"/>
    </row>
    <row r="437" spans="1:3" s="226" customFormat="1" x14ac:dyDescent="0.25">
      <c r="A437" s="218" t="s">
        <v>828</v>
      </c>
      <c r="B437" s="227" t="s">
        <v>827</v>
      </c>
      <c r="C437" s="225"/>
    </row>
    <row r="438" spans="1:3" s="226" customFormat="1" x14ac:dyDescent="0.25">
      <c r="A438" s="218" t="s">
        <v>826</v>
      </c>
      <c r="B438" s="227" t="s">
        <v>825</v>
      </c>
      <c r="C438" s="225"/>
    </row>
    <row r="439" spans="1:3" s="226" customFormat="1" x14ac:dyDescent="0.25">
      <c r="A439" s="218" t="s">
        <v>824</v>
      </c>
      <c r="B439" s="227" t="s">
        <v>823</v>
      </c>
      <c r="C439" s="225"/>
    </row>
    <row r="440" spans="1:3" s="226" customFormat="1" x14ac:dyDescent="0.25">
      <c r="A440" s="218" t="s">
        <v>822</v>
      </c>
      <c r="B440" s="227" t="s">
        <v>821</v>
      </c>
      <c r="C440" s="225"/>
    </row>
    <row r="441" spans="1:3" s="226" customFormat="1" x14ac:dyDescent="0.25">
      <c r="A441" s="218" t="s">
        <v>820</v>
      </c>
      <c r="B441" s="227" t="s">
        <v>819</v>
      </c>
      <c r="C441" s="225"/>
    </row>
    <row r="442" spans="1:3" s="226" customFormat="1" x14ac:dyDescent="0.25">
      <c r="A442" s="218" t="s">
        <v>818</v>
      </c>
      <c r="B442" s="227" t="s">
        <v>817</v>
      </c>
      <c r="C442" s="225"/>
    </row>
    <row r="443" spans="1:3" s="226" customFormat="1" x14ac:dyDescent="0.25">
      <c r="A443" s="218" t="s">
        <v>816</v>
      </c>
      <c r="B443" s="227" t="s">
        <v>815</v>
      </c>
      <c r="C443" s="225"/>
    </row>
    <row r="444" spans="1:3" s="226" customFormat="1" x14ac:dyDescent="0.25">
      <c r="A444" s="218" t="s">
        <v>814</v>
      </c>
      <c r="B444" s="227" t="s">
        <v>813</v>
      </c>
      <c r="C444" s="225"/>
    </row>
    <row r="445" spans="1:3" s="226" customFormat="1" x14ac:dyDescent="0.25">
      <c r="A445" s="218" t="s">
        <v>812</v>
      </c>
      <c r="B445" s="227" t="s">
        <v>811</v>
      </c>
      <c r="C445" s="225"/>
    </row>
    <row r="446" spans="1:3" s="226" customFormat="1" x14ac:dyDescent="0.2">
      <c r="A446" s="218" t="s">
        <v>810</v>
      </c>
      <c r="B446" s="229" t="s">
        <v>809</v>
      </c>
      <c r="C446" s="225"/>
    </row>
    <row r="447" spans="1:3" s="226" customFormat="1" x14ac:dyDescent="0.25">
      <c r="A447" s="218" t="s">
        <v>808</v>
      </c>
      <c r="B447" s="227" t="s">
        <v>807</v>
      </c>
      <c r="C447" s="225"/>
    </row>
    <row r="448" spans="1:3" s="226" customFormat="1" x14ac:dyDescent="0.25">
      <c r="A448" s="218" t="s">
        <v>806</v>
      </c>
      <c r="B448" s="227" t="s">
        <v>805</v>
      </c>
      <c r="C448" s="225"/>
    </row>
    <row r="449" spans="1:3" s="226" customFormat="1" x14ac:dyDescent="0.25">
      <c r="A449" s="218" t="s">
        <v>804</v>
      </c>
      <c r="B449" s="227" t="s">
        <v>803</v>
      </c>
      <c r="C449" s="225"/>
    </row>
    <row r="450" spans="1:3" s="226" customFormat="1" x14ac:dyDescent="0.25">
      <c r="A450" s="218" t="s">
        <v>802</v>
      </c>
      <c r="B450" s="227" t="s">
        <v>801</v>
      </c>
      <c r="C450" s="225"/>
    </row>
    <row r="451" spans="1:3" s="226" customFormat="1" x14ac:dyDescent="0.25">
      <c r="A451" s="218" t="s">
        <v>800</v>
      </c>
      <c r="B451" s="227" t="s">
        <v>799</v>
      </c>
      <c r="C451" s="225"/>
    </row>
    <row r="452" spans="1:3" s="226" customFormat="1" x14ac:dyDescent="0.2">
      <c r="A452" s="218" t="s">
        <v>798</v>
      </c>
      <c r="B452" s="228" t="s">
        <v>797</v>
      </c>
      <c r="C452" s="225"/>
    </row>
    <row r="453" spans="1:3" s="226" customFormat="1" x14ac:dyDescent="0.2">
      <c r="A453" s="231" t="s">
        <v>2209</v>
      </c>
      <c r="B453" s="232" t="s">
        <v>2281</v>
      </c>
      <c r="C453" s="225"/>
    </row>
    <row r="454" spans="1:3" s="226" customFormat="1" x14ac:dyDescent="0.25">
      <c r="A454" s="218" t="s">
        <v>796</v>
      </c>
      <c r="B454" s="227" t="s">
        <v>795</v>
      </c>
      <c r="C454" s="225"/>
    </row>
    <row r="455" spans="1:3" s="226" customFormat="1" x14ac:dyDescent="0.25">
      <c r="A455" s="218" t="s">
        <v>794</v>
      </c>
      <c r="B455" s="227" t="s">
        <v>793</v>
      </c>
      <c r="C455" s="225"/>
    </row>
    <row r="456" spans="1:3" s="226" customFormat="1" x14ac:dyDescent="0.25">
      <c r="A456" s="218" t="s">
        <v>792</v>
      </c>
      <c r="B456" s="227" t="s">
        <v>791</v>
      </c>
      <c r="C456" s="225"/>
    </row>
    <row r="457" spans="1:3" s="226" customFormat="1" x14ac:dyDescent="0.25">
      <c r="A457" s="218" t="s">
        <v>790</v>
      </c>
      <c r="B457" s="227" t="s">
        <v>789</v>
      </c>
      <c r="C457" s="225"/>
    </row>
    <row r="458" spans="1:3" s="226" customFormat="1" x14ac:dyDescent="0.25">
      <c r="A458" s="218" t="s">
        <v>788</v>
      </c>
      <c r="B458" s="227" t="s">
        <v>787</v>
      </c>
      <c r="C458" s="225"/>
    </row>
    <row r="459" spans="1:3" s="226" customFormat="1" x14ac:dyDescent="0.25">
      <c r="A459" s="218" t="s">
        <v>786</v>
      </c>
      <c r="B459" s="227" t="s">
        <v>785</v>
      </c>
      <c r="C459" s="225"/>
    </row>
    <row r="460" spans="1:3" s="226" customFormat="1" x14ac:dyDescent="0.25">
      <c r="A460" s="218" t="s">
        <v>784</v>
      </c>
      <c r="B460" s="227" t="s">
        <v>783</v>
      </c>
      <c r="C460" s="225"/>
    </row>
    <row r="461" spans="1:3" s="226" customFormat="1" x14ac:dyDescent="0.25">
      <c r="A461" s="218" t="s">
        <v>782</v>
      </c>
      <c r="B461" s="227" t="s">
        <v>781</v>
      </c>
      <c r="C461" s="225"/>
    </row>
    <row r="462" spans="1:3" s="226" customFormat="1" x14ac:dyDescent="0.25">
      <c r="A462" s="218" t="s">
        <v>780</v>
      </c>
      <c r="B462" s="227" t="s">
        <v>779</v>
      </c>
      <c r="C462" s="225"/>
    </row>
    <row r="463" spans="1:3" s="226" customFormat="1" x14ac:dyDescent="0.25">
      <c r="A463" s="218" t="s">
        <v>778</v>
      </c>
      <c r="B463" s="227" t="s">
        <v>777</v>
      </c>
      <c r="C463" s="225"/>
    </row>
    <row r="464" spans="1:3" s="226" customFormat="1" x14ac:dyDescent="0.25">
      <c r="A464" s="218" t="s">
        <v>1613</v>
      </c>
      <c r="B464" s="227" t="s">
        <v>1614</v>
      </c>
      <c r="C464" s="225"/>
    </row>
    <row r="465" spans="1:3" s="226" customFormat="1" x14ac:dyDescent="0.25">
      <c r="A465" s="218" t="s">
        <v>776</v>
      </c>
      <c r="B465" s="227" t="s">
        <v>775</v>
      </c>
      <c r="C465" s="225"/>
    </row>
    <row r="466" spans="1:3" s="226" customFormat="1" x14ac:dyDescent="0.25">
      <c r="A466" s="218" t="s">
        <v>774</v>
      </c>
      <c r="B466" s="227" t="s">
        <v>773</v>
      </c>
      <c r="C466" s="225"/>
    </row>
    <row r="467" spans="1:3" s="226" customFormat="1" x14ac:dyDescent="0.25">
      <c r="A467" s="218" t="s">
        <v>772</v>
      </c>
      <c r="B467" s="227" t="s">
        <v>771</v>
      </c>
      <c r="C467" s="225"/>
    </row>
    <row r="468" spans="1:3" s="226" customFormat="1" x14ac:dyDescent="0.25">
      <c r="A468" s="218" t="s">
        <v>2044</v>
      </c>
      <c r="B468" s="227" t="s">
        <v>2045</v>
      </c>
      <c r="C468" s="225"/>
    </row>
    <row r="469" spans="1:3" s="226" customFormat="1" x14ac:dyDescent="0.25">
      <c r="A469" s="218" t="s">
        <v>770</v>
      </c>
      <c r="B469" s="227" t="s">
        <v>769</v>
      </c>
      <c r="C469" s="225"/>
    </row>
    <row r="470" spans="1:3" s="226" customFormat="1" x14ac:dyDescent="0.25">
      <c r="A470" s="218" t="s">
        <v>768</v>
      </c>
      <c r="B470" s="227" t="s">
        <v>767</v>
      </c>
      <c r="C470" s="225"/>
    </row>
    <row r="471" spans="1:3" s="226" customFormat="1" x14ac:dyDescent="0.25">
      <c r="A471" s="218" t="s">
        <v>1759</v>
      </c>
      <c r="B471" s="227" t="s">
        <v>1760</v>
      </c>
      <c r="C471" s="225"/>
    </row>
    <row r="472" spans="1:3" s="226" customFormat="1" x14ac:dyDescent="0.25">
      <c r="A472" s="218" t="s">
        <v>1779</v>
      </c>
      <c r="B472" s="227" t="s">
        <v>1780</v>
      </c>
      <c r="C472" s="225"/>
    </row>
    <row r="473" spans="1:3" s="226" customFormat="1" x14ac:dyDescent="0.25">
      <c r="A473" s="218" t="s">
        <v>766</v>
      </c>
      <c r="B473" s="227" t="s">
        <v>765</v>
      </c>
      <c r="C473" s="225"/>
    </row>
    <row r="474" spans="1:3" s="226" customFormat="1" x14ac:dyDescent="0.25">
      <c r="A474" s="218" t="s">
        <v>764</v>
      </c>
      <c r="B474" s="227" t="s">
        <v>763</v>
      </c>
      <c r="C474" s="225"/>
    </row>
    <row r="475" spans="1:3" s="226" customFormat="1" x14ac:dyDescent="0.25">
      <c r="A475" s="218" t="s">
        <v>762</v>
      </c>
      <c r="B475" s="227" t="s">
        <v>761</v>
      </c>
      <c r="C475" s="225"/>
    </row>
    <row r="476" spans="1:3" s="226" customFormat="1" x14ac:dyDescent="0.25">
      <c r="A476" s="218" t="s">
        <v>760</v>
      </c>
      <c r="B476" s="227" t="s">
        <v>759</v>
      </c>
      <c r="C476" s="225"/>
    </row>
    <row r="477" spans="1:3" s="226" customFormat="1" x14ac:dyDescent="0.25">
      <c r="A477" s="218" t="s">
        <v>758</v>
      </c>
      <c r="B477" s="227" t="s">
        <v>757</v>
      </c>
      <c r="C477" s="225"/>
    </row>
    <row r="478" spans="1:3" s="226" customFormat="1" x14ac:dyDescent="0.25">
      <c r="A478" s="218" t="s">
        <v>756</v>
      </c>
      <c r="B478" s="227" t="s">
        <v>755</v>
      </c>
      <c r="C478" s="225"/>
    </row>
    <row r="479" spans="1:3" s="226" customFormat="1" x14ac:dyDescent="0.25">
      <c r="A479" s="218" t="s">
        <v>754</v>
      </c>
      <c r="B479" s="227" t="s">
        <v>753</v>
      </c>
      <c r="C479" s="225"/>
    </row>
    <row r="480" spans="1:3" s="226" customFormat="1" x14ac:dyDescent="0.25">
      <c r="A480" s="218" t="s">
        <v>752</v>
      </c>
      <c r="B480" s="227" t="s">
        <v>751</v>
      </c>
      <c r="C480" s="225"/>
    </row>
    <row r="481" spans="1:3" s="226" customFormat="1" x14ac:dyDescent="0.25">
      <c r="A481" s="218" t="s">
        <v>750</v>
      </c>
      <c r="B481" s="227" t="s">
        <v>749</v>
      </c>
      <c r="C481" s="225"/>
    </row>
    <row r="482" spans="1:3" s="226" customFormat="1" x14ac:dyDescent="0.25">
      <c r="A482" s="218" t="s">
        <v>748</v>
      </c>
      <c r="B482" s="227" t="s">
        <v>747</v>
      </c>
      <c r="C482" s="225"/>
    </row>
    <row r="483" spans="1:3" s="226" customFormat="1" x14ac:dyDescent="0.25">
      <c r="A483" s="218" t="s">
        <v>1763</v>
      </c>
      <c r="B483" s="227" t="s">
        <v>1764</v>
      </c>
      <c r="C483" s="225"/>
    </row>
    <row r="484" spans="1:3" s="226" customFormat="1" x14ac:dyDescent="0.25">
      <c r="A484" s="218" t="s">
        <v>2046</v>
      </c>
      <c r="B484" s="227" t="s">
        <v>2047</v>
      </c>
      <c r="C484" s="225"/>
    </row>
    <row r="485" spans="1:3" s="226" customFormat="1" x14ac:dyDescent="0.25">
      <c r="A485" s="218" t="s">
        <v>746</v>
      </c>
      <c r="B485" s="227" t="s">
        <v>745</v>
      </c>
      <c r="C485" s="225"/>
    </row>
    <row r="486" spans="1:3" s="226" customFormat="1" x14ac:dyDescent="0.25">
      <c r="A486" s="218" t="s">
        <v>744</v>
      </c>
      <c r="B486" s="227" t="s">
        <v>743</v>
      </c>
      <c r="C486" s="225"/>
    </row>
    <row r="487" spans="1:3" s="226" customFormat="1" x14ac:dyDescent="0.25">
      <c r="A487" s="218" t="s">
        <v>742</v>
      </c>
      <c r="B487" s="227" t="s">
        <v>741</v>
      </c>
      <c r="C487" s="225"/>
    </row>
    <row r="488" spans="1:3" s="226" customFormat="1" x14ac:dyDescent="0.25">
      <c r="A488" s="218" t="s">
        <v>740</v>
      </c>
      <c r="B488" s="227" t="s">
        <v>739</v>
      </c>
      <c r="C488" s="225"/>
    </row>
    <row r="489" spans="1:3" s="226" customFormat="1" x14ac:dyDescent="0.25">
      <c r="A489" s="218" t="s">
        <v>738</v>
      </c>
      <c r="B489" s="227" t="s">
        <v>737</v>
      </c>
      <c r="C489" s="225"/>
    </row>
    <row r="490" spans="1:3" s="226" customFormat="1" x14ac:dyDescent="0.25">
      <c r="A490" s="218" t="s">
        <v>736</v>
      </c>
      <c r="B490" s="227" t="s">
        <v>735</v>
      </c>
      <c r="C490" s="225"/>
    </row>
    <row r="491" spans="1:3" s="226" customFormat="1" x14ac:dyDescent="0.25">
      <c r="A491" s="218" t="s">
        <v>734</v>
      </c>
      <c r="B491" s="227" t="s">
        <v>733</v>
      </c>
      <c r="C491" s="225"/>
    </row>
    <row r="492" spans="1:3" s="226" customFormat="1" x14ac:dyDescent="0.25">
      <c r="A492" s="218" t="s">
        <v>732</v>
      </c>
      <c r="B492" s="227" t="s">
        <v>731</v>
      </c>
      <c r="C492" s="225"/>
    </row>
    <row r="493" spans="1:3" s="226" customFormat="1" x14ac:dyDescent="0.25">
      <c r="A493" s="218" t="s">
        <v>730</v>
      </c>
      <c r="B493" s="227" t="s">
        <v>729</v>
      </c>
      <c r="C493" s="225"/>
    </row>
    <row r="494" spans="1:3" s="226" customFormat="1" x14ac:dyDescent="0.25">
      <c r="A494" s="218" t="s">
        <v>728</v>
      </c>
      <c r="B494" s="227" t="s">
        <v>727</v>
      </c>
      <c r="C494" s="225"/>
    </row>
    <row r="495" spans="1:3" s="226" customFormat="1" x14ac:dyDescent="0.25">
      <c r="A495" s="218" t="s">
        <v>726</v>
      </c>
      <c r="B495" s="227" t="s">
        <v>725</v>
      </c>
      <c r="C495" s="225"/>
    </row>
    <row r="496" spans="1:3" s="226" customFormat="1" x14ac:dyDescent="0.25">
      <c r="A496" s="218" t="s">
        <v>1736</v>
      </c>
      <c r="B496" s="227" t="s">
        <v>1737</v>
      </c>
      <c r="C496" s="225"/>
    </row>
    <row r="497" spans="1:3" s="226" customFormat="1" x14ac:dyDescent="0.25">
      <c r="A497" s="218" t="s">
        <v>1738</v>
      </c>
      <c r="B497" s="227" t="s">
        <v>1739</v>
      </c>
      <c r="C497" s="225"/>
    </row>
    <row r="498" spans="1:3" s="226" customFormat="1" x14ac:dyDescent="0.25">
      <c r="A498" s="218" t="s">
        <v>1542</v>
      </c>
      <c r="B498" s="227" t="s">
        <v>1543</v>
      </c>
      <c r="C498" s="225"/>
    </row>
    <row r="499" spans="1:3" s="226" customFormat="1" x14ac:dyDescent="0.25">
      <c r="A499" s="218" t="s">
        <v>724</v>
      </c>
      <c r="B499" s="227" t="s">
        <v>723</v>
      </c>
      <c r="C499" s="225"/>
    </row>
    <row r="500" spans="1:3" s="226" customFormat="1" x14ac:dyDescent="0.25">
      <c r="A500" s="218" t="s">
        <v>1873</v>
      </c>
      <c r="B500" s="227" t="s">
        <v>1874</v>
      </c>
      <c r="C500" s="225"/>
    </row>
    <row r="501" spans="1:3" s="226" customFormat="1" x14ac:dyDescent="0.25">
      <c r="A501" s="218" t="s">
        <v>722</v>
      </c>
      <c r="B501" s="227" t="s">
        <v>721</v>
      </c>
      <c r="C501" s="225"/>
    </row>
    <row r="502" spans="1:3" s="226" customFormat="1" x14ac:dyDescent="0.25">
      <c r="A502" s="218" t="s">
        <v>720</v>
      </c>
      <c r="B502" s="227" t="s">
        <v>719</v>
      </c>
      <c r="C502" s="225"/>
    </row>
    <row r="503" spans="1:3" s="226" customFormat="1" x14ac:dyDescent="0.25">
      <c r="A503" s="218" t="s">
        <v>718</v>
      </c>
      <c r="B503" s="227" t="s">
        <v>717</v>
      </c>
      <c r="C503" s="225"/>
    </row>
    <row r="504" spans="1:3" s="226" customFormat="1" x14ac:dyDescent="0.25">
      <c r="A504" s="218" t="s">
        <v>716</v>
      </c>
      <c r="B504" s="227" t="s">
        <v>715</v>
      </c>
      <c r="C504" s="225"/>
    </row>
    <row r="505" spans="1:3" s="226" customFormat="1" x14ac:dyDescent="0.25">
      <c r="A505" s="218" t="s">
        <v>714</v>
      </c>
      <c r="B505" s="227" t="s">
        <v>713</v>
      </c>
      <c r="C505" s="225"/>
    </row>
    <row r="506" spans="1:3" s="226" customFormat="1" x14ac:dyDescent="0.25">
      <c r="A506" s="218" t="s">
        <v>712</v>
      </c>
      <c r="B506" s="227" t="s">
        <v>711</v>
      </c>
      <c r="C506" s="225"/>
    </row>
    <row r="507" spans="1:3" s="226" customFormat="1" x14ac:dyDescent="0.25">
      <c r="A507" s="218" t="s">
        <v>710</v>
      </c>
      <c r="B507" s="227" t="s">
        <v>709</v>
      </c>
      <c r="C507" s="225"/>
    </row>
    <row r="508" spans="1:3" s="226" customFormat="1" x14ac:dyDescent="0.25">
      <c r="A508" s="218" t="s">
        <v>708</v>
      </c>
      <c r="B508" s="227" t="s">
        <v>707</v>
      </c>
      <c r="C508" s="225"/>
    </row>
    <row r="509" spans="1:3" s="226" customFormat="1" x14ac:dyDescent="0.25">
      <c r="A509" s="218" t="s">
        <v>706</v>
      </c>
      <c r="B509" s="227" t="s">
        <v>705</v>
      </c>
      <c r="C509" s="225"/>
    </row>
    <row r="510" spans="1:3" s="226" customFormat="1" x14ac:dyDescent="0.25">
      <c r="A510" s="218" t="s">
        <v>704</v>
      </c>
      <c r="B510" s="227" t="s">
        <v>703</v>
      </c>
      <c r="C510" s="225"/>
    </row>
    <row r="511" spans="1:3" s="226" customFormat="1" x14ac:dyDescent="0.25">
      <c r="A511" s="218" t="s">
        <v>702</v>
      </c>
      <c r="B511" s="227" t="s">
        <v>701</v>
      </c>
      <c r="C511" s="225"/>
    </row>
    <row r="512" spans="1:3" s="226" customFormat="1" x14ac:dyDescent="0.25">
      <c r="A512" s="218" t="s">
        <v>700</v>
      </c>
      <c r="B512" s="227" t="s">
        <v>699</v>
      </c>
      <c r="C512" s="225"/>
    </row>
    <row r="513" spans="1:3" s="226" customFormat="1" x14ac:dyDescent="0.25">
      <c r="A513" s="218" t="s">
        <v>698</v>
      </c>
      <c r="B513" s="227" t="s">
        <v>697</v>
      </c>
      <c r="C513" s="225"/>
    </row>
    <row r="514" spans="1:3" s="226" customFormat="1" x14ac:dyDescent="0.25">
      <c r="A514" s="218" t="s">
        <v>696</v>
      </c>
      <c r="B514" s="227" t="s">
        <v>695</v>
      </c>
      <c r="C514" s="225"/>
    </row>
    <row r="515" spans="1:3" s="226" customFormat="1" x14ac:dyDescent="0.25">
      <c r="A515" s="218" t="s">
        <v>694</v>
      </c>
      <c r="B515" s="227" t="s">
        <v>693</v>
      </c>
      <c r="C515" s="225"/>
    </row>
    <row r="516" spans="1:3" s="226" customFormat="1" x14ac:dyDescent="0.25">
      <c r="A516" s="218" t="s">
        <v>692</v>
      </c>
      <c r="B516" s="227" t="s">
        <v>691</v>
      </c>
      <c r="C516" s="225"/>
    </row>
    <row r="517" spans="1:3" s="226" customFormat="1" x14ac:dyDescent="0.25">
      <c r="A517" s="218" t="s">
        <v>690</v>
      </c>
      <c r="B517" s="227" t="s">
        <v>689</v>
      </c>
      <c r="C517" s="225"/>
    </row>
    <row r="518" spans="1:3" s="226" customFormat="1" x14ac:dyDescent="0.25">
      <c r="A518" s="218" t="s">
        <v>688</v>
      </c>
      <c r="B518" s="227" t="s">
        <v>687</v>
      </c>
      <c r="C518" s="225"/>
    </row>
    <row r="519" spans="1:3" s="226" customFormat="1" x14ac:dyDescent="0.25">
      <c r="A519" s="218" t="s">
        <v>686</v>
      </c>
      <c r="B519" s="227" t="s">
        <v>685</v>
      </c>
      <c r="C519" s="225"/>
    </row>
    <row r="520" spans="1:3" s="226" customFormat="1" x14ac:dyDescent="0.25">
      <c r="A520" s="218" t="s">
        <v>684</v>
      </c>
      <c r="B520" s="227" t="s">
        <v>683</v>
      </c>
      <c r="C520" s="225"/>
    </row>
    <row r="521" spans="1:3" s="226" customFormat="1" x14ac:dyDescent="0.25">
      <c r="A521" s="218" t="s">
        <v>682</v>
      </c>
      <c r="B521" s="227" t="s">
        <v>681</v>
      </c>
      <c r="C521" s="225"/>
    </row>
    <row r="522" spans="1:3" s="226" customFormat="1" x14ac:dyDescent="0.25">
      <c r="A522" s="218" t="s">
        <v>680</v>
      </c>
      <c r="B522" s="227" t="s">
        <v>679</v>
      </c>
      <c r="C522" s="225"/>
    </row>
    <row r="523" spans="1:3" s="226" customFormat="1" x14ac:dyDescent="0.25">
      <c r="A523" s="218" t="s">
        <v>678</v>
      </c>
      <c r="B523" s="227" t="s">
        <v>677</v>
      </c>
      <c r="C523" s="225"/>
    </row>
    <row r="524" spans="1:3" s="226" customFormat="1" x14ac:dyDescent="0.25">
      <c r="A524" s="218" t="s">
        <v>676</v>
      </c>
      <c r="B524" s="227" t="s">
        <v>675</v>
      </c>
      <c r="C524" s="225"/>
    </row>
    <row r="525" spans="1:3" s="226" customFormat="1" x14ac:dyDescent="0.25">
      <c r="A525" s="218" t="s">
        <v>674</v>
      </c>
      <c r="B525" s="227" t="s">
        <v>673</v>
      </c>
      <c r="C525" s="225"/>
    </row>
    <row r="526" spans="1:3" s="226" customFormat="1" x14ac:dyDescent="0.25">
      <c r="A526" s="218" t="s">
        <v>672</v>
      </c>
      <c r="B526" s="227" t="s">
        <v>671</v>
      </c>
      <c r="C526" s="225"/>
    </row>
    <row r="527" spans="1:3" s="226" customFormat="1" x14ac:dyDescent="0.25">
      <c r="A527" s="218" t="s">
        <v>670</v>
      </c>
      <c r="B527" s="227" t="s">
        <v>669</v>
      </c>
      <c r="C527" s="225"/>
    </row>
    <row r="528" spans="1:3" s="226" customFormat="1" x14ac:dyDescent="0.25">
      <c r="A528" s="218" t="s">
        <v>668</v>
      </c>
      <c r="B528" s="227" t="s">
        <v>667</v>
      </c>
      <c r="C528" s="225"/>
    </row>
    <row r="529" spans="1:3" s="226" customFormat="1" x14ac:dyDescent="0.25">
      <c r="A529" s="218" t="s">
        <v>666</v>
      </c>
      <c r="B529" s="227" t="s">
        <v>665</v>
      </c>
      <c r="C529" s="225"/>
    </row>
    <row r="530" spans="1:3" s="226" customFormat="1" x14ac:dyDescent="0.25">
      <c r="A530" s="218" t="s">
        <v>664</v>
      </c>
      <c r="B530" s="227" t="s">
        <v>663</v>
      </c>
      <c r="C530" s="225"/>
    </row>
    <row r="531" spans="1:3" s="226" customFormat="1" x14ac:dyDescent="0.25">
      <c r="A531" s="218" t="s">
        <v>2077</v>
      </c>
      <c r="B531" s="227" t="s">
        <v>2078</v>
      </c>
      <c r="C531" s="225"/>
    </row>
    <row r="532" spans="1:3" s="226" customFormat="1" x14ac:dyDescent="0.25">
      <c r="A532" s="218" t="s">
        <v>662</v>
      </c>
      <c r="B532" s="227" t="s">
        <v>661</v>
      </c>
      <c r="C532" s="225"/>
    </row>
    <row r="533" spans="1:3" s="226" customFormat="1" x14ac:dyDescent="0.25">
      <c r="A533" s="218" t="s">
        <v>660</v>
      </c>
      <c r="B533" s="227" t="s">
        <v>659</v>
      </c>
      <c r="C533" s="225"/>
    </row>
    <row r="534" spans="1:3" s="226" customFormat="1" x14ac:dyDescent="0.25">
      <c r="A534" s="218" t="s">
        <v>658</v>
      </c>
      <c r="B534" s="227" t="s">
        <v>657</v>
      </c>
      <c r="C534" s="225"/>
    </row>
    <row r="535" spans="1:3" s="226" customFormat="1" x14ac:dyDescent="0.25">
      <c r="A535" s="218" t="s">
        <v>656</v>
      </c>
      <c r="B535" s="227" t="s">
        <v>655</v>
      </c>
      <c r="C535" s="225"/>
    </row>
    <row r="536" spans="1:3" s="226" customFormat="1" x14ac:dyDescent="0.25">
      <c r="A536" s="218" t="s">
        <v>654</v>
      </c>
      <c r="B536" s="227" t="s">
        <v>653</v>
      </c>
      <c r="C536" s="225"/>
    </row>
    <row r="537" spans="1:3" s="226" customFormat="1" x14ac:dyDescent="0.25">
      <c r="A537" s="218" t="s">
        <v>652</v>
      </c>
      <c r="B537" s="227" t="s">
        <v>651</v>
      </c>
      <c r="C537" s="225"/>
    </row>
    <row r="538" spans="1:3" s="226" customFormat="1" x14ac:dyDescent="0.25">
      <c r="A538" s="218" t="s">
        <v>650</v>
      </c>
      <c r="B538" s="227" t="s">
        <v>649</v>
      </c>
      <c r="C538" s="225"/>
    </row>
    <row r="539" spans="1:3" s="226" customFormat="1" x14ac:dyDescent="0.25">
      <c r="A539" s="218" t="s">
        <v>648</v>
      </c>
      <c r="B539" s="227" t="s">
        <v>647</v>
      </c>
      <c r="C539" s="225"/>
    </row>
    <row r="540" spans="1:3" s="226" customFormat="1" x14ac:dyDescent="0.25">
      <c r="A540" s="218" t="s">
        <v>646</v>
      </c>
      <c r="B540" s="227" t="s">
        <v>645</v>
      </c>
      <c r="C540" s="225"/>
    </row>
    <row r="541" spans="1:3" s="226" customFormat="1" x14ac:dyDescent="0.25">
      <c r="A541" s="218" t="s">
        <v>644</v>
      </c>
      <c r="B541" s="227" t="s">
        <v>643</v>
      </c>
      <c r="C541" s="225"/>
    </row>
    <row r="542" spans="1:3" s="226" customFormat="1" x14ac:dyDescent="0.25">
      <c r="A542" s="218" t="s">
        <v>642</v>
      </c>
      <c r="B542" s="227" t="s">
        <v>641</v>
      </c>
      <c r="C542" s="225"/>
    </row>
    <row r="543" spans="1:3" s="226" customFormat="1" x14ac:dyDescent="0.25">
      <c r="A543" s="218" t="s">
        <v>640</v>
      </c>
      <c r="B543" s="227" t="s">
        <v>639</v>
      </c>
      <c r="C543" s="225"/>
    </row>
    <row r="544" spans="1:3" s="226" customFormat="1" x14ac:dyDescent="0.25">
      <c r="A544" s="218" t="s">
        <v>638</v>
      </c>
      <c r="B544" s="227" t="s">
        <v>637</v>
      </c>
      <c r="C544" s="225"/>
    </row>
    <row r="545" spans="1:3" s="226" customFormat="1" x14ac:dyDescent="0.25">
      <c r="A545" s="218" t="s">
        <v>636</v>
      </c>
      <c r="B545" s="227" t="s">
        <v>635</v>
      </c>
      <c r="C545" s="225"/>
    </row>
    <row r="546" spans="1:3" s="226" customFormat="1" x14ac:dyDescent="0.25">
      <c r="A546" s="218" t="s">
        <v>634</v>
      </c>
      <c r="B546" s="227" t="s">
        <v>633</v>
      </c>
      <c r="C546" s="225"/>
    </row>
    <row r="547" spans="1:3" s="226" customFormat="1" x14ac:dyDescent="0.25">
      <c r="A547" s="218" t="s">
        <v>632</v>
      </c>
      <c r="B547" s="227" t="s">
        <v>631</v>
      </c>
      <c r="C547" s="225"/>
    </row>
    <row r="548" spans="1:3" s="226" customFormat="1" x14ac:dyDescent="0.25">
      <c r="A548" s="218" t="s">
        <v>630</v>
      </c>
      <c r="B548" s="227" t="s">
        <v>629</v>
      </c>
      <c r="C548" s="225"/>
    </row>
    <row r="549" spans="1:3" s="226" customFormat="1" x14ac:dyDescent="0.25">
      <c r="A549" s="218" t="s">
        <v>628</v>
      </c>
      <c r="B549" s="227" t="s">
        <v>627</v>
      </c>
      <c r="C549" s="225"/>
    </row>
    <row r="550" spans="1:3" s="226" customFormat="1" x14ac:dyDescent="0.25">
      <c r="A550" s="218" t="s">
        <v>626</v>
      </c>
      <c r="B550" s="227" t="s">
        <v>625</v>
      </c>
      <c r="C550" s="225"/>
    </row>
    <row r="551" spans="1:3" s="226" customFormat="1" x14ac:dyDescent="0.25">
      <c r="A551" s="218" t="s">
        <v>624</v>
      </c>
      <c r="B551" s="227" t="s">
        <v>623</v>
      </c>
      <c r="C551" s="225"/>
    </row>
    <row r="552" spans="1:3" s="226" customFormat="1" x14ac:dyDescent="0.25">
      <c r="A552" s="218" t="s">
        <v>622</v>
      </c>
      <c r="B552" s="227" t="s">
        <v>621</v>
      </c>
      <c r="C552" s="225"/>
    </row>
    <row r="553" spans="1:3" s="226" customFormat="1" x14ac:dyDescent="0.25">
      <c r="A553" s="218" t="s">
        <v>620</v>
      </c>
      <c r="B553" s="227" t="s">
        <v>619</v>
      </c>
      <c r="C553" s="225"/>
    </row>
    <row r="554" spans="1:3" s="226" customFormat="1" x14ac:dyDescent="0.25">
      <c r="A554" s="218" t="s">
        <v>618</v>
      </c>
      <c r="B554" s="227" t="s">
        <v>617</v>
      </c>
      <c r="C554" s="225"/>
    </row>
    <row r="555" spans="1:3" s="226" customFormat="1" x14ac:dyDescent="0.25">
      <c r="A555" s="218" t="s">
        <v>616</v>
      </c>
      <c r="B555" s="227" t="s">
        <v>615</v>
      </c>
      <c r="C555" s="225"/>
    </row>
    <row r="556" spans="1:3" s="226" customFormat="1" x14ac:dyDescent="0.25">
      <c r="A556" s="218" t="s">
        <v>614</v>
      </c>
      <c r="B556" s="227" t="s">
        <v>613</v>
      </c>
      <c r="C556" s="225"/>
    </row>
    <row r="557" spans="1:3" s="226" customFormat="1" x14ac:dyDescent="0.25">
      <c r="A557" s="218" t="s">
        <v>2132</v>
      </c>
      <c r="B557" s="227" t="s">
        <v>2133</v>
      </c>
      <c r="C557" s="225"/>
    </row>
    <row r="558" spans="1:3" s="226" customFormat="1" x14ac:dyDescent="0.25">
      <c r="A558" s="218" t="s">
        <v>612</v>
      </c>
      <c r="B558" s="227" t="s">
        <v>611</v>
      </c>
      <c r="C558" s="225"/>
    </row>
    <row r="559" spans="1:3" s="226" customFormat="1" x14ac:dyDescent="0.25">
      <c r="A559" s="218" t="s">
        <v>610</v>
      </c>
      <c r="B559" s="227" t="s">
        <v>609</v>
      </c>
      <c r="C559" s="225"/>
    </row>
    <row r="560" spans="1:3" s="226" customFormat="1" x14ac:dyDescent="0.25">
      <c r="A560" s="218" t="s">
        <v>608</v>
      </c>
      <c r="B560" s="227" t="s">
        <v>607</v>
      </c>
      <c r="C560" s="225"/>
    </row>
    <row r="561" spans="1:3" s="226" customFormat="1" x14ac:dyDescent="0.25">
      <c r="A561" s="218" t="s">
        <v>606</v>
      </c>
      <c r="B561" s="227" t="s">
        <v>605</v>
      </c>
      <c r="C561" s="225"/>
    </row>
    <row r="562" spans="1:3" s="226" customFormat="1" x14ac:dyDescent="0.25">
      <c r="A562" s="218" t="s">
        <v>604</v>
      </c>
      <c r="B562" s="227" t="s">
        <v>603</v>
      </c>
      <c r="C562" s="225"/>
    </row>
    <row r="563" spans="1:3" s="226" customFormat="1" x14ac:dyDescent="0.25">
      <c r="A563" s="218" t="s">
        <v>602</v>
      </c>
      <c r="B563" s="227" t="s">
        <v>601</v>
      </c>
      <c r="C563" s="225"/>
    </row>
    <row r="564" spans="1:3" s="226" customFormat="1" x14ac:dyDescent="0.25">
      <c r="A564" s="218" t="s">
        <v>600</v>
      </c>
      <c r="B564" s="227" t="s">
        <v>599</v>
      </c>
      <c r="C564" s="225"/>
    </row>
    <row r="565" spans="1:3" s="226" customFormat="1" x14ac:dyDescent="0.25">
      <c r="A565" s="218" t="s">
        <v>598</v>
      </c>
      <c r="B565" s="227" t="s">
        <v>597</v>
      </c>
      <c r="C565" s="225"/>
    </row>
    <row r="566" spans="1:3" s="226" customFormat="1" x14ac:dyDescent="0.25">
      <c r="A566" s="218" t="s">
        <v>596</v>
      </c>
      <c r="B566" s="227" t="s">
        <v>595</v>
      </c>
      <c r="C566" s="225"/>
    </row>
    <row r="567" spans="1:3" s="226" customFormat="1" x14ac:dyDescent="0.25">
      <c r="A567" s="218" t="s">
        <v>594</v>
      </c>
      <c r="B567" s="227" t="s">
        <v>593</v>
      </c>
      <c r="C567" s="225"/>
    </row>
    <row r="568" spans="1:3" s="226" customFormat="1" x14ac:dyDescent="0.25">
      <c r="A568" s="218" t="s">
        <v>592</v>
      </c>
      <c r="B568" s="227" t="s">
        <v>591</v>
      </c>
      <c r="C568" s="225"/>
    </row>
    <row r="569" spans="1:3" s="226" customFormat="1" x14ac:dyDescent="0.25">
      <c r="A569" s="218" t="s">
        <v>590</v>
      </c>
      <c r="B569" s="227" t="s">
        <v>589</v>
      </c>
      <c r="C569" s="225"/>
    </row>
    <row r="570" spans="1:3" s="226" customFormat="1" x14ac:dyDescent="0.25">
      <c r="A570" s="218" t="s">
        <v>1904</v>
      </c>
      <c r="B570" s="227" t="s">
        <v>1905</v>
      </c>
      <c r="C570" s="225"/>
    </row>
    <row r="571" spans="1:3" s="226" customFormat="1" x14ac:dyDescent="0.25">
      <c r="A571" s="218" t="s">
        <v>1902</v>
      </c>
      <c r="B571" s="227" t="s">
        <v>1903</v>
      </c>
      <c r="C571" s="225"/>
    </row>
    <row r="572" spans="1:3" s="226" customFormat="1" x14ac:dyDescent="0.25">
      <c r="A572" s="218" t="s">
        <v>1908</v>
      </c>
      <c r="B572" s="227" t="s">
        <v>1909</v>
      </c>
      <c r="C572" s="225"/>
    </row>
    <row r="573" spans="1:3" s="226" customFormat="1" x14ac:dyDescent="0.25">
      <c r="A573" s="218" t="s">
        <v>1908</v>
      </c>
      <c r="B573" s="227" t="s">
        <v>1915</v>
      </c>
      <c r="C573" s="225"/>
    </row>
    <row r="574" spans="1:3" s="226" customFormat="1" x14ac:dyDescent="0.25">
      <c r="A574" s="218" t="s">
        <v>1906</v>
      </c>
      <c r="B574" s="227" t="s">
        <v>1907</v>
      </c>
      <c r="C574" s="225"/>
    </row>
    <row r="575" spans="1:3" s="226" customFormat="1" x14ac:dyDescent="0.25">
      <c r="A575" s="218" t="s">
        <v>1906</v>
      </c>
      <c r="B575" s="227" t="s">
        <v>1914</v>
      </c>
      <c r="C575" s="225"/>
    </row>
    <row r="576" spans="1:3" s="226" customFormat="1" x14ac:dyDescent="0.25">
      <c r="A576" s="218" t="s">
        <v>588</v>
      </c>
      <c r="B576" s="227" t="s">
        <v>587</v>
      </c>
      <c r="C576" s="225"/>
    </row>
    <row r="577" spans="1:3" s="226" customFormat="1" x14ac:dyDescent="0.25">
      <c r="A577" s="218" t="s">
        <v>586</v>
      </c>
      <c r="B577" s="227" t="s">
        <v>585</v>
      </c>
      <c r="C577" s="225"/>
    </row>
    <row r="578" spans="1:3" s="226" customFormat="1" x14ac:dyDescent="0.25">
      <c r="A578" s="218" t="s">
        <v>584</v>
      </c>
      <c r="B578" s="227" t="s">
        <v>583</v>
      </c>
      <c r="C578" s="225"/>
    </row>
    <row r="579" spans="1:3" s="226" customFormat="1" x14ac:dyDescent="0.25">
      <c r="A579" s="218" t="s">
        <v>1560</v>
      </c>
      <c r="B579" s="227" t="s">
        <v>1580</v>
      </c>
      <c r="C579" s="225"/>
    </row>
    <row r="580" spans="1:3" s="226" customFormat="1" x14ac:dyDescent="0.25">
      <c r="A580" s="218" t="s">
        <v>1561</v>
      </c>
      <c r="B580" s="227" t="s">
        <v>1581</v>
      </c>
      <c r="C580" s="225"/>
    </row>
    <row r="581" spans="1:3" s="226" customFormat="1" x14ac:dyDescent="0.25">
      <c r="A581" s="218" t="s">
        <v>582</v>
      </c>
      <c r="B581" s="227" t="s">
        <v>581</v>
      </c>
      <c r="C581" s="225"/>
    </row>
    <row r="582" spans="1:3" s="226" customFormat="1" x14ac:dyDescent="0.25">
      <c r="A582" s="218" t="s">
        <v>580</v>
      </c>
      <c r="B582" s="227" t="s">
        <v>579</v>
      </c>
      <c r="C582" s="225"/>
    </row>
    <row r="583" spans="1:3" s="226" customFormat="1" x14ac:dyDescent="0.25">
      <c r="A583" s="218" t="s">
        <v>578</v>
      </c>
      <c r="B583" s="227" t="s">
        <v>577</v>
      </c>
      <c r="C583" s="225"/>
    </row>
    <row r="584" spans="1:3" s="226" customFormat="1" x14ac:dyDescent="0.25">
      <c r="A584" s="218" t="s">
        <v>1781</v>
      </c>
      <c r="B584" s="227" t="s">
        <v>1782</v>
      </c>
      <c r="C584" s="225"/>
    </row>
    <row r="585" spans="1:3" s="226" customFormat="1" x14ac:dyDescent="0.25">
      <c r="A585" s="218" t="s">
        <v>576</v>
      </c>
      <c r="B585" s="227" t="s">
        <v>575</v>
      </c>
      <c r="C585" s="225"/>
    </row>
    <row r="586" spans="1:3" s="226" customFormat="1" x14ac:dyDescent="0.25">
      <c r="A586" s="218" t="s">
        <v>574</v>
      </c>
      <c r="B586" s="227" t="s">
        <v>573</v>
      </c>
      <c r="C586" s="225"/>
    </row>
    <row r="587" spans="1:3" s="226" customFormat="1" x14ac:dyDescent="0.25">
      <c r="A587" s="218" t="s">
        <v>572</v>
      </c>
      <c r="B587" s="227" t="s">
        <v>571</v>
      </c>
      <c r="C587" s="225"/>
    </row>
    <row r="588" spans="1:3" s="226" customFormat="1" x14ac:dyDescent="0.25">
      <c r="A588" s="218" t="s">
        <v>570</v>
      </c>
      <c r="B588" s="227" t="s">
        <v>569</v>
      </c>
      <c r="C588" s="225"/>
    </row>
    <row r="589" spans="1:3" s="226" customFormat="1" x14ac:dyDescent="0.25">
      <c r="A589" s="218" t="s">
        <v>568</v>
      </c>
      <c r="B589" s="227" t="s">
        <v>567</v>
      </c>
      <c r="C589" s="225"/>
    </row>
    <row r="590" spans="1:3" s="226" customFormat="1" x14ac:dyDescent="0.25">
      <c r="A590" s="218" t="s">
        <v>566</v>
      </c>
      <c r="B590" s="227" t="s">
        <v>565</v>
      </c>
      <c r="C590" s="225"/>
    </row>
    <row r="591" spans="1:3" s="226" customFormat="1" x14ac:dyDescent="0.25">
      <c r="A591" s="218" t="s">
        <v>564</v>
      </c>
      <c r="B591" s="227" t="s">
        <v>563</v>
      </c>
      <c r="C591" s="225"/>
    </row>
    <row r="592" spans="1:3" s="226" customFormat="1" x14ac:dyDescent="0.25">
      <c r="A592" s="218" t="s">
        <v>562</v>
      </c>
      <c r="B592" s="227" t="s">
        <v>561</v>
      </c>
      <c r="C592" s="225"/>
    </row>
    <row r="593" spans="1:3" s="226" customFormat="1" x14ac:dyDescent="0.25">
      <c r="A593" s="218" t="s">
        <v>560</v>
      </c>
      <c r="B593" s="227" t="s">
        <v>559</v>
      </c>
      <c r="C593" s="225"/>
    </row>
    <row r="594" spans="1:3" s="226" customFormat="1" x14ac:dyDescent="0.25">
      <c r="A594" s="218" t="s">
        <v>558</v>
      </c>
      <c r="B594" s="227" t="s">
        <v>557</v>
      </c>
      <c r="C594" s="225"/>
    </row>
    <row r="595" spans="1:3" s="226" customFormat="1" x14ac:dyDescent="0.25">
      <c r="A595" s="218" t="s">
        <v>556</v>
      </c>
      <c r="B595" s="227" t="s">
        <v>555</v>
      </c>
      <c r="C595" s="225"/>
    </row>
    <row r="596" spans="1:3" s="226" customFormat="1" x14ac:dyDescent="0.25">
      <c r="A596" s="218" t="s">
        <v>554</v>
      </c>
      <c r="B596" s="227" t="s">
        <v>553</v>
      </c>
      <c r="C596" s="225"/>
    </row>
    <row r="597" spans="1:3" s="226" customFormat="1" x14ac:dyDescent="0.25">
      <c r="A597" s="218" t="s">
        <v>552</v>
      </c>
      <c r="B597" s="227" t="s">
        <v>551</v>
      </c>
      <c r="C597" s="225"/>
    </row>
    <row r="598" spans="1:3" s="226" customFormat="1" x14ac:dyDescent="0.25">
      <c r="A598" s="218" t="s">
        <v>550</v>
      </c>
      <c r="B598" s="227" t="s">
        <v>549</v>
      </c>
      <c r="C598" s="225"/>
    </row>
    <row r="599" spans="1:3" s="226" customFormat="1" x14ac:dyDescent="0.25">
      <c r="A599" s="218" t="s">
        <v>548</v>
      </c>
      <c r="B599" s="227" t="s">
        <v>547</v>
      </c>
      <c r="C599" s="225"/>
    </row>
    <row r="600" spans="1:3" s="226" customFormat="1" x14ac:dyDescent="0.25">
      <c r="A600" s="218" t="s">
        <v>546</v>
      </c>
      <c r="B600" s="227" t="s">
        <v>545</v>
      </c>
      <c r="C600" s="225"/>
    </row>
    <row r="601" spans="1:3" s="226" customFormat="1" x14ac:dyDescent="0.25">
      <c r="A601" s="218" t="s">
        <v>544</v>
      </c>
      <c r="B601" s="227" t="s">
        <v>543</v>
      </c>
      <c r="C601" s="225"/>
    </row>
    <row r="602" spans="1:3" s="226" customFormat="1" x14ac:dyDescent="0.25">
      <c r="A602" s="218" t="s">
        <v>542</v>
      </c>
      <c r="B602" s="227" t="s">
        <v>541</v>
      </c>
      <c r="C602" s="225"/>
    </row>
    <row r="603" spans="1:3" s="226" customFormat="1" x14ac:dyDescent="0.25">
      <c r="A603" s="218" t="s">
        <v>1705</v>
      </c>
      <c r="B603" s="227" t="s">
        <v>1706</v>
      </c>
      <c r="C603" s="225"/>
    </row>
    <row r="604" spans="1:3" s="226" customFormat="1" x14ac:dyDescent="0.25">
      <c r="A604" s="218" t="s">
        <v>2115</v>
      </c>
      <c r="B604" s="227" t="s">
        <v>2116</v>
      </c>
      <c r="C604" s="225"/>
    </row>
    <row r="605" spans="1:3" s="226" customFormat="1" x14ac:dyDescent="0.25">
      <c r="A605" s="218" t="s">
        <v>540</v>
      </c>
      <c r="B605" s="227" t="s">
        <v>539</v>
      </c>
      <c r="C605" s="225"/>
    </row>
    <row r="606" spans="1:3" s="226" customFormat="1" x14ac:dyDescent="0.25">
      <c r="A606" s="218" t="s">
        <v>538</v>
      </c>
      <c r="B606" s="227" t="s">
        <v>537</v>
      </c>
      <c r="C606" s="225"/>
    </row>
    <row r="607" spans="1:3" s="226" customFormat="1" x14ac:dyDescent="0.25">
      <c r="A607" s="218" t="s">
        <v>1562</v>
      </c>
      <c r="B607" s="227" t="s">
        <v>1582</v>
      </c>
      <c r="C607" s="225"/>
    </row>
    <row r="608" spans="1:3" s="226" customFormat="1" x14ac:dyDescent="0.25">
      <c r="A608" s="218" t="s">
        <v>1563</v>
      </c>
      <c r="B608" s="227" t="s">
        <v>1583</v>
      </c>
      <c r="C608" s="225"/>
    </row>
    <row r="609" spans="1:3" s="226" customFormat="1" x14ac:dyDescent="0.25">
      <c r="A609" s="218" t="s">
        <v>536</v>
      </c>
      <c r="B609" s="227" t="s">
        <v>535</v>
      </c>
      <c r="C609" s="225"/>
    </row>
    <row r="610" spans="1:3" s="226" customFormat="1" x14ac:dyDescent="0.25">
      <c r="A610" s="218" t="s">
        <v>534</v>
      </c>
      <c r="B610" s="227" t="s">
        <v>533</v>
      </c>
      <c r="C610" s="225"/>
    </row>
    <row r="611" spans="1:3" s="226" customFormat="1" x14ac:dyDescent="0.25">
      <c r="A611" s="218" t="s">
        <v>532</v>
      </c>
      <c r="B611" s="227" t="s">
        <v>531</v>
      </c>
      <c r="C611" s="225"/>
    </row>
    <row r="612" spans="1:3" s="226" customFormat="1" x14ac:dyDescent="0.25">
      <c r="A612" s="218" t="s">
        <v>530</v>
      </c>
      <c r="B612" s="227" t="s">
        <v>529</v>
      </c>
      <c r="C612" s="225"/>
    </row>
    <row r="613" spans="1:3" s="226" customFormat="1" x14ac:dyDescent="0.25">
      <c r="A613" s="218" t="s">
        <v>528</v>
      </c>
      <c r="B613" s="227" t="s">
        <v>527</v>
      </c>
      <c r="C613" s="225"/>
    </row>
    <row r="614" spans="1:3" s="226" customFormat="1" x14ac:dyDescent="0.25">
      <c r="A614" s="218" t="s">
        <v>526</v>
      </c>
      <c r="B614" s="227" t="s">
        <v>525</v>
      </c>
      <c r="C614" s="225"/>
    </row>
    <row r="615" spans="1:3" s="226" customFormat="1" x14ac:dyDescent="0.25">
      <c r="A615" s="218" t="s">
        <v>524</v>
      </c>
      <c r="B615" s="227" t="s">
        <v>523</v>
      </c>
      <c r="C615" s="225"/>
    </row>
    <row r="616" spans="1:3" s="226" customFormat="1" x14ac:dyDescent="0.25">
      <c r="A616" s="218" t="s">
        <v>522</v>
      </c>
      <c r="B616" s="227" t="s">
        <v>521</v>
      </c>
      <c r="C616" s="225"/>
    </row>
    <row r="617" spans="1:3" s="226" customFormat="1" x14ac:dyDescent="0.25">
      <c r="A617" s="218" t="s">
        <v>520</v>
      </c>
      <c r="B617" s="227" t="s">
        <v>519</v>
      </c>
      <c r="C617" s="225"/>
    </row>
    <row r="618" spans="1:3" s="226" customFormat="1" x14ac:dyDescent="0.25">
      <c r="A618" s="218" t="s">
        <v>518</v>
      </c>
      <c r="B618" s="227" t="s">
        <v>517</v>
      </c>
      <c r="C618" s="225"/>
    </row>
    <row r="619" spans="1:3" s="226" customFormat="1" x14ac:dyDescent="0.25">
      <c r="A619" s="218" t="s">
        <v>516</v>
      </c>
      <c r="B619" s="227" t="s">
        <v>515</v>
      </c>
      <c r="C619" s="225"/>
    </row>
    <row r="620" spans="1:3" s="226" customFormat="1" x14ac:dyDescent="0.25">
      <c r="A620" s="218" t="s">
        <v>514</v>
      </c>
      <c r="B620" s="227" t="s">
        <v>513</v>
      </c>
      <c r="C620" s="225"/>
    </row>
    <row r="621" spans="1:3" s="226" customFormat="1" x14ac:dyDescent="0.25">
      <c r="A621" s="218" t="s">
        <v>512</v>
      </c>
      <c r="B621" s="227" t="s">
        <v>511</v>
      </c>
      <c r="C621" s="225"/>
    </row>
    <row r="622" spans="1:3" s="226" customFormat="1" x14ac:dyDescent="0.25">
      <c r="A622" s="218" t="s">
        <v>510</v>
      </c>
      <c r="B622" s="227" t="s">
        <v>509</v>
      </c>
      <c r="C622" s="225"/>
    </row>
    <row r="623" spans="1:3" s="226" customFormat="1" x14ac:dyDescent="0.25">
      <c r="A623" s="218" t="s">
        <v>508</v>
      </c>
      <c r="B623" s="227" t="s">
        <v>507</v>
      </c>
      <c r="C623" s="225"/>
    </row>
    <row r="624" spans="1:3" s="226" customFormat="1" x14ac:dyDescent="0.25">
      <c r="A624" s="218" t="s">
        <v>506</v>
      </c>
      <c r="B624" s="227" t="s">
        <v>505</v>
      </c>
      <c r="C624" s="225"/>
    </row>
    <row r="625" spans="1:3" s="226" customFormat="1" x14ac:dyDescent="0.25">
      <c r="A625" s="218" t="s">
        <v>504</v>
      </c>
      <c r="B625" s="227" t="s">
        <v>503</v>
      </c>
      <c r="C625" s="225"/>
    </row>
    <row r="626" spans="1:3" s="226" customFormat="1" x14ac:dyDescent="0.25">
      <c r="A626" s="218" t="s">
        <v>502</v>
      </c>
      <c r="B626" s="227" t="s">
        <v>501</v>
      </c>
      <c r="C626" s="225"/>
    </row>
    <row r="627" spans="1:3" s="226" customFormat="1" x14ac:dyDescent="0.25">
      <c r="A627" s="218" t="s">
        <v>500</v>
      </c>
      <c r="B627" s="227" t="s">
        <v>499</v>
      </c>
      <c r="C627" s="225"/>
    </row>
    <row r="628" spans="1:3" s="226" customFormat="1" x14ac:dyDescent="0.25">
      <c r="A628" s="218" t="s">
        <v>498</v>
      </c>
      <c r="B628" s="227" t="s">
        <v>497</v>
      </c>
      <c r="C628" s="225"/>
    </row>
    <row r="629" spans="1:3" s="226" customFormat="1" x14ac:dyDescent="0.25">
      <c r="A629" s="218" t="s">
        <v>496</v>
      </c>
      <c r="B629" s="227" t="s">
        <v>495</v>
      </c>
      <c r="C629" s="225"/>
    </row>
    <row r="630" spans="1:3" s="226" customFormat="1" x14ac:dyDescent="0.25">
      <c r="A630" s="218" t="s">
        <v>494</v>
      </c>
      <c r="B630" s="227" t="s">
        <v>493</v>
      </c>
      <c r="C630" s="225"/>
    </row>
    <row r="631" spans="1:3" s="226" customFormat="1" x14ac:dyDescent="0.25">
      <c r="A631" s="218" t="s">
        <v>492</v>
      </c>
      <c r="B631" s="227" t="s">
        <v>491</v>
      </c>
      <c r="C631" s="225"/>
    </row>
    <row r="632" spans="1:3" s="226" customFormat="1" x14ac:dyDescent="0.25">
      <c r="A632" s="218" t="s">
        <v>490</v>
      </c>
      <c r="B632" s="227" t="s">
        <v>489</v>
      </c>
      <c r="C632" s="225"/>
    </row>
    <row r="633" spans="1:3" s="226" customFormat="1" x14ac:dyDescent="0.25">
      <c r="A633" s="218" t="s">
        <v>488</v>
      </c>
      <c r="B633" s="227" t="s">
        <v>487</v>
      </c>
      <c r="C633" s="225"/>
    </row>
    <row r="634" spans="1:3" s="226" customFormat="1" x14ac:dyDescent="0.25">
      <c r="A634" s="218" t="s">
        <v>486</v>
      </c>
      <c r="B634" s="227" t="s">
        <v>485</v>
      </c>
      <c r="C634" s="225"/>
    </row>
    <row r="635" spans="1:3" s="226" customFormat="1" x14ac:dyDescent="0.25">
      <c r="A635" s="218" t="s">
        <v>484</v>
      </c>
      <c r="B635" s="227" t="s">
        <v>483</v>
      </c>
      <c r="C635" s="225"/>
    </row>
    <row r="636" spans="1:3" s="226" customFormat="1" x14ac:dyDescent="0.25">
      <c r="A636" s="218" t="s">
        <v>1912</v>
      </c>
      <c r="B636" s="227" t="s">
        <v>1913</v>
      </c>
      <c r="C636" s="225"/>
    </row>
    <row r="637" spans="1:3" s="226" customFormat="1" x14ac:dyDescent="0.25">
      <c r="A637" s="218" t="s">
        <v>482</v>
      </c>
      <c r="B637" s="227" t="s">
        <v>481</v>
      </c>
      <c r="C637" s="225"/>
    </row>
    <row r="638" spans="1:3" s="226" customFormat="1" x14ac:dyDescent="0.25">
      <c r="A638" s="218" t="s">
        <v>480</v>
      </c>
      <c r="B638" s="227" t="s">
        <v>479</v>
      </c>
      <c r="C638" s="225"/>
    </row>
    <row r="639" spans="1:3" s="226" customFormat="1" x14ac:dyDescent="0.25">
      <c r="A639" s="218" t="s">
        <v>478</v>
      </c>
      <c r="B639" s="227" t="s">
        <v>477</v>
      </c>
      <c r="C639" s="225"/>
    </row>
    <row r="640" spans="1:3" s="226" customFormat="1" x14ac:dyDescent="0.25">
      <c r="A640" s="218" t="s">
        <v>476</v>
      </c>
      <c r="B640" s="227" t="s">
        <v>475</v>
      </c>
      <c r="C640" s="225"/>
    </row>
    <row r="641" spans="1:3" s="226" customFormat="1" x14ac:dyDescent="0.25">
      <c r="A641" s="218" t="s">
        <v>474</v>
      </c>
      <c r="B641" s="227" t="s">
        <v>473</v>
      </c>
      <c r="C641" s="225"/>
    </row>
    <row r="642" spans="1:3" s="226" customFormat="1" x14ac:dyDescent="0.25">
      <c r="A642" s="218" t="s">
        <v>2079</v>
      </c>
      <c r="B642" s="227" t="s">
        <v>2080</v>
      </c>
      <c r="C642" s="225"/>
    </row>
    <row r="643" spans="1:3" s="226" customFormat="1" x14ac:dyDescent="0.25">
      <c r="A643" s="218" t="s">
        <v>472</v>
      </c>
      <c r="B643" s="227" t="s">
        <v>471</v>
      </c>
      <c r="C643" s="225"/>
    </row>
    <row r="644" spans="1:3" s="226" customFormat="1" x14ac:dyDescent="0.25">
      <c r="A644" s="218" t="s">
        <v>470</v>
      </c>
      <c r="B644" s="227" t="s">
        <v>469</v>
      </c>
      <c r="C644" s="225"/>
    </row>
    <row r="645" spans="1:3" s="226" customFormat="1" x14ac:dyDescent="0.25">
      <c r="A645" s="218" t="s">
        <v>468</v>
      </c>
      <c r="B645" s="227" t="s">
        <v>467</v>
      </c>
      <c r="C645" s="225"/>
    </row>
    <row r="646" spans="1:3" s="226" customFormat="1" x14ac:dyDescent="0.25">
      <c r="A646" s="218" t="s">
        <v>466</v>
      </c>
      <c r="B646" s="227" t="s">
        <v>465</v>
      </c>
      <c r="C646" s="225"/>
    </row>
    <row r="647" spans="1:3" s="226" customFormat="1" x14ac:dyDescent="0.25">
      <c r="A647" s="218" t="s">
        <v>464</v>
      </c>
      <c r="B647" s="227" t="s">
        <v>463</v>
      </c>
      <c r="C647" s="225"/>
    </row>
    <row r="648" spans="1:3" s="226" customFormat="1" x14ac:dyDescent="0.25">
      <c r="A648" s="218" t="s">
        <v>462</v>
      </c>
      <c r="B648" s="227" t="s">
        <v>461</v>
      </c>
      <c r="C648" s="225"/>
    </row>
    <row r="649" spans="1:3" s="226" customFormat="1" x14ac:dyDescent="0.25">
      <c r="A649" s="218" t="s">
        <v>460</v>
      </c>
      <c r="B649" s="227" t="s">
        <v>459</v>
      </c>
      <c r="C649" s="225"/>
    </row>
    <row r="650" spans="1:3" s="226" customFormat="1" x14ac:dyDescent="0.25">
      <c r="A650" s="218" t="s">
        <v>458</v>
      </c>
      <c r="B650" s="227" t="s">
        <v>457</v>
      </c>
      <c r="C650" s="225"/>
    </row>
    <row r="651" spans="1:3" s="226" customFormat="1" x14ac:dyDescent="0.25">
      <c r="A651" s="218" t="s">
        <v>456</v>
      </c>
      <c r="B651" s="227" t="s">
        <v>455</v>
      </c>
      <c r="C651" s="225"/>
    </row>
    <row r="652" spans="1:3" s="226" customFormat="1" x14ac:dyDescent="0.25">
      <c r="A652" s="218" t="s">
        <v>454</v>
      </c>
      <c r="B652" s="227" t="s">
        <v>453</v>
      </c>
      <c r="C652" s="225"/>
    </row>
    <row r="653" spans="1:3" s="226" customFormat="1" x14ac:dyDescent="0.25">
      <c r="A653" s="218" t="s">
        <v>452</v>
      </c>
      <c r="B653" s="227" t="s">
        <v>451</v>
      </c>
      <c r="C653" s="225"/>
    </row>
    <row r="654" spans="1:3" s="226" customFormat="1" x14ac:dyDescent="0.25">
      <c r="A654" s="218" t="s">
        <v>450</v>
      </c>
      <c r="B654" s="227" t="s">
        <v>449</v>
      </c>
      <c r="C654" s="225"/>
    </row>
    <row r="655" spans="1:3" s="226" customFormat="1" x14ac:dyDescent="0.25">
      <c r="A655" s="218" t="s">
        <v>448</v>
      </c>
      <c r="B655" s="227" t="s">
        <v>447</v>
      </c>
      <c r="C655" s="225"/>
    </row>
    <row r="656" spans="1:3" s="226" customFormat="1" x14ac:dyDescent="0.25">
      <c r="A656" s="218" t="s">
        <v>446</v>
      </c>
      <c r="B656" s="227" t="s">
        <v>445</v>
      </c>
      <c r="C656" s="225"/>
    </row>
    <row r="657" spans="1:3" s="226" customFormat="1" x14ac:dyDescent="0.25">
      <c r="A657" s="218" t="s">
        <v>444</v>
      </c>
      <c r="B657" s="227" t="s">
        <v>443</v>
      </c>
      <c r="C657" s="225"/>
    </row>
    <row r="658" spans="1:3" s="226" customFormat="1" x14ac:dyDescent="0.25">
      <c r="A658" s="218" t="s">
        <v>442</v>
      </c>
      <c r="B658" s="227" t="s">
        <v>441</v>
      </c>
      <c r="C658" s="225"/>
    </row>
    <row r="659" spans="1:3" s="226" customFormat="1" x14ac:dyDescent="0.25">
      <c r="A659" s="218" t="s">
        <v>440</v>
      </c>
      <c r="B659" s="227" t="s">
        <v>439</v>
      </c>
      <c r="C659" s="225"/>
    </row>
    <row r="660" spans="1:3" s="226" customFormat="1" x14ac:dyDescent="0.25">
      <c r="A660" s="218" t="s">
        <v>438</v>
      </c>
      <c r="B660" s="227" t="s">
        <v>437</v>
      </c>
      <c r="C660" s="225"/>
    </row>
    <row r="661" spans="1:3" s="226" customFormat="1" x14ac:dyDescent="0.25">
      <c r="A661" s="218" t="s">
        <v>436</v>
      </c>
      <c r="B661" s="227" t="s">
        <v>435</v>
      </c>
      <c r="C661" s="225"/>
    </row>
    <row r="662" spans="1:3" s="226" customFormat="1" x14ac:dyDescent="0.25">
      <c r="A662" s="218" t="s">
        <v>434</v>
      </c>
      <c r="B662" s="227" t="s">
        <v>433</v>
      </c>
      <c r="C662" s="225"/>
    </row>
    <row r="663" spans="1:3" s="226" customFormat="1" x14ac:dyDescent="0.25">
      <c r="A663" s="218" t="s">
        <v>432</v>
      </c>
      <c r="B663" s="227" t="s">
        <v>431</v>
      </c>
      <c r="C663" s="225"/>
    </row>
    <row r="664" spans="1:3" s="226" customFormat="1" x14ac:dyDescent="0.25">
      <c r="A664" s="218" t="s">
        <v>430</v>
      </c>
      <c r="B664" s="227" t="s">
        <v>429</v>
      </c>
      <c r="C664" s="225"/>
    </row>
    <row r="665" spans="1:3" s="226" customFormat="1" x14ac:dyDescent="0.25">
      <c r="A665" s="218" t="s">
        <v>428</v>
      </c>
      <c r="B665" s="227" t="s">
        <v>427</v>
      </c>
      <c r="C665" s="225"/>
    </row>
    <row r="666" spans="1:3" s="226" customFormat="1" x14ac:dyDescent="0.25">
      <c r="A666" s="218" t="s">
        <v>426</v>
      </c>
      <c r="B666" s="227" t="s">
        <v>425</v>
      </c>
      <c r="C666" s="225"/>
    </row>
    <row r="667" spans="1:3" s="226" customFormat="1" x14ac:dyDescent="0.25">
      <c r="A667" s="218" t="s">
        <v>424</v>
      </c>
      <c r="B667" s="227" t="s">
        <v>423</v>
      </c>
      <c r="C667" s="225"/>
    </row>
    <row r="668" spans="1:3" s="226" customFormat="1" x14ac:dyDescent="0.25">
      <c r="A668" s="218" t="s">
        <v>422</v>
      </c>
      <c r="B668" s="227" t="s">
        <v>421</v>
      </c>
      <c r="C668" s="225"/>
    </row>
    <row r="669" spans="1:3" s="226" customFormat="1" x14ac:dyDescent="0.25">
      <c r="A669" s="218" t="s">
        <v>420</v>
      </c>
      <c r="B669" s="227" t="s">
        <v>419</v>
      </c>
      <c r="C669" s="225"/>
    </row>
    <row r="670" spans="1:3" s="226" customFormat="1" x14ac:dyDescent="0.25">
      <c r="A670" s="218" t="s">
        <v>418</v>
      </c>
      <c r="B670" s="227" t="s">
        <v>417</v>
      </c>
      <c r="C670" s="225"/>
    </row>
    <row r="671" spans="1:3" s="226" customFormat="1" x14ac:dyDescent="0.25">
      <c r="A671" s="218" t="s">
        <v>416</v>
      </c>
      <c r="B671" s="227" t="s">
        <v>415</v>
      </c>
      <c r="C671" s="225"/>
    </row>
    <row r="672" spans="1:3" s="226" customFormat="1" x14ac:dyDescent="0.25">
      <c r="A672" s="218" t="s">
        <v>2122</v>
      </c>
      <c r="B672" s="227" t="s">
        <v>2123</v>
      </c>
      <c r="C672" s="225"/>
    </row>
    <row r="673" spans="1:3" s="226" customFormat="1" x14ac:dyDescent="0.25">
      <c r="A673" s="218" t="s">
        <v>1564</v>
      </c>
      <c r="B673" s="227" t="s">
        <v>1584</v>
      </c>
      <c r="C673" s="225"/>
    </row>
    <row r="674" spans="1:3" s="226" customFormat="1" x14ac:dyDescent="0.25">
      <c r="A674" s="218" t="s">
        <v>414</v>
      </c>
      <c r="B674" s="227" t="s">
        <v>413</v>
      </c>
      <c r="C674" s="225"/>
    </row>
    <row r="675" spans="1:3" s="226" customFormat="1" x14ac:dyDescent="0.25">
      <c r="A675" s="218" t="s">
        <v>412</v>
      </c>
      <c r="B675" s="227" t="s">
        <v>411</v>
      </c>
      <c r="C675" s="225"/>
    </row>
    <row r="676" spans="1:3" s="226" customFormat="1" x14ac:dyDescent="0.25">
      <c r="A676" s="218" t="s">
        <v>410</v>
      </c>
      <c r="B676" s="227" t="s">
        <v>409</v>
      </c>
      <c r="C676" s="225"/>
    </row>
    <row r="677" spans="1:3" s="226" customFormat="1" x14ac:dyDescent="0.25">
      <c r="A677" s="218" t="s">
        <v>408</v>
      </c>
      <c r="B677" s="227" t="s">
        <v>407</v>
      </c>
      <c r="C677" s="225"/>
    </row>
    <row r="678" spans="1:3" s="226" customFormat="1" x14ac:dyDescent="0.25">
      <c r="A678" s="218" t="s">
        <v>406</v>
      </c>
      <c r="B678" s="227" t="s">
        <v>405</v>
      </c>
      <c r="C678" s="225"/>
    </row>
    <row r="679" spans="1:3" s="226" customFormat="1" x14ac:dyDescent="0.25">
      <c r="A679" s="218" t="s">
        <v>404</v>
      </c>
      <c r="B679" s="227" t="s">
        <v>403</v>
      </c>
      <c r="C679" s="225"/>
    </row>
    <row r="680" spans="1:3" s="226" customFormat="1" x14ac:dyDescent="0.25">
      <c r="A680" s="218" t="s">
        <v>402</v>
      </c>
      <c r="B680" s="227" t="s">
        <v>401</v>
      </c>
      <c r="C680" s="225"/>
    </row>
    <row r="681" spans="1:3" s="226" customFormat="1" x14ac:dyDescent="0.25">
      <c r="A681" s="218" t="s">
        <v>400</v>
      </c>
      <c r="B681" s="227" t="s">
        <v>399</v>
      </c>
      <c r="C681" s="225"/>
    </row>
    <row r="682" spans="1:3" s="226" customFormat="1" x14ac:dyDescent="0.25">
      <c r="A682" s="218" t="s">
        <v>398</v>
      </c>
      <c r="B682" s="227" t="s">
        <v>397</v>
      </c>
      <c r="C682" s="225"/>
    </row>
    <row r="683" spans="1:3" s="226" customFormat="1" x14ac:dyDescent="0.25">
      <c r="A683" s="218" t="s">
        <v>396</v>
      </c>
      <c r="B683" s="227" t="s">
        <v>395</v>
      </c>
      <c r="C683" s="225"/>
    </row>
    <row r="684" spans="1:3" s="226" customFormat="1" x14ac:dyDescent="0.25">
      <c r="A684" s="218" t="s">
        <v>394</v>
      </c>
      <c r="B684" s="227" t="s">
        <v>393</v>
      </c>
      <c r="C684" s="225"/>
    </row>
    <row r="685" spans="1:3" s="226" customFormat="1" x14ac:dyDescent="0.25">
      <c r="A685" s="218" t="s">
        <v>1654</v>
      </c>
      <c r="B685" s="227" t="s">
        <v>1655</v>
      </c>
      <c r="C685" s="225"/>
    </row>
    <row r="686" spans="1:3" s="226" customFormat="1" x14ac:dyDescent="0.25">
      <c r="A686" s="218" t="s">
        <v>1656</v>
      </c>
      <c r="B686" s="227" t="s">
        <v>1657</v>
      </c>
      <c r="C686" s="225"/>
    </row>
    <row r="687" spans="1:3" s="226" customFormat="1" x14ac:dyDescent="0.25">
      <c r="A687" s="218" t="s">
        <v>1652</v>
      </c>
      <c r="B687" s="227" t="s">
        <v>1653</v>
      </c>
      <c r="C687" s="225"/>
    </row>
    <row r="688" spans="1:3" s="226" customFormat="1" x14ac:dyDescent="0.25">
      <c r="A688" s="218" t="s">
        <v>1660</v>
      </c>
      <c r="B688" s="227" t="s">
        <v>1663</v>
      </c>
      <c r="C688" s="225"/>
    </row>
    <row r="689" spans="1:3" s="226" customFormat="1" x14ac:dyDescent="0.25">
      <c r="A689" s="218" t="s">
        <v>1661</v>
      </c>
      <c r="B689" s="227" t="s">
        <v>1664</v>
      </c>
      <c r="C689" s="225"/>
    </row>
    <row r="690" spans="1:3" s="226" customFormat="1" x14ac:dyDescent="0.25">
      <c r="A690" s="218" t="s">
        <v>1662</v>
      </c>
      <c r="B690" s="227" t="s">
        <v>1665</v>
      </c>
      <c r="C690" s="225"/>
    </row>
    <row r="691" spans="1:3" s="226" customFormat="1" x14ac:dyDescent="0.25">
      <c r="A691" s="218" t="s">
        <v>392</v>
      </c>
      <c r="B691" s="227" t="s">
        <v>391</v>
      </c>
      <c r="C691" s="225"/>
    </row>
    <row r="692" spans="1:3" s="226" customFormat="1" x14ac:dyDescent="0.25">
      <c r="A692" s="218" t="s">
        <v>390</v>
      </c>
      <c r="B692" s="227" t="s">
        <v>389</v>
      </c>
      <c r="C692" s="225"/>
    </row>
    <row r="693" spans="1:3" s="226" customFormat="1" x14ac:dyDescent="0.25">
      <c r="A693" s="218" t="s">
        <v>1565</v>
      </c>
      <c r="B693" s="227" t="s">
        <v>1585</v>
      </c>
      <c r="C693" s="225"/>
    </row>
    <row r="694" spans="1:3" s="226" customFormat="1" x14ac:dyDescent="0.25">
      <c r="A694" s="218" t="s">
        <v>2081</v>
      </c>
      <c r="B694" s="227" t="s">
        <v>2082</v>
      </c>
      <c r="C694" s="225"/>
    </row>
    <row r="695" spans="1:3" s="226" customFormat="1" x14ac:dyDescent="0.25">
      <c r="A695" s="218" t="s">
        <v>2083</v>
      </c>
      <c r="B695" s="227" t="s">
        <v>2084</v>
      </c>
      <c r="C695" s="225"/>
    </row>
    <row r="696" spans="1:3" s="226" customFormat="1" x14ac:dyDescent="0.25">
      <c r="A696" s="218" t="s">
        <v>2085</v>
      </c>
      <c r="B696" s="227" t="s">
        <v>2086</v>
      </c>
      <c r="C696" s="225"/>
    </row>
    <row r="697" spans="1:3" s="226" customFormat="1" x14ac:dyDescent="0.25">
      <c r="A697" s="218" t="s">
        <v>388</v>
      </c>
      <c r="B697" s="227" t="s">
        <v>387</v>
      </c>
      <c r="C697" s="225"/>
    </row>
    <row r="698" spans="1:3" s="226" customFormat="1" x14ac:dyDescent="0.25">
      <c r="A698" s="218" t="s">
        <v>386</v>
      </c>
      <c r="B698" s="227" t="s">
        <v>385</v>
      </c>
      <c r="C698" s="225"/>
    </row>
    <row r="699" spans="1:3" s="226" customFormat="1" x14ac:dyDescent="0.25">
      <c r="A699" s="218" t="s">
        <v>2087</v>
      </c>
      <c r="B699" s="227" t="s">
        <v>2088</v>
      </c>
      <c r="C699" s="225"/>
    </row>
    <row r="700" spans="1:3" s="226" customFormat="1" x14ac:dyDescent="0.25">
      <c r="A700" s="218" t="s">
        <v>384</v>
      </c>
      <c r="B700" s="227" t="s">
        <v>383</v>
      </c>
      <c r="C700" s="225"/>
    </row>
    <row r="701" spans="1:3" s="226" customFormat="1" x14ac:dyDescent="0.25">
      <c r="A701" s="218" t="s">
        <v>1566</v>
      </c>
      <c r="B701" s="227" t="s">
        <v>1586</v>
      </c>
      <c r="C701" s="225"/>
    </row>
    <row r="702" spans="1:3" s="226" customFormat="1" x14ac:dyDescent="0.25">
      <c r="A702" s="218" t="s">
        <v>382</v>
      </c>
      <c r="B702" s="227" t="s">
        <v>381</v>
      </c>
      <c r="C702" s="225"/>
    </row>
    <row r="703" spans="1:3" s="226" customFormat="1" x14ac:dyDescent="0.25">
      <c r="A703" s="218" t="s">
        <v>380</v>
      </c>
      <c r="B703" s="227" t="s">
        <v>379</v>
      </c>
      <c r="C703" s="225"/>
    </row>
    <row r="704" spans="1:3" s="226" customFormat="1" x14ac:dyDescent="0.25">
      <c r="A704" s="218" t="s">
        <v>378</v>
      </c>
      <c r="B704" s="227" t="s">
        <v>377</v>
      </c>
      <c r="C704" s="225"/>
    </row>
    <row r="705" spans="1:3" s="226" customFormat="1" x14ac:dyDescent="0.25">
      <c r="A705" s="218" t="s">
        <v>376</v>
      </c>
      <c r="B705" s="227" t="s">
        <v>375</v>
      </c>
      <c r="C705" s="225"/>
    </row>
    <row r="706" spans="1:3" s="226" customFormat="1" x14ac:dyDescent="0.25">
      <c r="A706" s="218" t="s">
        <v>1567</v>
      </c>
      <c r="B706" s="227" t="s">
        <v>1587</v>
      </c>
      <c r="C706" s="225"/>
    </row>
    <row r="707" spans="1:3" s="226" customFormat="1" x14ac:dyDescent="0.25">
      <c r="A707" s="218" t="s">
        <v>374</v>
      </c>
      <c r="B707" s="227" t="s">
        <v>373</v>
      </c>
      <c r="C707" s="225"/>
    </row>
    <row r="708" spans="1:3" s="226" customFormat="1" x14ac:dyDescent="0.25">
      <c r="A708" s="218" t="s">
        <v>372</v>
      </c>
      <c r="B708" s="227" t="s">
        <v>371</v>
      </c>
      <c r="C708" s="225"/>
    </row>
    <row r="709" spans="1:3" s="226" customFormat="1" x14ac:dyDescent="0.25">
      <c r="A709" s="218" t="s">
        <v>2089</v>
      </c>
      <c r="B709" s="227" t="s">
        <v>2090</v>
      </c>
      <c r="C709" s="225"/>
    </row>
    <row r="710" spans="1:3" s="226" customFormat="1" x14ac:dyDescent="0.25">
      <c r="A710" s="218" t="s">
        <v>2091</v>
      </c>
      <c r="B710" s="227" t="s">
        <v>2092</v>
      </c>
      <c r="C710" s="225"/>
    </row>
    <row r="711" spans="1:3" s="226" customFormat="1" x14ac:dyDescent="0.25">
      <c r="A711" s="218" t="s">
        <v>2111</v>
      </c>
      <c r="B711" s="227" t="s">
        <v>2112</v>
      </c>
      <c r="C711" s="225"/>
    </row>
    <row r="712" spans="1:3" s="226" customFormat="1" x14ac:dyDescent="0.25">
      <c r="A712" s="218" t="s">
        <v>370</v>
      </c>
      <c r="B712" s="227" t="s">
        <v>369</v>
      </c>
      <c r="C712" s="225"/>
    </row>
    <row r="713" spans="1:3" s="226" customFormat="1" x14ac:dyDescent="0.25">
      <c r="A713" s="218" t="s">
        <v>368</v>
      </c>
      <c r="B713" s="227" t="s">
        <v>367</v>
      </c>
      <c r="C713" s="225"/>
    </row>
    <row r="714" spans="1:3" s="226" customFormat="1" x14ac:dyDescent="0.25">
      <c r="A714" s="218" t="s">
        <v>366</v>
      </c>
      <c r="B714" s="227" t="s">
        <v>365</v>
      </c>
      <c r="C714" s="225"/>
    </row>
    <row r="715" spans="1:3" s="226" customFormat="1" x14ac:dyDescent="0.25">
      <c r="A715" s="218" t="s">
        <v>364</v>
      </c>
      <c r="B715" s="227" t="s">
        <v>363</v>
      </c>
      <c r="C715" s="225"/>
    </row>
    <row r="716" spans="1:3" s="226" customFormat="1" x14ac:dyDescent="0.25">
      <c r="A716" s="218" t="s">
        <v>362</v>
      </c>
      <c r="B716" s="227" t="s">
        <v>361</v>
      </c>
      <c r="C716" s="225"/>
    </row>
    <row r="717" spans="1:3" s="226" customFormat="1" x14ac:dyDescent="0.25">
      <c r="A717" s="218" t="s">
        <v>360</v>
      </c>
      <c r="B717" s="227" t="s">
        <v>359</v>
      </c>
      <c r="C717" s="225"/>
    </row>
    <row r="718" spans="1:3" s="226" customFormat="1" x14ac:dyDescent="0.25">
      <c r="A718" s="218" t="s">
        <v>2095</v>
      </c>
      <c r="B718" s="227" t="s">
        <v>2096</v>
      </c>
      <c r="C718" s="225"/>
    </row>
    <row r="719" spans="1:3" s="226" customFormat="1" x14ac:dyDescent="0.25">
      <c r="A719" s="218" t="s">
        <v>2093</v>
      </c>
      <c r="B719" s="227" t="s">
        <v>2094</v>
      </c>
      <c r="C719" s="225"/>
    </row>
    <row r="720" spans="1:3" s="226" customFormat="1" x14ac:dyDescent="0.25">
      <c r="A720" s="218" t="s">
        <v>358</v>
      </c>
      <c r="B720" s="227" t="s">
        <v>357</v>
      </c>
      <c r="C720" s="225"/>
    </row>
    <row r="721" spans="1:3" s="226" customFormat="1" x14ac:dyDescent="0.25">
      <c r="A721" s="218" t="s">
        <v>1878</v>
      </c>
      <c r="B721" s="227" t="s">
        <v>1879</v>
      </c>
      <c r="C721" s="225"/>
    </row>
    <row r="722" spans="1:3" s="226" customFormat="1" x14ac:dyDescent="0.25">
      <c r="A722" s="218" t="s">
        <v>356</v>
      </c>
      <c r="B722" s="227" t="s">
        <v>355</v>
      </c>
      <c r="C722" s="225"/>
    </row>
    <row r="723" spans="1:3" s="226" customFormat="1" x14ac:dyDescent="0.25">
      <c r="A723" s="218" t="s">
        <v>1568</v>
      </c>
      <c r="B723" s="227" t="s">
        <v>1588</v>
      </c>
      <c r="C723" s="225"/>
    </row>
    <row r="724" spans="1:3" s="226" customFormat="1" x14ac:dyDescent="0.25">
      <c r="A724" s="218" t="s">
        <v>2097</v>
      </c>
      <c r="B724" s="227" t="s">
        <v>2098</v>
      </c>
      <c r="C724" s="225"/>
    </row>
    <row r="725" spans="1:3" s="226" customFormat="1" x14ac:dyDescent="0.25">
      <c r="A725" s="218" t="s">
        <v>2099</v>
      </c>
      <c r="B725" s="227" t="s">
        <v>2100</v>
      </c>
      <c r="C725" s="225"/>
    </row>
    <row r="726" spans="1:3" s="226" customFormat="1" x14ac:dyDescent="0.25">
      <c r="A726" s="218" t="s">
        <v>354</v>
      </c>
      <c r="B726" s="227" t="s">
        <v>353</v>
      </c>
      <c r="C726" s="225"/>
    </row>
    <row r="727" spans="1:3" s="226" customFormat="1" x14ac:dyDescent="0.25">
      <c r="A727" s="218" t="s">
        <v>2134</v>
      </c>
      <c r="B727" s="227" t="s">
        <v>2135</v>
      </c>
      <c r="C727" s="225"/>
    </row>
    <row r="728" spans="1:3" s="226" customFormat="1" x14ac:dyDescent="0.25">
      <c r="A728" s="218" t="s">
        <v>1650</v>
      </c>
      <c r="B728" s="227" t="s">
        <v>1651</v>
      </c>
      <c r="C728" s="225"/>
    </row>
    <row r="729" spans="1:3" s="226" customFormat="1" x14ac:dyDescent="0.25">
      <c r="A729" s="218" t="s">
        <v>1658</v>
      </c>
      <c r="B729" s="227" t="s">
        <v>1659</v>
      </c>
      <c r="C729" s="225"/>
    </row>
    <row r="730" spans="1:3" s="226" customFormat="1" x14ac:dyDescent="0.25">
      <c r="A730" s="218" t="s">
        <v>2154</v>
      </c>
      <c r="B730" s="227" t="s">
        <v>2155</v>
      </c>
      <c r="C730" s="225"/>
    </row>
    <row r="731" spans="1:3" s="226" customFormat="1" x14ac:dyDescent="0.25">
      <c r="A731" s="218" t="s">
        <v>352</v>
      </c>
      <c r="B731" s="227" t="s">
        <v>351</v>
      </c>
      <c r="C731" s="225"/>
    </row>
    <row r="732" spans="1:3" s="226" customFormat="1" x14ac:dyDescent="0.25">
      <c r="A732" s="218" t="s">
        <v>1726</v>
      </c>
      <c r="B732" s="227" t="s">
        <v>1727</v>
      </c>
      <c r="C732" s="225"/>
    </row>
    <row r="733" spans="1:3" s="226" customFormat="1" x14ac:dyDescent="0.25">
      <c r="A733" s="218" t="s">
        <v>350</v>
      </c>
      <c r="B733" s="227" t="s">
        <v>349</v>
      </c>
      <c r="C733" s="225"/>
    </row>
    <row r="734" spans="1:3" s="226" customFormat="1" x14ac:dyDescent="0.25">
      <c r="A734" s="218" t="s">
        <v>1996</v>
      </c>
      <c r="B734" s="227" t="s">
        <v>1997</v>
      </c>
      <c r="C734" s="225"/>
    </row>
    <row r="735" spans="1:3" s="226" customFormat="1" x14ac:dyDescent="0.25">
      <c r="A735" s="218" t="s">
        <v>2000</v>
      </c>
      <c r="B735" s="227" t="s">
        <v>2001</v>
      </c>
      <c r="C735" s="225"/>
    </row>
    <row r="736" spans="1:3" s="226" customFormat="1" x14ac:dyDescent="0.25">
      <c r="A736" s="218" t="s">
        <v>2002</v>
      </c>
      <c r="B736" s="227" t="s">
        <v>2001</v>
      </c>
      <c r="C736" s="225"/>
    </row>
    <row r="737" spans="1:3" s="226" customFormat="1" x14ac:dyDescent="0.25">
      <c r="A737" s="218" t="s">
        <v>348</v>
      </c>
      <c r="B737" s="227" t="s">
        <v>347</v>
      </c>
      <c r="C737" s="225"/>
    </row>
    <row r="738" spans="1:3" s="226" customFormat="1" x14ac:dyDescent="0.25">
      <c r="A738" s="218" t="s">
        <v>346</v>
      </c>
      <c r="B738" s="227" t="s">
        <v>345</v>
      </c>
      <c r="C738" s="225"/>
    </row>
    <row r="739" spans="1:3" s="226" customFormat="1" x14ac:dyDescent="0.25">
      <c r="A739" s="218" t="s">
        <v>344</v>
      </c>
      <c r="B739" s="227" t="s">
        <v>343</v>
      </c>
      <c r="C739" s="225"/>
    </row>
    <row r="740" spans="1:3" s="226" customFormat="1" x14ac:dyDescent="0.25">
      <c r="A740" s="218" t="s">
        <v>342</v>
      </c>
      <c r="B740" s="227" t="s">
        <v>341</v>
      </c>
      <c r="C740" s="225"/>
    </row>
    <row r="741" spans="1:3" s="226" customFormat="1" x14ac:dyDescent="0.25">
      <c r="A741" s="218" t="s">
        <v>340</v>
      </c>
      <c r="B741" s="227" t="s">
        <v>339</v>
      </c>
      <c r="C741" s="225"/>
    </row>
    <row r="742" spans="1:3" s="226" customFormat="1" x14ac:dyDescent="0.25">
      <c r="A742" s="218" t="s">
        <v>338</v>
      </c>
      <c r="B742" s="227" t="s">
        <v>337</v>
      </c>
      <c r="C742" s="225"/>
    </row>
    <row r="743" spans="1:3" s="226" customFormat="1" x14ac:dyDescent="0.25">
      <c r="A743" s="218" t="s">
        <v>336</v>
      </c>
      <c r="B743" s="227" t="s">
        <v>335</v>
      </c>
      <c r="C743" s="225"/>
    </row>
    <row r="744" spans="1:3" s="226" customFormat="1" x14ac:dyDescent="0.25">
      <c r="A744" s="218" t="s">
        <v>334</v>
      </c>
      <c r="B744" s="227" t="s">
        <v>333</v>
      </c>
      <c r="C744" s="225"/>
    </row>
    <row r="745" spans="1:3" s="226" customFormat="1" x14ac:dyDescent="0.25">
      <c r="A745" s="218" t="s">
        <v>332</v>
      </c>
      <c r="B745" s="227" t="s">
        <v>331</v>
      </c>
      <c r="C745" s="225"/>
    </row>
    <row r="746" spans="1:3" s="226" customFormat="1" x14ac:dyDescent="0.25">
      <c r="A746" s="218" t="s">
        <v>330</v>
      </c>
      <c r="B746" s="227" t="s">
        <v>329</v>
      </c>
      <c r="C746" s="225"/>
    </row>
    <row r="747" spans="1:3" s="226" customFormat="1" x14ac:dyDescent="0.25">
      <c r="A747" s="218" t="s">
        <v>328</v>
      </c>
      <c r="B747" s="227" t="s">
        <v>327</v>
      </c>
      <c r="C747" s="225"/>
    </row>
    <row r="748" spans="1:3" s="226" customFormat="1" x14ac:dyDescent="0.25">
      <c r="A748" s="218" t="s">
        <v>326</v>
      </c>
      <c r="B748" s="227" t="s">
        <v>325</v>
      </c>
      <c r="C748" s="225"/>
    </row>
    <row r="749" spans="1:3" s="226" customFormat="1" x14ac:dyDescent="0.25">
      <c r="A749" s="218" t="s">
        <v>324</v>
      </c>
      <c r="B749" s="227" t="s">
        <v>323</v>
      </c>
      <c r="C749" s="225"/>
    </row>
    <row r="750" spans="1:3" s="226" customFormat="1" x14ac:dyDescent="0.25">
      <c r="A750" s="218" t="s">
        <v>322</v>
      </c>
      <c r="B750" s="227" t="s">
        <v>321</v>
      </c>
      <c r="C750" s="225"/>
    </row>
    <row r="751" spans="1:3" s="226" customFormat="1" x14ac:dyDescent="0.25">
      <c r="A751" s="218" t="s">
        <v>320</v>
      </c>
      <c r="B751" s="227" t="s">
        <v>319</v>
      </c>
      <c r="C751" s="225"/>
    </row>
    <row r="752" spans="1:3" s="226" customFormat="1" x14ac:dyDescent="0.25">
      <c r="A752" s="218" t="s">
        <v>318</v>
      </c>
      <c r="B752" s="227" t="s">
        <v>317</v>
      </c>
      <c r="C752" s="225"/>
    </row>
    <row r="753" spans="1:3" s="226" customFormat="1" x14ac:dyDescent="0.25">
      <c r="A753" s="218" t="s">
        <v>2013</v>
      </c>
      <c r="B753" s="227" t="s">
        <v>2014</v>
      </c>
      <c r="C753" s="225"/>
    </row>
    <row r="754" spans="1:3" s="226" customFormat="1" x14ac:dyDescent="0.25">
      <c r="A754" s="218" t="s">
        <v>316</v>
      </c>
      <c r="B754" s="227" t="s">
        <v>315</v>
      </c>
      <c r="C754" s="225"/>
    </row>
    <row r="755" spans="1:3" s="226" customFormat="1" x14ac:dyDescent="0.25">
      <c r="A755" s="218" t="s">
        <v>314</v>
      </c>
      <c r="B755" s="227" t="s">
        <v>313</v>
      </c>
      <c r="C755" s="225"/>
    </row>
    <row r="756" spans="1:3" s="226" customFormat="1" x14ac:dyDescent="0.25">
      <c r="A756" s="218" t="s">
        <v>312</v>
      </c>
      <c r="B756" s="227" t="s">
        <v>311</v>
      </c>
      <c r="C756" s="225"/>
    </row>
    <row r="757" spans="1:3" s="226" customFormat="1" x14ac:dyDescent="0.25">
      <c r="A757" s="218" t="s">
        <v>2048</v>
      </c>
      <c r="B757" s="227" t="s">
        <v>2049</v>
      </c>
      <c r="C757" s="225"/>
    </row>
    <row r="758" spans="1:3" s="226" customFormat="1" x14ac:dyDescent="0.25">
      <c r="A758" s="218" t="s">
        <v>309</v>
      </c>
      <c r="B758" s="227" t="s">
        <v>310</v>
      </c>
      <c r="C758" s="225"/>
    </row>
    <row r="759" spans="1:3" s="226" customFormat="1" x14ac:dyDescent="0.25">
      <c r="A759" s="218" t="s">
        <v>309</v>
      </c>
      <c r="B759" s="227" t="s">
        <v>308</v>
      </c>
      <c r="C759" s="225"/>
    </row>
    <row r="760" spans="1:3" s="226" customFormat="1" x14ac:dyDescent="0.25">
      <c r="A760" s="218" t="s">
        <v>307</v>
      </c>
      <c r="B760" s="227" t="s">
        <v>306</v>
      </c>
      <c r="C760" s="225"/>
    </row>
    <row r="761" spans="1:3" s="226" customFormat="1" x14ac:dyDescent="0.25">
      <c r="A761" s="218" t="s">
        <v>305</v>
      </c>
      <c r="B761" s="227" t="s">
        <v>304</v>
      </c>
      <c r="C761" s="225"/>
    </row>
    <row r="762" spans="1:3" s="226" customFormat="1" x14ac:dyDescent="0.25">
      <c r="A762" s="218" t="s">
        <v>303</v>
      </c>
      <c r="B762" s="227" t="s">
        <v>302</v>
      </c>
      <c r="C762" s="225"/>
    </row>
    <row r="763" spans="1:3" s="226" customFormat="1" x14ac:dyDescent="0.25">
      <c r="A763" s="218" t="s">
        <v>301</v>
      </c>
      <c r="B763" s="227" t="s">
        <v>300</v>
      </c>
      <c r="C763" s="225"/>
    </row>
    <row r="764" spans="1:3" s="226" customFormat="1" x14ac:dyDescent="0.25">
      <c r="A764" s="218" t="s">
        <v>299</v>
      </c>
      <c r="B764" s="227" t="s">
        <v>298</v>
      </c>
      <c r="C764" s="225"/>
    </row>
    <row r="765" spans="1:3" s="226" customFormat="1" x14ac:dyDescent="0.25">
      <c r="A765" s="218" t="s">
        <v>297</v>
      </c>
      <c r="B765" s="227" t="s">
        <v>296</v>
      </c>
      <c r="C765" s="225"/>
    </row>
    <row r="766" spans="1:3" s="226" customFormat="1" x14ac:dyDescent="0.25">
      <c r="A766" s="218" t="s">
        <v>295</v>
      </c>
      <c r="B766" s="227" t="s">
        <v>294</v>
      </c>
      <c r="C766" s="225"/>
    </row>
    <row r="767" spans="1:3" s="226" customFormat="1" x14ac:dyDescent="0.25">
      <c r="A767" s="218" t="s">
        <v>293</v>
      </c>
      <c r="B767" s="227" t="s">
        <v>292</v>
      </c>
      <c r="C767" s="225"/>
    </row>
    <row r="768" spans="1:3" s="226" customFormat="1" x14ac:dyDescent="0.25">
      <c r="A768" s="218" t="s">
        <v>1998</v>
      </c>
      <c r="B768" s="227" t="s">
        <v>1999</v>
      </c>
      <c r="C768" s="225"/>
    </row>
    <row r="769" spans="1:3" s="226" customFormat="1" x14ac:dyDescent="0.25">
      <c r="A769" s="218" t="s">
        <v>1998</v>
      </c>
      <c r="B769" s="227" t="s">
        <v>2009</v>
      </c>
      <c r="C769" s="225"/>
    </row>
    <row r="770" spans="1:3" s="226" customFormat="1" x14ac:dyDescent="0.25">
      <c r="A770" s="218" t="s">
        <v>291</v>
      </c>
      <c r="B770" s="227" t="s">
        <v>290</v>
      </c>
      <c r="C770" s="225"/>
    </row>
    <row r="771" spans="1:3" s="226" customFormat="1" x14ac:dyDescent="0.25">
      <c r="A771" s="218" t="s">
        <v>2007</v>
      </c>
      <c r="B771" s="227" t="s">
        <v>2008</v>
      </c>
      <c r="C771" s="225"/>
    </row>
    <row r="772" spans="1:3" s="226" customFormat="1" x14ac:dyDescent="0.25">
      <c r="A772" s="218" t="s">
        <v>1615</v>
      </c>
      <c r="B772" s="227" t="s">
        <v>1616</v>
      </c>
      <c r="C772" s="225"/>
    </row>
    <row r="773" spans="1:3" s="226" customFormat="1" x14ac:dyDescent="0.25">
      <c r="A773" s="218" t="s">
        <v>1617</v>
      </c>
      <c r="B773" s="227" t="s">
        <v>1618</v>
      </c>
      <c r="C773" s="225"/>
    </row>
    <row r="774" spans="1:3" s="226" customFormat="1" x14ac:dyDescent="0.25">
      <c r="A774" s="218" t="s">
        <v>1619</v>
      </c>
      <c r="B774" s="227" t="s">
        <v>1620</v>
      </c>
      <c r="C774" s="225"/>
    </row>
    <row r="775" spans="1:3" s="226" customFormat="1" x14ac:dyDescent="0.25">
      <c r="A775" s="218" t="s">
        <v>2128</v>
      </c>
      <c r="B775" s="227" t="s">
        <v>2129</v>
      </c>
      <c r="C775" s="225"/>
    </row>
    <row r="776" spans="1:3" s="226" customFormat="1" x14ac:dyDescent="0.25">
      <c r="A776" s="218" t="s">
        <v>289</v>
      </c>
      <c r="B776" s="227" t="s">
        <v>288</v>
      </c>
      <c r="C776" s="225"/>
    </row>
    <row r="777" spans="1:3" s="226" customFormat="1" x14ac:dyDescent="0.25">
      <c r="A777" s="218" t="s">
        <v>287</v>
      </c>
      <c r="B777" s="227" t="s">
        <v>286</v>
      </c>
      <c r="C777" s="225"/>
    </row>
    <row r="778" spans="1:3" s="226" customFormat="1" x14ac:dyDescent="0.25">
      <c r="A778" s="218" t="s">
        <v>1569</v>
      </c>
      <c r="B778" s="227" t="s">
        <v>1589</v>
      </c>
      <c r="C778" s="225"/>
    </row>
    <row r="779" spans="1:3" s="226" customFormat="1" x14ac:dyDescent="0.25">
      <c r="A779" s="218" t="s">
        <v>1570</v>
      </c>
      <c r="B779" s="227" t="s">
        <v>1590</v>
      </c>
      <c r="C779" s="225"/>
    </row>
    <row r="780" spans="1:3" s="226" customFormat="1" x14ac:dyDescent="0.25">
      <c r="A780" s="218" t="s">
        <v>2010</v>
      </c>
      <c r="B780" s="227" t="s">
        <v>2011</v>
      </c>
      <c r="C780" s="225"/>
    </row>
    <row r="781" spans="1:3" s="226" customFormat="1" x14ac:dyDescent="0.25">
      <c r="A781" s="218" t="s">
        <v>1994</v>
      </c>
      <c r="B781" s="227" t="s">
        <v>1995</v>
      </c>
      <c r="C781" s="225"/>
    </row>
    <row r="782" spans="1:3" s="226" customFormat="1" x14ac:dyDescent="0.25">
      <c r="A782" s="218" t="s">
        <v>2012</v>
      </c>
      <c r="B782" s="227" t="s">
        <v>2001</v>
      </c>
      <c r="C782" s="225"/>
    </row>
    <row r="783" spans="1:3" s="226" customFormat="1" x14ac:dyDescent="0.25">
      <c r="A783" s="218" t="s">
        <v>2005</v>
      </c>
      <c r="B783" s="227" t="s">
        <v>2006</v>
      </c>
      <c r="C783" s="225"/>
    </row>
    <row r="784" spans="1:3" s="226" customFormat="1" x14ac:dyDescent="0.25">
      <c r="A784" s="218" t="s">
        <v>1823</v>
      </c>
      <c r="B784" s="227" t="s">
        <v>1824</v>
      </c>
      <c r="C784" s="225"/>
    </row>
    <row r="785" spans="1:3" s="226" customFormat="1" x14ac:dyDescent="0.25">
      <c r="A785" s="218" t="s">
        <v>2015</v>
      </c>
      <c r="B785" s="227" t="s">
        <v>2016</v>
      </c>
      <c r="C785" s="225"/>
    </row>
    <row r="786" spans="1:3" s="226" customFormat="1" x14ac:dyDescent="0.25">
      <c r="A786" s="218" t="s">
        <v>2003</v>
      </c>
      <c r="B786" s="227" t="s">
        <v>2004</v>
      </c>
      <c r="C786" s="225"/>
    </row>
    <row r="787" spans="1:3" s="226" customFormat="1" x14ac:dyDescent="0.25">
      <c r="A787" s="218" t="s">
        <v>1740</v>
      </c>
      <c r="B787" s="227" t="s">
        <v>1741</v>
      </c>
      <c r="C787" s="225"/>
    </row>
    <row r="788" spans="1:3" s="226" customFormat="1" x14ac:dyDescent="0.25">
      <c r="A788" s="218" t="s">
        <v>1742</v>
      </c>
      <c r="B788" s="227" t="s">
        <v>1743</v>
      </c>
      <c r="C788" s="225"/>
    </row>
    <row r="789" spans="1:3" s="226" customFormat="1" x14ac:dyDescent="0.25">
      <c r="A789" s="218" t="s">
        <v>1734</v>
      </c>
      <c r="B789" s="227" t="s">
        <v>1735</v>
      </c>
      <c r="C789" s="225"/>
    </row>
    <row r="790" spans="1:3" s="226" customFormat="1" x14ac:dyDescent="0.25">
      <c r="A790" s="218" t="s">
        <v>1744</v>
      </c>
      <c r="B790" s="227" t="s">
        <v>1745</v>
      </c>
      <c r="C790" s="225"/>
    </row>
    <row r="791" spans="1:3" s="226" customFormat="1" x14ac:dyDescent="0.25">
      <c r="A791" s="218" t="s">
        <v>1783</v>
      </c>
      <c r="B791" s="227" t="s">
        <v>1784</v>
      </c>
    </row>
    <row r="792" spans="1:3" s="226" customFormat="1" x14ac:dyDescent="0.25">
      <c r="A792" s="218" t="s">
        <v>285</v>
      </c>
      <c r="B792" s="227" t="s">
        <v>284</v>
      </c>
    </row>
    <row r="793" spans="1:3" s="226" customFormat="1" x14ac:dyDescent="0.25">
      <c r="A793" s="218" t="s">
        <v>283</v>
      </c>
      <c r="B793" s="227" t="s">
        <v>282</v>
      </c>
    </row>
    <row r="794" spans="1:3" s="226" customFormat="1" x14ac:dyDescent="0.25">
      <c r="A794" s="218" t="s">
        <v>281</v>
      </c>
      <c r="B794" s="227" t="s">
        <v>280</v>
      </c>
    </row>
    <row r="795" spans="1:3" s="226" customFormat="1" x14ac:dyDescent="0.25">
      <c r="A795" s="218" t="s">
        <v>279</v>
      </c>
      <c r="B795" s="227" t="s">
        <v>278</v>
      </c>
    </row>
    <row r="796" spans="1:3" s="226" customFormat="1" x14ac:dyDescent="0.25">
      <c r="A796" s="218" t="s">
        <v>277</v>
      </c>
      <c r="B796" s="227" t="s">
        <v>276</v>
      </c>
    </row>
    <row r="797" spans="1:3" s="226" customFormat="1" x14ac:dyDescent="0.25">
      <c r="A797" s="218" t="s">
        <v>275</v>
      </c>
      <c r="B797" s="227" t="s">
        <v>274</v>
      </c>
    </row>
    <row r="798" spans="1:3" s="226" customFormat="1" x14ac:dyDescent="0.25">
      <c r="A798" s="218" t="s">
        <v>273</v>
      </c>
      <c r="B798" s="227" t="s">
        <v>272</v>
      </c>
    </row>
    <row r="799" spans="1:3" s="226" customFormat="1" x14ac:dyDescent="0.25">
      <c r="A799" s="218" t="s">
        <v>271</v>
      </c>
      <c r="B799" s="227" t="s">
        <v>270</v>
      </c>
    </row>
    <row r="800" spans="1:3" s="226" customFormat="1" x14ac:dyDescent="0.25">
      <c r="A800" s="218" t="s">
        <v>269</v>
      </c>
      <c r="B800" s="227" t="s">
        <v>268</v>
      </c>
    </row>
    <row r="801" spans="1:3" s="226" customFormat="1" x14ac:dyDescent="0.25">
      <c r="A801" s="218" t="s">
        <v>267</v>
      </c>
      <c r="B801" s="227" t="s">
        <v>266</v>
      </c>
    </row>
    <row r="802" spans="1:3" s="226" customFormat="1" x14ac:dyDescent="0.25">
      <c r="A802" s="218" t="s">
        <v>265</v>
      </c>
      <c r="B802" s="227" t="s">
        <v>264</v>
      </c>
    </row>
    <row r="803" spans="1:3" s="226" customFormat="1" x14ac:dyDescent="0.25">
      <c r="A803" s="218" t="s">
        <v>1546</v>
      </c>
      <c r="B803" s="227" t="s">
        <v>1547</v>
      </c>
    </row>
    <row r="804" spans="1:3" s="226" customFormat="1" x14ac:dyDescent="0.25">
      <c r="A804" s="218" t="s">
        <v>1548</v>
      </c>
      <c r="B804" s="227" t="s">
        <v>1549</v>
      </c>
    </row>
    <row r="805" spans="1:3" s="226" customFormat="1" x14ac:dyDescent="0.25">
      <c r="A805" s="218" t="s">
        <v>263</v>
      </c>
      <c r="B805" s="227" t="s">
        <v>262</v>
      </c>
    </row>
    <row r="806" spans="1:3" s="226" customFormat="1" x14ac:dyDescent="0.25">
      <c r="A806" s="218" t="s">
        <v>261</v>
      </c>
      <c r="B806" s="227" t="s">
        <v>260</v>
      </c>
    </row>
    <row r="807" spans="1:3" s="226" customFormat="1" x14ac:dyDescent="0.25">
      <c r="A807" s="218" t="s">
        <v>2101</v>
      </c>
      <c r="B807" s="227" t="s">
        <v>2102</v>
      </c>
    </row>
    <row r="808" spans="1:3" s="226" customFormat="1" x14ac:dyDescent="0.25">
      <c r="A808" s="218" t="s">
        <v>1880</v>
      </c>
      <c r="B808" s="227" t="s">
        <v>1887</v>
      </c>
    </row>
    <row r="809" spans="1:3" s="226" customFormat="1" x14ac:dyDescent="0.25">
      <c r="A809" s="218" t="s">
        <v>259</v>
      </c>
      <c r="B809" s="227" t="s">
        <v>258</v>
      </c>
    </row>
    <row r="810" spans="1:3" s="226" customFormat="1" x14ac:dyDescent="0.25">
      <c r="A810" s="218" t="s">
        <v>257</v>
      </c>
      <c r="B810" s="227" t="s">
        <v>256</v>
      </c>
    </row>
    <row r="811" spans="1:3" s="226" customFormat="1" x14ac:dyDescent="0.25">
      <c r="A811" s="218" t="s">
        <v>255</v>
      </c>
      <c r="B811" s="227" t="s">
        <v>254</v>
      </c>
    </row>
    <row r="812" spans="1:3" s="226" customFormat="1" x14ac:dyDescent="0.25">
      <c r="A812" s="218" t="s">
        <v>253</v>
      </c>
      <c r="B812" s="227" t="s">
        <v>252</v>
      </c>
    </row>
    <row r="813" spans="1:3" s="226" customFormat="1" x14ac:dyDescent="0.25">
      <c r="A813" s="218" t="s">
        <v>251</v>
      </c>
      <c r="B813" s="227" t="s">
        <v>250</v>
      </c>
    </row>
    <row r="814" spans="1:3" s="226" customFormat="1" x14ac:dyDescent="0.25">
      <c r="A814" s="218" t="s">
        <v>249</v>
      </c>
      <c r="B814" s="227" t="s">
        <v>248</v>
      </c>
    </row>
    <row r="815" spans="1:3" s="226" customFormat="1" x14ac:dyDescent="0.25">
      <c r="A815" s="218" t="s">
        <v>2069</v>
      </c>
      <c r="B815" s="227" t="s">
        <v>2070</v>
      </c>
    </row>
    <row r="816" spans="1:3" s="226" customFormat="1" x14ac:dyDescent="0.2">
      <c r="A816" s="231" t="s">
        <v>2210</v>
      </c>
      <c r="B816" s="232" t="s">
        <v>2282</v>
      </c>
      <c r="C816" s="225"/>
    </row>
    <row r="817" spans="1:2" s="226" customFormat="1" x14ac:dyDescent="0.25">
      <c r="A817" s="218" t="s">
        <v>247</v>
      </c>
      <c r="B817" s="227" t="s">
        <v>246</v>
      </c>
    </row>
    <row r="818" spans="1:2" s="226" customFormat="1" x14ac:dyDescent="0.25">
      <c r="A818" s="218" t="s">
        <v>1751</v>
      </c>
      <c r="B818" s="227" t="s">
        <v>1752</v>
      </c>
    </row>
    <row r="819" spans="1:2" s="226" customFormat="1" x14ac:dyDescent="0.25">
      <c r="A819" s="218" t="s">
        <v>245</v>
      </c>
      <c r="B819" s="227" t="s">
        <v>244</v>
      </c>
    </row>
    <row r="820" spans="1:2" s="226" customFormat="1" x14ac:dyDescent="0.25">
      <c r="A820" s="218" t="s">
        <v>1768</v>
      </c>
      <c r="B820" s="227" t="s">
        <v>1769</v>
      </c>
    </row>
    <row r="821" spans="1:2" s="226" customFormat="1" x14ac:dyDescent="0.25">
      <c r="A821" s="218" t="s">
        <v>1765</v>
      </c>
      <c r="B821" s="227" t="s">
        <v>1766</v>
      </c>
    </row>
    <row r="822" spans="1:2" s="226" customFormat="1" x14ac:dyDescent="0.25">
      <c r="A822" s="218" t="s">
        <v>1749</v>
      </c>
      <c r="B822" s="227" t="s">
        <v>1750</v>
      </c>
    </row>
    <row r="823" spans="1:2" s="226" customFormat="1" x14ac:dyDescent="0.25">
      <c r="A823" s="218" t="s">
        <v>1882</v>
      </c>
      <c r="B823" s="227" t="s">
        <v>1889</v>
      </c>
    </row>
    <row r="824" spans="1:2" s="226" customFormat="1" x14ac:dyDescent="0.25">
      <c r="A824" s="218" t="s">
        <v>1881</v>
      </c>
      <c r="B824" s="227" t="s">
        <v>1888</v>
      </c>
    </row>
    <row r="825" spans="1:2" s="226" customFormat="1" x14ac:dyDescent="0.25">
      <c r="A825" s="219" t="s">
        <v>1884</v>
      </c>
      <c r="B825" s="227" t="s">
        <v>1891</v>
      </c>
    </row>
    <row r="826" spans="1:2" s="226" customFormat="1" x14ac:dyDescent="0.25">
      <c r="A826" s="219" t="s">
        <v>1883</v>
      </c>
      <c r="B826" s="227" t="s">
        <v>1890</v>
      </c>
    </row>
    <row r="827" spans="1:2" s="226" customFormat="1" x14ac:dyDescent="0.25">
      <c r="A827" s="219" t="s">
        <v>1831</v>
      </c>
      <c r="B827" s="227" t="s">
        <v>1832</v>
      </c>
    </row>
    <row r="828" spans="1:2" s="226" customFormat="1" x14ac:dyDescent="0.25">
      <c r="A828" s="219" t="s">
        <v>1885</v>
      </c>
      <c r="B828" s="227" t="s">
        <v>1892</v>
      </c>
    </row>
    <row r="829" spans="1:2" s="226" customFormat="1" x14ac:dyDescent="0.25">
      <c r="A829" s="219" t="s">
        <v>243</v>
      </c>
      <c r="B829" s="227" t="s">
        <v>242</v>
      </c>
    </row>
    <row r="830" spans="1:2" s="226" customFormat="1" x14ac:dyDescent="0.25">
      <c r="A830" s="219" t="s">
        <v>241</v>
      </c>
      <c r="B830" s="227" t="s">
        <v>240</v>
      </c>
    </row>
    <row r="831" spans="1:2" s="226" customFormat="1" x14ac:dyDescent="0.25">
      <c r="A831" s="219" t="s">
        <v>239</v>
      </c>
      <c r="B831" s="227" t="s">
        <v>238</v>
      </c>
    </row>
    <row r="832" spans="1:2" s="226" customFormat="1" x14ac:dyDescent="0.25">
      <c r="A832" s="219" t="s">
        <v>1886</v>
      </c>
      <c r="B832" s="227" t="s">
        <v>1893</v>
      </c>
    </row>
    <row r="833" spans="1:2" s="226" customFormat="1" x14ac:dyDescent="0.25">
      <c r="A833" s="219" t="s">
        <v>237</v>
      </c>
      <c r="B833" s="227" t="s">
        <v>236</v>
      </c>
    </row>
    <row r="834" spans="1:2" s="226" customFormat="1" x14ac:dyDescent="0.25">
      <c r="A834" s="219" t="s">
        <v>1722</v>
      </c>
      <c r="B834" s="227" t="s">
        <v>1723</v>
      </c>
    </row>
    <row r="835" spans="1:2" s="226" customFormat="1" x14ac:dyDescent="0.25">
      <c r="A835" s="220" t="s">
        <v>235</v>
      </c>
      <c r="B835" s="227" t="s">
        <v>234</v>
      </c>
    </row>
    <row r="836" spans="1:2" s="226" customFormat="1" x14ac:dyDescent="0.25">
      <c r="A836" s="220" t="s">
        <v>233</v>
      </c>
      <c r="B836" s="227" t="s">
        <v>232</v>
      </c>
    </row>
    <row r="837" spans="1:2" s="226" customFormat="1" x14ac:dyDescent="0.25">
      <c r="A837" s="219" t="s">
        <v>231</v>
      </c>
      <c r="B837" s="227" t="s">
        <v>230</v>
      </c>
    </row>
    <row r="838" spans="1:2" s="226" customFormat="1" x14ac:dyDescent="0.2">
      <c r="A838" s="219" t="s">
        <v>229</v>
      </c>
      <c r="B838" s="228" t="s">
        <v>228</v>
      </c>
    </row>
    <row r="839" spans="1:2" s="226" customFormat="1" x14ac:dyDescent="0.25">
      <c r="A839" s="219" t="s">
        <v>227</v>
      </c>
      <c r="B839" s="227" t="s">
        <v>226</v>
      </c>
    </row>
    <row r="840" spans="1:2" s="226" customFormat="1" x14ac:dyDescent="0.25">
      <c r="A840" s="219" t="s">
        <v>225</v>
      </c>
      <c r="B840" s="227" t="s">
        <v>224</v>
      </c>
    </row>
    <row r="841" spans="1:2" s="226" customFormat="1" x14ac:dyDescent="0.25">
      <c r="A841" s="219" t="s">
        <v>223</v>
      </c>
      <c r="B841" s="227" t="s">
        <v>222</v>
      </c>
    </row>
    <row r="842" spans="1:2" s="226" customFormat="1" x14ac:dyDescent="0.25">
      <c r="A842" s="219" t="s">
        <v>221</v>
      </c>
      <c r="B842" s="227" t="s">
        <v>220</v>
      </c>
    </row>
    <row r="843" spans="1:2" s="226" customFormat="1" x14ac:dyDescent="0.25">
      <c r="A843" s="219" t="s">
        <v>2065</v>
      </c>
      <c r="B843" s="227" t="s">
        <v>2066</v>
      </c>
    </row>
    <row r="844" spans="1:2" s="226" customFormat="1" x14ac:dyDescent="0.25">
      <c r="A844" s="219" t="s">
        <v>2067</v>
      </c>
      <c r="B844" s="227" t="s">
        <v>2068</v>
      </c>
    </row>
    <row r="845" spans="1:2" s="226" customFormat="1" x14ac:dyDescent="0.25">
      <c r="A845" s="219" t="s">
        <v>219</v>
      </c>
      <c r="B845" s="227" t="s">
        <v>218</v>
      </c>
    </row>
    <row r="846" spans="1:2" s="226" customFormat="1" x14ac:dyDescent="0.25">
      <c r="A846" s="219" t="s">
        <v>217</v>
      </c>
      <c r="B846" s="227" t="s">
        <v>216</v>
      </c>
    </row>
    <row r="847" spans="1:2" s="226" customFormat="1" x14ac:dyDescent="0.25">
      <c r="A847" s="219" t="s">
        <v>215</v>
      </c>
      <c r="B847" s="227" t="s">
        <v>214</v>
      </c>
    </row>
    <row r="848" spans="1:2" s="226" customFormat="1" x14ac:dyDescent="0.25">
      <c r="A848" s="219" t="s">
        <v>213</v>
      </c>
      <c r="B848" s="227" t="s">
        <v>212</v>
      </c>
    </row>
    <row r="849" spans="1:2" s="226" customFormat="1" x14ac:dyDescent="0.25">
      <c r="A849" s="219" t="s">
        <v>211</v>
      </c>
      <c r="B849" s="227" t="s">
        <v>210</v>
      </c>
    </row>
    <row r="850" spans="1:2" s="226" customFormat="1" x14ac:dyDescent="0.25">
      <c r="A850" s="219" t="s">
        <v>209</v>
      </c>
      <c r="B850" s="227" t="s">
        <v>208</v>
      </c>
    </row>
    <row r="851" spans="1:2" s="226" customFormat="1" x14ac:dyDescent="0.25">
      <c r="A851" s="219" t="s">
        <v>207</v>
      </c>
      <c r="B851" s="227" t="s">
        <v>206</v>
      </c>
    </row>
    <row r="852" spans="1:2" s="226" customFormat="1" x14ac:dyDescent="0.25">
      <c r="A852" s="219" t="s">
        <v>205</v>
      </c>
      <c r="B852" s="227" t="s">
        <v>204</v>
      </c>
    </row>
    <row r="853" spans="1:2" s="226" customFormat="1" x14ac:dyDescent="0.25">
      <c r="A853" s="219" t="s">
        <v>203</v>
      </c>
      <c r="B853" s="227" t="s">
        <v>202</v>
      </c>
    </row>
    <row r="854" spans="1:2" s="226" customFormat="1" x14ac:dyDescent="0.25">
      <c r="A854" s="219" t="s">
        <v>201</v>
      </c>
      <c r="B854" s="227" t="s">
        <v>200</v>
      </c>
    </row>
    <row r="855" spans="1:2" s="226" customFormat="1" x14ac:dyDescent="0.25">
      <c r="A855" s="219" t="s">
        <v>1717</v>
      </c>
      <c r="B855" s="227" t="s">
        <v>1700</v>
      </c>
    </row>
    <row r="856" spans="1:2" s="226" customFormat="1" x14ac:dyDescent="0.25">
      <c r="A856" s="219" t="s">
        <v>1697</v>
      </c>
      <c r="B856" s="227" t="s">
        <v>1698</v>
      </c>
    </row>
    <row r="857" spans="1:2" s="226" customFormat="1" x14ac:dyDescent="0.25">
      <c r="A857" s="219" t="s">
        <v>1695</v>
      </c>
      <c r="B857" s="227" t="s">
        <v>1696</v>
      </c>
    </row>
    <row r="858" spans="1:2" s="226" customFormat="1" x14ac:dyDescent="0.25">
      <c r="A858" s="219" t="s">
        <v>1693</v>
      </c>
      <c r="B858" s="227" t="s">
        <v>1694</v>
      </c>
    </row>
    <row r="859" spans="1:2" s="226" customFormat="1" x14ac:dyDescent="0.25">
      <c r="A859" s="219" t="s">
        <v>1693</v>
      </c>
      <c r="B859" s="227" t="s">
        <v>1694</v>
      </c>
    </row>
    <row r="860" spans="1:2" s="226" customFormat="1" x14ac:dyDescent="0.25">
      <c r="A860" s="219" t="s">
        <v>199</v>
      </c>
      <c r="B860" s="227" t="s">
        <v>198</v>
      </c>
    </row>
    <row r="861" spans="1:2" s="226" customFormat="1" x14ac:dyDescent="0.25">
      <c r="A861" s="219" t="s">
        <v>197</v>
      </c>
      <c r="B861" s="227" t="s">
        <v>196</v>
      </c>
    </row>
    <row r="862" spans="1:2" s="226" customFormat="1" x14ac:dyDescent="0.25">
      <c r="A862" s="219" t="s">
        <v>197</v>
      </c>
      <c r="B862" s="227" t="s">
        <v>1875</v>
      </c>
    </row>
    <row r="863" spans="1:2" s="226" customFormat="1" x14ac:dyDescent="0.25">
      <c r="A863" s="219" t="s">
        <v>1992</v>
      </c>
      <c r="B863" s="227" t="s">
        <v>1993</v>
      </c>
    </row>
    <row r="864" spans="1:2" s="226" customFormat="1" x14ac:dyDescent="0.25">
      <c r="A864" s="219" t="s">
        <v>195</v>
      </c>
      <c r="B864" s="227" t="s">
        <v>193</v>
      </c>
    </row>
    <row r="865" spans="1:2" s="226" customFormat="1" x14ac:dyDescent="0.25">
      <c r="A865" s="219" t="s">
        <v>194</v>
      </c>
      <c r="B865" s="227" t="s">
        <v>193</v>
      </c>
    </row>
    <row r="866" spans="1:2" x14ac:dyDescent="0.25">
      <c r="A866" s="219" t="s">
        <v>192</v>
      </c>
      <c r="B866" s="227" t="s">
        <v>191</v>
      </c>
    </row>
    <row r="867" spans="1:2" x14ac:dyDescent="0.25">
      <c r="A867" s="219" t="s">
        <v>190</v>
      </c>
      <c r="B867" s="227" t="s">
        <v>189</v>
      </c>
    </row>
    <row r="868" spans="1:2" x14ac:dyDescent="0.25">
      <c r="A868" s="219" t="s">
        <v>188</v>
      </c>
      <c r="B868" s="227" t="s">
        <v>187</v>
      </c>
    </row>
    <row r="869" spans="1:2" x14ac:dyDescent="0.25">
      <c r="A869" s="219" t="s">
        <v>1676</v>
      </c>
      <c r="B869" s="227" t="s">
        <v>1677</v>
      </c>
    </row>
    <row r="870" spans="1:2" x14ac:dyDescent="0.25">
      <c r="A870" s="219" t="s">
        <v>186</v>
      </c>
      <c r="B870" s="227" t="s">
        <v>185</v>
      </c>
    </row>
    <row r="871" spans="1:2" x14ac:dyDescent="0.25">
      <c r="A871" s="219" t="s">
        <v>2103</v>
      </c>
      <c r="B871" s="227" t="s">
        <v>2104</v>
      </c>
    </row>
    <row r="872" spans="1:2" x14ac:dyDescent="0.25">
      <c r="A872" s="219" t="s">
        <v>2105</v>
      </c>
      <c r="B872" s="227" t="s">
        <v>2106</v>
      </c>
    </row>
    <row r="873" spans="1:2" x14ac:dyDescent="0.25">
      <c r="A873" s="219" t="s">
        <v>184</v>
      </c>
      <c r="B873" s="227" t="s">
        <v>183</v>
      </c>
    </row>
    <row r="874" spans="1:2" x14ac:dyDescent="0.25">
      <c r="A874" s="219" t="s">
        <v>1707</v>
      </c>
      <c r="B874" s="227" t="s">
        <v>1708</v>
      </c>
    </row>
    <row r="875" spans="1:2" x14ac:dyDescent="0.25">
      <c r="A875" s="219" t="s">
        <v>1707</v>
      </c>
      <c r="B875" s="227" t="s">
        <v>1708</v>
      </c>
    </row>
    <row r="876" spans="1:2" x14ac:dyDescent="0.25">
      <c r="A876" s="219" t="s">
        <v>1701</v>
      </c>
      <c r="B876" s="227" t="s">
        <v>1702</v>
      </c>
    </row>
    <row r="877" spans="1:2" x14ac:dyDescent="0.25">
      <c r="A877" s="219" t="s">
        <v>1701</v>
      </c>
      <c r="B877" s="227" t="s">
        <v>1702</v>
      </c>
    </row>
    <row r="878" spans="1:2" x14ac:dyDescent="0.25">
      <c r="A878" s="219" t="s">
        <v>1703</v>
      </c>
      <c r="B878" s="227" t="s">
        <v>1704</v>
      </c>
    </row>
    <row r="879" spans="1:2" x14ac:dyDescent="0.25">
      <c r="A879" s="219" t="s">
        <v>1703</v>
      </c>
      <c r="B879" s="227" t="s">
        <v>1704</v>
      </c>
    </row>
    <row r="880" spans="1:2" x14ac:dyDescent="0.25">
      <c r="A880" s="219" t="s">
        <v>1728</v>
      </c>
      <c r="B880" s="227" t="s">
        <v>1704</v>
      </c>
    </row>
    <row r="881" spans="1:2" x14ac:dyDescent="0.25">
      <c r="A881" s="219" t="s">
        <v>1729</v>
      </c>
      <c r="B881" s="227" t="s">
        <v>1730</v>
      </c>
    </row>
    <row r="882" spans="1:2" x14ac:dyDescent="0.25">
      <c r="A882" s="219" t="s">
        <v>1731</v>
      </c>
      <c r="B882" s="227" t="s">
        <v>1732</v>
      </c>
    </row>
    <row r="883" spans="1:2" x14ac:dyDescent="0.25">
      <c r="A883" s="219" t="s">
        <v>1746</v>
      </c>
      <c r="B883" s="227" t="s">
        <v>1733</v>
      </c>
    </row>
    <row r="884" spans="1:2" x14ac:dyDescent="0.25">
      <c r="A884" s="219" t="s">
        <v>182</v>
      </c>
      <c r="B884" s="227" t="s">
        <v>181</v>
      </c>
    </row>
    <row r="885" spans="1:2" x14ac:dyDescent="0.25">
      <c r="A885" s="219" t="s">
        <v>1699</v>
      </c>
      <c r="B885" s="227" t="s">
        <v>1700</v>
      </c>
    </row>
    <row r="886" spans="1:2" x14ac:dyDescent="0.25">
      <c r="A886" s="219" t="s">
        <v>1718</v>
      </c>
      <c r="B886" s="227" t="s">
        <v>1698</v>
      </c>
    </row>
    <row r="887" spans="1:2" x14ac:dyDescent="0.25">
      <c r="A887" s="219" t="s">
        <v>1719</v>
      </c>
      <c r="B887" s="227" t="s">
        <v>1696</v>
      </c>
    </row>
    <row r="888" spans="1:2" x14ac:dyDescent="0.25">
      <c r="A888" s="219" t="s">
        <v>180</v>
      </c>
      <c r="B888" s="227" t="s">
        <v>179</v>
      </c>
    </row>
    <row r="889" spans="1:2" x14ac:dyDescent="0.25">
      <c r="A889" s="219" t="s">
        <v>178</v>
      </c>
      <c r="B889" s="227" t="s">
        <v>177</v>
      </c>
    </row>
    <row r="890" spans="1:2" x14ac:dyDescent="0.25">
      <c r="A890" s="219" t="s">
        <v>176</v>
      </c>
      <c r="B890" s="227" t="s">
        <v>175</v>
      </c>
    </row>
    <row r="891" spans="1:2" x14ac:dyDescent="0.25">
      <c r="A891" s="219" t="s">
        <v>174</v>
      </c>
      <c r="B891" s="227" t="s">
        <v>173</v>
      </c>
    </row>
    <row r="892" spans="1:2" x14ac:dyDescent="0.25">
      <c r="A892" s="219" t="s">
        <v>172</v>
      </c>
      <c r="B892" s="227" t="s">
        <v>171</v>
      </c>
    </row>
    <row r="893" spans="1:2" x14ac:dyDescent="0.25">
      <c r="A893" s="219" t="s">
        <v>170</v>
      </c>
      <c r="B893" s="227" t="s">
        <v>169</v>
      </c>
    </row>
    <row r="894" spans="1:2" x14ac:dyDescent="0.25">
      <c r="A894" s="219" t="s">
        <v>2107</v>
      </c>
      <c r="B894" s="227" t="s">
        <v>2108</v>
      </c>
    </row>
    <row r="895" spans="1:2" x14ac:dyDescent="0.25">
      <c r="A895" s="219" t="s">
        <v>168</v>
      </c>
      <c r="B895" s="227" t="s">
        <v>167</v>
      </c>
    </row>
    <row r="896" spans="1:2" x14ac:dyDescent="0.25">
      <c r="A896" s="219" t="s">
        <v>2109</v>
      </c>
      <c r="B896" s="227" t="s">
        <v>2110</v>
      </c>
    </row>
    <row r="897" spans="1:2" x14ac:dyDescent="0.25">
      <c r="A897" s="219" t="s">
        <v>166</v>
      </c>
      <c r="B897" s="227" t="s">
        <v>165</v>
      </c>
    </row>
    <row r="898" spans="1:2" x14ac:dyDescent="0.25">
      <c r="A898" s="219" t="s">
        <v>1687</v>
      </c>
      <c r="B898" s="227" t="s">
        <v>1688</v>
      </c>
    </row>
    <row r="899" spans="1:2" x14ac:dyDescent="0.25">
      <c r="A899" s="219" t="s">
        <v>1685</v>
      </c>
      <c r="B899" s="227" t="s">
        <v>1686</v>
      </c>
    </row>
    <row r="900" spans="1:2" x14ac:dyDescent="0.25">
      <c r="A900" s="219" t="s">
        <v>1683</v>
      </c>
      <c r="B900" s="227" t="s">
        <v>1684</v>
      </c>
    </row>
    <row r="901" spans="1:2" x14ac:dyDescent="0.25">
      <c r="A901" s="219" t="s">
        <v>1709</v>
      </c>
      <c r="B901" s="227" t="s">
        <v>1710</v>
      </c>
    </row>
    <row r="902" spans="1:2" x14ac:dyDescent="0.25">
      <c r="A902" s="219" t="s">
        <v>1711</v>
      </c>
      <c r="B902" s="227" t="s">
        <v>1712</v>
      </c>
    </row>
    <row r="903" spans="1:2" x14ac:dyDescent="0.25">
      <c r="A903" s="219" t="s">
        <v>1681</v>
      </c>
      <c r="B903" s="227" t="s">
        <v>1682</v>
      </c>
    </row>
    <row r="904" spans="1:2" x14ac:dyDescent="0.25">
      <c r="A904" s="219" t="s">
        <v>1679</v>
      </c>
      <c r="B904" s="227" t="s">
        <v>1680</v>
      </c>
    </row>
    <row r="905" spans="1:2" x14ac:dyDescent="0.25">
      <c r="A905" s="219" t="s">
        <v>164</v>
      </c>
      <c r="B905" s="227" t="s">
        <v>163</v>
      </c>
    </row>
    <row r="906" spans="1:2" x14ac:dyDescent="0.25">
      <c r="A906" s="219" t="s">
        <v>162</v>
      </c>
      <c r="B906" s="227" t="s">
        <v>161</v>
      </c>
    </row>
    <row r="907" spans="1:2" s="226" customFormat="1" x14ac:dyDescent="0.25">
      <c r="A907" s="219" t="s">
        <v>160</v>
      </c>
      <c r="B907" s="227" t="s">
        <v>159</v>
      </c>
    </row>
    <row r="908" spans="1:2" s="226" customFormat="1" x14ac:dyDescent="0.25">
      <c r="A908" s="219" t="s">
        <v>158</v>
      </c>
      <c r="B908" s="227" t="s">
        <v>157</v>
      </c>
    </row>
    <row r="909" spans="1:2" s="226" customFormat="1" x14ac:dyDescent="0.25">
      <c r="A909" s="219" t="s">
        <v>2175</v>
      </c>
      <c r="B909" s="227" t="s">
        <v>2176</v>
      </c>
    </row>
    <row r="910" spans="1:2" s="226" customFormat="1" x14ac:dyDescent="0.25">
      <c r="A910" s="219" t="s">
        <v>2177</v>
      </c>
      <c r="B910" s="227" t="s">
        <v>2178</v>
      </c>
    </row>
    <row r="911" spans="1:2" s="226" customFormat="1" x14ac:dyDescent="0.25">
      <c r="A911" s="219" t="s">
        <v>2179</v>
      </c>
      <c r="B911" s="227" t="s">
        <v>2180</v>
      </c>
    </row>
    <row r="912" spans="1:2" s="226" customFormat="1" x14ac:dyDescent="0.25">
      <c r="A912" s="219" t="s">
        <v>2181</v>
      </c>
      <c r="B912" s="227" t="s">
        <v>2182</v>
      </c>
    </row>
    <row r="913" spans="1:2" s="226" customFormat="1" x14ac:dyDescent="0.25">
      <c r="A913" s="219" t="s">
        <v>2197</v>
      </c>
      <c r="B913" s="227" t="s">
        <v>2201</v>
      </c>
    </row>
    <row r="914" spans="1:2" s="226" customFormat="1" x14ac:dyDescent="0.25">
      <c r="A914" s="219" t="s">
        <v>2205</v>
      </c>
      <c r="B914" s="227" t="s">
        <v>2206</v>
      </c>
    </row>
    <row r="915" spans="1:2" x14ac:dyDescent="0.25">
      <c r="A915" s="219" t="s">
        <v>2216</v>
      </c>
      <c r="B915" s="227" t="s">
        <v>2217</v>
      </c>
    </row>
    <row r="916" spans="1:2" x14ac:dyDescent="0.25">
      <c r="A916" s="219" t="s">
        <v>2218</v>
      </c>
      <c r="B916" s="227" t="s">
        <v>2219</v>
      </c>
    </row>
    <row r="917" spans="1:2" x14ac:dyDescent="0.25">
      <c r="A917" s="219" t="s">
        <v>2220</v>
      </c>
      <c r="B917" s="227" t="s">
        <v>2221</v>
      </c>
    </row>
    <row r="918" spans="1:2" x14ac:dyDescent="0.25">
      <c r="A918" s="219" t="s">
        <v>2222</v>
      </c>
      <c r="B918" s="227" t="s">
        <v>2223</v>
      </c>
    </row>
    <row r="919" spans="1:2" x14ac:dyDescent="0.25">
      <c r="A919" s="219" t="s">
        <v>1542</v>
      </c>
      <c r="B919" s="227" t="s">
        <v>2224</v>
      </c>
    </row>
    <row r="920" spans="1:2" x14ac:dyDescent="0.25">
      <c r="A920" s="219" t="s">
        <v>2233</v>
      </c>
      <c r="B920" s="227" t="s">
        <v>2234</v>
      </c>
    </row>
    <row r="921" spans="1:2" x14ac:dyDescent="0.25">
      <c r="A921" s="219" t="s">
        <v>2235</v>
      </c>
      <c r="B921" s="227" t="s">
        <v>2236</v>
      </c>
    </row>
    <row r="922" spans="1:2" x14ac:dyDescent="0.25">
      <c r="A922" s="219" t="s">
        <v>2237</v>
      </c>
      <c r="B922" s="227" t="s">
        <v>2238</v>
      </c>
    </row>
    <row r="923" spans="1:2" x14ac:dyDescent="0.25">
      <c r="A923" s="219" t="s">
        <v>2239</v>
      </c>
      <c r="B923" s="227" t="s">
        <v>2240</v>
      </c>
    </row>
    <row r="924" spans="1:2" x14ac:dyDescent="0.25">
      <c r="A924" s="219" t="s">
        <v>2241</v>
      </c>
      <c r="B924" s="227" t="s">
        <v>2242</v>
      </c>
    </row>
    <row r="925" spans="1:2" x14ac:dyDescent="0.25">
      <c r="A925" s="219" t="s">
        <v>2243</v>
      </c>
      <c r="B925" s="227" t="s">
        <v>2244</v>
      </c>
    </row>
    <row r="926" spans="1:2" x14ac:dyDescent="0.25">
      <c r="A926" s="219" t="s">
        <v>2245</v>
      </c>
      <c r="B926" s="227" t="s">
        <v>2246</v>
      </c>
    </row>
    <row r="927" spans="1:2" x14ac:dyDescent="0.25">
      <c r="A927" s="219" t="s">
        <v>2247</v>
      </c>
      <c r="B927" s="227" t="s">
        <v>2248</v>
      </c>
    </row>
    <row r="928" spans="1:2" x14ac:dyDescent="0.25">
      <c r="A928" s="219" t="s">
        <v>2249</v>
      </c>
      <c r="B928" s="227" t="s">
        <v>2250</v>
      </c>
    </row>
    <row r="929" spans="1:2" x14ac:dyDescent="0.25">
      <c r="A929" s="219" t="s">
        <v>2251</v>
      </c>
      <c r="B929" s="227" t="s">
        <v>2252</v>
      </c>
    </row>
    <row r="930" spans="1:2" x14ac:dyDescent="0.25">
      <c r="A930" s="219" t="s">
        <v>2253</v>
      </c>
      <c r="B930" s="227" t="s">
        <v>2254</v>
      </c>
    </row>
    <row r="931" spans="1:2" x14ac:dyDescent="0.25">
      <c r="A931" s="219" t="s">
        <v>2255</v>
      </c>
      <c r="B931" s="227" t="s">
        <v>2256</v>
      </c>
    </row>
    <row r="932" spans="1:2" x14ac:dyDescent="0.25">
      <c r="A932" s="219" t="s">
        <v>2257</v>
      </c>
      <c r="B932" s="227" t="s">
        <v>2258</v>
      </c>
    </row>
    <row r="933" spans="1:2" x14ac:dyDescent="0.25">
      <c r="A933" s="219" t="s">
        <v>2268</v>
      </c>
      <c r="B933" s="227" t="s">
        <v>2269</v>
      </c>
    </row>
    <row r="934" spans="1:2" x14ac:dyDescent="0.25">
      <c r="A934" s="219" t="s">
        <v>2270</v>
      </c>
      <c r="B934" s="227" t="s">
        <v>2271</v>
      </c>
    </row>
    <row r="935" spans="1:2" x14ac:dyDescent="0.25">
      <c r="A935" s="219" t="s">
        <v>2272</v>
      </c>
      <c r="B935" s="227" t="s">
        <v>2273</v>
      </c>
    </row>
    <row r="936" spans="1:2" x14ac:dyDescent="0.25">
      <c r="A936" s="219" t="s">
        <v>2286</v>
      </c>
      <c r="B936" s="227" t="s">
        <v>2287</v>
      </c>
    </row>
    <row r="937" spans="1:2" x14ac:dyDescent="0.25">
      <c r="A937" s="219" t="s">
        <v>2288</v>
      </c>
      <c r="B937" s="227" t="s">
        <v>2289</v>
      </c>
    </row>
    <row r="938" spans="1:2" x14ac:dyDescent="0.25">
      <c r="A938" s="219" t="s">
        <v>2290</v>
      </c>
      <c r="B938" s="227" t="s">
        <v>2291</v>
      </c>
    </row>
    <row r="939" spans="1:2" x14ac:dyDescent="0.25">
      <c r="A939" s="219" t="s">
        <v>2292</v>
      </c>
      <c r="B939" s="227" t="s">
        <v>2293</v>
      </c>
    </row>
    <row r="940" spans="1:2" x14ac:dyDescent="0.25">
      <c r="A940" s="219" t="s">
        <v>2294</v>
      </c>
      <c r="B940" s="227" t="s">
        <v>2295</v>
      </c>
    </row>
    <row r="941" spans="1:2" x14ac:dyDescent="0.25">
      <c r="A941" s="219" t="s">
        <v>2296</v>
      </c>
      <c r="B941" s="227" t="s">
        <v>2297</v>
      </c>
    </row>
    <row r="942" spans="1:2" x14ac:dyDescent="0.25">
      <c r="A942" s="219" t="s">
        <v>2298</v>
      </c>
      <c r="B942" s="227" t="s">
        <v>2299</v>
      </c>
    </row>
    <row r="943" spans="1:2" x14ac:dyDescent="0.25">
      <c r="A943" s="219" t="s">
        <v>2300</v>
      </c>
      <c r="B943" s="227" t="s">
        <v>2301</v>
      </c>
    </row>
    <row r="944" spans="1:2" x14ac:dyDescent="0.25">
      <c r="A944" s="219" t="s">
        <v>2302</v>
      </c>
      <c r="B944" s="227" t="s">
        <v>2305</v>
      </c>
    </row>
    <row r="945" spans="1:2" x14ac:dyDescent="0.25">
      <c r="A945" s="219" t="s">
        <v>2303</v>
      </c>
      <c r="B945" s="227" t="s">
        <v>2304</v>
      </c>
    </row>
    <row r="946" spans="1:2" x14ac:dyDescent="0.25">
      <c r="A946" s="219" t="s">
        <v>2312</v>
      </c>
      <c r="B946" s="227" t="s">
        <v>2313</v>
      </c>
    </row>
    <row r="947" spans="1:2" x14ac:dyDescent="0.25">
      <c r="A947" s="219" t="s">
        <v>2314</v>
      </c>
      <c r="B947" s="227" t="s">
        <v>2315</v>
      </c>
    </row>
    <row r="948" spans="1:2" x14ac:dyDescent="0.25">
      <c r="A948" s="219" t="s">
        <v>2316</v>
      </c>
      <c r="B948" s="227" t="s">
        <v>2317</v>
      </c>
    </row>
    <row r="949" spans="1:2" x14ac:dyDescent="0.25">
      <c r="A949" s="219" t="s">
        <v>2318</v>
      </c>
      <c r="B949" s="227" t="s">
        <v>2319</v>
      </c>
    </row>
    <row r="950" spans="1:2" x14ac:dyDescent="0.25">
      <c r="A950" s="219" t="s">
        <v>2320</v>
      </c>
      <c r="B950" s="227" t="s">
        <v>2321</v>
      </c>
    </row>
    <row r="951" spans="1:2" x14ac:dyDescent="0.25">
      <c r="A951" s="219" t="s">
        <v>2322</v>
      </c>
      <c r="B951" s="227" t="s">
        <v>2323</v>
      </c>
    </row>
    <row r="952" spans="1:2" x14ac:dyDescent="0.25">
      <c r="A952" s="219" t="s">
        <v>2324</v>
      </c>
      <c r="B952" s="227" t="s">
        <v>2325</v>
      </c>
    </row>
    <row r="953" spans="1:2" s="226" customFormat="1" x14ac:dyDescent="0.25">
      <c r="A953" s="219" t="s">
        <v>2335</v>
      </c>
      <c r="B953" s="227" t="s">
        <v>2336</v>
      </c>
    </row>
    <row r="954" spans="1:2" s="226" customFormat="1" x14ac:dyDescent="0.25">
      <c r="A954" s="219" t="s">
        <v>2337</v>
      </c>
      <c r="B954" s="227" t="s">
        <v>2338</v>
      </c>
    </row>
    <row r="955" spans="1:2" s="226" customFormat="1" x14ac:dyDescent="0.25">
      <c r="A955" s="219" t="s">
        <v>2339</v>
      </c>
      <c r="B955" s="227" t="s">
        <v>2340</v>
      </c>
    </row>
    <row r="956" spans="1:2" s="226" customFormat="1" x14ac:dyDescent="0.25">
      <c r="A956" s="219" t="s">
        <v>2351</v>
      </c>
      <c r="B956" s="227" t="s">
        <v>2352</v>
      </c>
    </row>
    <row r="957" spans="1:2" s="226" customFormat="1" x14ac:dyDescent="0.25">
      <c r="A957" s="219" t="s">
        <v>2353</v>
      </c>
      <c r="B957" s="227" t="s">
        <v>2354</v>
      </c>
    </row>
    <row r="958" spans="1:2" s="226" customFormat="1" x14ac:dyDescent="0.25">
      <c r="A958" s="219" t="s">
        <v>2355</v>
      </c>
      <c r="B958" s="227" t="s">
        <v>2356</v>
      </c>
    </row>
    <row r="959" spans="1:2" x14ac:dyDescent="0.25">
      <c r="A959" s="219" t="s">
        <v>2357</v>
      </c>
      <c r="B959" s="227" t="s">
        <v>2358</v>
      </c>
    </row>
    <row r="960" spans="1:2" x14ac:dyDescent="0.25">
      <c r="A960" s="219" t="s">
        <v>2359</v>
      </c>
      <c r="B960" s="227" t="s">
        <v>2360</v>
      </c>
    </row>
    <row r="961" spans="1:2" x14ac:dyDescent="0.25">
      <c r="A961" s="219" t="s">
        <v>2361</v>
      </c>
      <c r="B961" s="227" t="s">
        <v>2362</v>
      </c>
    </row>
    <row r="962" spans="1:2" x14ac:dyDescent="0.25">
      <c r="A962" s="219" t="s">
        <v>2363</v>
      </c>
      <c r="B962" s="227" t="s">
        <v>2364</v>
      </c>
    </row>
    <row r="963" spans="1:2" x14ac:dyDescent="0.25">
      <c r="A963" s="219" t="s">
        <v>2365</v>
      </c>
      <c r="B963" s="227" t="s">
        <v>2366</v>
      </c>
    </row>
    <row r="964" spans="1:2" x14ac:dyDescent="0.25">
      <c r="A964" s="219" t="s">
        <v>2367</v>
      </c>
      <c r="B964" s="227" t="s">
        <v>2368</v>
      </c>
    </row>
    <row r="965" spans="1:2" x14ac:dyDescent="0.25">
      <c r="A965" s="219" t="s">
        <v>2369</v>
      </c>
      <c r="B965" s="227" t="s">
        <v>2370</v>
      </c>
    </row>
    <row r="966" spans="1:2" x14ac:dyDescent="0.25">
      <c r="A966" s="219" t="s">
        <v>2375</v>
      </c>
      <c r="B966" s="227" t="s">
        <v>2376</v>
      </c>
    </row>
    <row r="967" spans="1:2" x14ac:dyDescent="0.25">
      <c r="A967" s="219" t="s">
        <v>2377</v>
      </c>
      <c r="B967" s="227" t="s">
        <v>2378</v>
      </c>
    </row>
    <row r="968" spans="1:2" x14ac:dyDescent="0.25">
      <c r="A968" s="219" t="s">
        <v>2379</v>
      </c>
      <c r="B968" s="227" t="s">
        <v>2380</v>
      </c>
    </row>
    <row r="969" spans="1:2" x14ac:dyDescent="0.25">
      <c r="A969" s="219" t="s">
        <v>2381</v>
      </c>
      <c r="B969" s="227" t="s">
        <v>2382</v>
      </c>
    </row>
    <row r="970" spans="1:2" x14ac:dyDescent="0.25">
      <c r="A970" s="219" t="s">
        <v>2383</v>
      </c>
      <c r="B970" s="227" t="s">
        <v>2384</v>
      </c>
    </row>
    <row r="971" spans="1:2" x14ac:dyDescent="0.25">
      <c r="A971" s="219" t="s">
        <v>2385</v>
      </c>
      <c r="B971" s="227" t="s">
        <v>2386</v>
      </c>
    </row>
    <row r="972" spans="1:2" x14ac:dyDescent="0.25">
      <c r="A972" s="219" t="s">
        <v>2387</v>
      </c>
      <c r="B972" s="227" t="s">
        <v>2388</v>
      </c>
    </row>
    <row r="973" spans="1:2" x14ac:dyDescent="0.25">
      <c r="A973" s="219" t="s">
        <v>2397</v>
      </c>
      <c r="B973" s="227" t="s">
        <v>2398</v>
      </c>
    </row>
    <row r="974" spans="1:2" x14ac:dyDescent="0.25">
      <c r="A974" s="219" t="s">
        <v>2399</v>
      </c>
      <c r="B974" s="227" t="s">
        <v>2400</v>
      </c>
    </row>
    <row r="975" spans="1:2" x14ac:dyDescent="0.25">
      <c r="A975" s="219" t="s">
        <v>2401</v>
      </c>
      <c r="B975" s="227" t="s">
        <v>2402</v>
      </c>
    </row>
    <row r="976" spans="1:2" x14ac:dyDescent="0.25">
      <c r="A976" s="219" t="s">
        <v>2403</v>
      </c>
      <c r="B976" s="227" t="s">
        <v>2404</v>
      </c>
    </row>
    <row r="977" spans="1:3" x14ac:dyDescent="0.25">
      <c r="A977" s="219" t="s">
        <v>2405</v>
      </c>
      <c r="B977" s="227" t="s">
        <v>2406</v>
      </c>
    </row>
    <row r="978" spans="1:3" x14ac:dyDescent="0.25">
      <c r="A978" s="219" t="s">
        <v>2407</v>
      </c>
      <c r="B978" s="227" t="s">
        <v>2408</v>
      </c>
    </row>
    <row r="979" spans="1:3" x14ac:dyDescent="0.25">
      <c r="A979" s="219" t="s">
        <v>2409</v>
      </c>
      <c r="B979" s="227" t="s">
        <v>2410</v>
      </c>
    </row>
    <row r="980" spans="1:3" x14ac:dyDescent="0.25">
      <c r="A980" s="219" t="s">
        <v>2411</v>
      </c>
      <c r="B980" s="227" t="s">
        <v>2412</v>
      </c>
    </row>
    <row r="981" spans="1:3" x14ac:dyDescent="0.25">
      <c r="A981" s="219" t="s">
        <v>2413</v>
      </c>
      <c r="B981" s="227" t="s">
        <v>2414</v>
      </c>
    </row>
    <row r="982" spans="1:3" x14ac:dyDescent="0.25">
      <c r="A982" s="219" t="s">
        <v>2415</v>
      </c>
      <c r="B982" s="227" t="s">
        <v>2416</v>
      </c>
    </row>
    <row r="983" spans="1:3" x14ac:dyDescent="0.25">
      <c r="A983" s="219" t="s">
        <v>2417</v>
      </c>
      <c r="B983" s="227" t="s">
        <v>2418</v>
      </c>
    </row>
    <row r="984" spans="1:3" x14ac:dyDescent="0.25">
      <c r="A984" s="219" t="s">
        <v>2419</v>
      </c>
      <c r="B984" s="227" t="s">
        <v>2420</v>
      </c>
    </row>
    <row r="985" spans="1:3" x14ac:dyDescent="0.25">
      <c r="A985" s="219" t="s">
        <v>2439</v>
      </c>
      <c r="B985" s="227" t="s">
        <v>2440</v>
      </c>
    </row>
    <row r="986" spans="1:3" x14ac:dyDescent="0.25">
      <c r="A986" s="219" t="s">
        <v>2441</v>
      </c>
      <c r="B986" s="227" t="s">
        <v>2442</v>
      </c>
      <c r="C986" s="222" t="s">
        <v>1550</v>
      </c>
    </row>
    <row r="987" spans="1:3" x14ac:dyDescent="0.25">
      <c r="A987" s="219" t="s">
        <v>2443</v>
      </c>
      <c r="B987" s="227" t="s">
        <v>2444</v>
      </c>
    </row>
    <row r="988" spans="1:3" x14ac:dyDescent="0.25">
      <c r="A988" s="219" t="s">
        <v>2445</v>
      </c>
      <c r="B988" s="227" t="s">
        <v>2446</v>
      </c>
    </row>
    <row r="989" spans="1:3" x14ac:dyDescent="0.25">
      <c r="A989" s="219" t="s">
        <v>2447</v>
      </c>
      <c r="B989" s="227" t="s">
        <v>2448</v>
      </c>
    </row>
    <row r="990" spans="1:3" x14ac:dyDescent="0.25">
      <c r="A990" s="219" t="s">
        <v>2449</v>
      </c>
      <c r="B990" s="227" t="s">
        <v>2450</v>
      </c>
    </row>
    <row r="991" spans="1:3" x14ac:dyDescent="0.25">
      <c r="A991" s="219" t="s">
        <v>2451</v>
      </c>
      <c r="B991" s="227" t="s">
        <v>2452</v>
      </c>
    </row>
    <row r="992" spans="1:3" x14ac:dyDescent="0.25">
      <c r="A992" s="219" t="s">
        <v>2453</v>
      </c>
      <c r="B992" s="227" t="s">
        <v>2454</v>
      </c>
    </row>
    <row r="993" spans="1:2" x14ac:dyDescent="0.25">
      <c r="A993" s="219" t="s">
        <v>2455</v>
      </c>
      <c r="B993" s="227" t="s">
        <v>2456</v>
      </c>
    </row>
    <row r="994" spans="1:2" x14ac:dyDescent="0.25">
      <c r="A994" s="219" t="s">
        <v>2457</v>
      </c>
      <c r="B994" s="227" t="s">
        <v>2458</v>
      </c>
    </row>
    <row r="995" spans="1:2" x14ac:dyDescent="0.25">
      <c r="A995" s="219" t="s">
        <v>2459</v>
      </c>
      <c r="B995" s="227" t="s">
        <v>2460</v>
      </c>
    </row>
    <row r="996" spans="1:2" x14ac:dyDescent="0.25">
      <c r="A996" s="219" t="s">
        <v>2461</v>
      </c>
      <c r="B996" s="227" t="s">
        <v>2462</v>
      </c>
    </row>
    <row r="997" spans="1:2" x14ac:dyDescent="0.25">
      <c r="A997" s="219" t="s">
        <v>2463</v>
      </c>
      <c r="B997" s="227" t="s">
        <v>2464</v>
      </c>
    </row>
    <row r="998" spans="1:2" x14ac:dyDescent="0.25">
      <c r="A998" s="219" t="s">
        <v>2465</v>
      </c>
      <c r="B998" s="227" t="s">
        <v>2466</v>
      </c>
    </row>
    <row r="999" spans="1:2" x14ac:dyDescent="0.25">
      <c r="A999" s="219" t="s">
        <v>2467</v>
      </c>
      <c r="B999" s="227" t="s">
        <v>2468</v>
      </c>
    </row>
    <row r="1000" spans="1:2" x14ac:dyDescent="0.25">
      <c r="A1000" s="219" t="s">
        <v>2469</v>
      </c>
      <c r="B1000" s="227" t="s">
        <v>2470</v>
      </c>
    </row>
    <row r="1001" spans="1:2" x14ac:dyDescent="0.25">
      <c r="A1001" s="219" t="s">
        <v>2471</v>
      </c>
      <c r="B1001" s="227" t="s">
        <v>2472</v>
      </c>
    </row>
    <row r="1002" spans="1:2" x14ac:dyDescent="0.25">
      <c r="A1002" s="219" t="s">
        <v>2473</v>
      </c>
      <c r="B1002" s="227" t="s">
        <v>2474</v>
      </c>
    </row>
    <row r="1003" spans="1:2" x14ac:dyDescent="0.25">
      <c r="A1003" s="219" t="s">
        <v>2475</v>
      </c>
      <c r="B1003" s="227" t="s">
        <v>2476</v>
      </c>
    </row>
    <row r="1004" spans="1:2" x14ac:dyDescent="0.25">
      <c r="A1004" s="219" t="s">
        <v>2477</v>
      </c>
      <c r="B1004" s="227" t="s">
        <v>2478</v>
      </c>
    </row>
    <row r="1005" spans="1:2" x14ac:dyDescent="0.25">
      <c r="A1005" s="219" t="s">
        <v>2492</v>
      </c>
      <c r="B1005" s="227" t="s">
        <v>2493</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G39"/>
  <sheetViews>
    <sheetView showGridLines="0" zoomScale="85" zoomScaleNormal="85" workbookViewId="0">
      <pane xSplit="2" ySplit="14" topLeftCell="FQ30" activePane="bottomRight" state="frozenSplit"/>
      <selection activeCell="GF1" sqref="GF1:GF1048576"/>
      <selection pane="topRight" activeCell="GF1" sqref="GF1:GF1048576"/>
      <selection pane="bottomLeft" activeCell="GF1" sqref="GF1:GF1048576"/>
      <selection pane="bottomRight" activeCell="GG43" sqref="GG43"/>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89" width="14.140625" style="96" bestFit="1" customWidth="1"/>
    <col min="190" max="16384" width="11.42578125" style="97"/>
  </cols>
  <sheetData>
    <row r="1" spans="1:18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row>
    <row r="2" spans="1:18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row>
    <row r="3" spans="1:18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row>
    <row r="4" spans="1:18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row>
    <row r="5" spans="1:18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row>
    <row r="6" spans="1:18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row>
    <row r="7" spans="1:18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row>
    <row r="8" spans="1:18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row>
    <row r="9" spans="1:18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row>
    <row r="10" spans="1:18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row>
    <row r="11" spans="1:18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row>
    <row r="12" spans="1:189" s="98" customFormat="1" ht="54" x14ac:dyDescent="0.25">
      <c r="A12" s="134"/>
      <c r="B12" s="126" t="s">
        <v>1818</v>
      </c>
      <c r="C12" s="127"/>
      <c r="D12" s="127"/>
      <c r="E12" s="127"/>
      <c r="F12" s="127"/>
      <c r="G12" s="127"/>
      <c r="H12" s="127"/>
      <c r="I12" s="127"/>
      <c r="J12" s="127"/>
      <c r="K12" s="127"/>
      <c r="L12" s="127"/>
      <c r="M12" s="127"/>
      <c r="N12" s="127"/>
    </row>
    <row r="13" spans="1:189"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row>
    <row r="14" spans="1:189"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row>
    <row r="15" spans="1:189"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row>
    <row r="16" spans="1:189"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row>
    <row r="17" spans="2:189"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row>
    <row r="18" spans="2:189"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row>
    <row r="19" spans="2:189"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row>
    <row r="20" spans="2:189"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row>
    <row r="21" spans="2:189"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row>
    <row r="22" spans="2:189"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row>
    <row r="23" spans="2:189" x14ac:dyDescent="0.2">
      <c r="B23" s="158" t="s">
        <v>1593</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row>
    <row r="24" spans="2:189" x14ac:dyDescent="0.2">
      <c r="B24" s="158" t="s">
        <v>1637</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row>
    <row r="25" spans="2:189"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row>
    <row r="26" spans="2:189"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row>
    <row r="27" spans="2:189" x14ac:dyDescent="0.2">
      <c r="B27" s="158" t="s">
        <v>1596</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row>
    <row r="28" spans="2:189" x14ac:dyDescent="0.2">
      <c r="B28" s="158" t="s">
        <v>1597</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row>
    <row r="29" spans="2:189" x14ac:dyDescent="0.2">
      <c r="B29" s="158" t="s">
        <v>1990</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row>
    <row r="30" spans="2:189" x14ac:dyDescent="0.2">
      <c r="B30" s="158" t="s">
        <v>1622</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row>
    <row r="31" spans="2:189" x14ac:dyDescent="0.2">
      <c r="B31" s="158" t="s">
        <v>1598</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row>
    <row r="32" spans="2:189" x14ac:dyDescent="0.2">
      <c r="B32" s="158" t="s">
        <v>1599</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row>
    <row r="33" spans="2:189"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row>
    <row r="34" spans="2:189"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row>
    <row r="35" spans="2:189" ht="15" thickBot="1" x14ac:dyDescent="0.25">
      <c r="B35" s="159" t="s">
        <v>1540</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row>
    <row r="36" spans="2:189" ht="15" thickBot="1" x14ac:dyDescent="0.25">
      <c r="B36" s="159" t="s">
        <v>1541</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row>
    <row r="37" spans="2:189"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row>
    <row r="38" spans="2:189"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row>
    <row r="39" spans="2:189"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G39"/>
  <sheetViews>
    <sheetView showGridLines="0" zoomScale="80" zoomScaleNormal="80" workbookViewId="0">
      <pane xSplit="2" ySplit="14" topLeftCell="C29" activePane="bottomRight" state="frozenSplit"/>
      <selection activeCell="FZ56" sqref="FZ56"/>
      <selection pane="topRight" activeCell="FZ56" sqref="FZ56"/>
      <selection pane="bottomLeft" activeCell="FZ56" sqref="FZ56"/>
      <selection pane="bottomRight" activeCell="A40" sqref="A40:XFD1048576"/>
    </sheetView>
  </sheetViews>
  <sheetFormatPr baseColWidth="10" defaultColWidth="11.42578125" defaultRowHeight="14.25" x14ac:dyDescent="0.2"/>
  <cols>
    <col min="1" max="1" width="1.5703125" style="238" customWidth="1"/>
    <col min="2" max="2" width="60.7109375" style="95" customWidth="1"/>
    <col min="3" max="189" width="15.28515625" style="96" bestFit="1" customWidth="1"/>
    <col min="190" max="16384" width="11.42578125" style="97"/>
  </cols>
  <sheetData>
    <row r="1" spans="1:18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row>
    <row r="2" spans="1:18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row>
    <row r="3" spans="1:18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row>
    <row r="4" spans="1:18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row>
    <row r="5" spans="1:18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row>
    <row r="6" spans="1:18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row>
    <row r="7" spans="1:18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row>
    <row r="8" spans="1:18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row>
    <row r="9" spans="1:18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row>
    <row r="10" spans="1:18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row>
    <row r="11" spans="1:18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row>
    <row r="12" spans="1:189"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row>
    <row r="13" spans="1:189"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row>
    <row r="14" spans="1:189"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row>
    <row r="15" spans="1:189"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row>
    <row r="16" spans="1:189"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row>
    <row r="17" spans="2:189"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row>
    <row r="18" spans="2:189"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row>
    <row r="19" spans="2:189"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row>
    <row r="20" spans="2:189"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row>
    <row r="21" spans="2:189"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row>
    <row r="22" spans="2:189"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row>
    <row r="23" spans="2:189" x14ac:dyDescent="0.2">
      <c r="B23" s="158" t="s">
        <v>1593</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row>
    <row r="24" spans="2:189" x14ac:dyDescent="0.2">
      <c r="B24" s="158" t="s">
        <v>1637</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row>
    <row r="25" spans="2:189"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row>
    <row r="26" spans="2:189"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row>
    <row r="27" spans="2:189" x14ac:dyDescent="0.2">
      <c r="B27" s="158" t="s">
        <v>1596</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row>
    <row r="28" spans="2:189" x14ac:dyDescent="0.2">
      <c r="B28" s="158" t="s">
        <v>1597</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row>
    <row r="29" spans="2:189" x14ac:dyDescent="0.2">
      <c r="B29" s="158" t="s">
        <v>1990</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row>
    <row r="30" spans="2:189" x14ac:dyDescent="0.2">
      <c r="B30" s="158" t="s">
        <v>1622</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row>
    <row r="31" spans="2:189" x14ac:dyDescent="0.2">
      <c r="B31" s="158" t="s">
        <v>1598</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row>
    <row r="32" spans="2:189" x14ac:dyDescent="0.2">
      <c r="B32" s="158" t="s">
        <v>1599</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row>
    <row r="33" spans="2:189"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row>
    <row r="34" spans="2:189"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row>
    <row r="35" spans="2:189" ht="15" thickBot="1" x14ac:dyDescent="0.25">
      <c r="B35" s="159" t="s">
        <v>1540</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row>
    <row r="36" spans="2:189" ht="15" thickBot="1" x14ac:dyDescent="0.25">
      <c r="B36" s="159" t="s">
        <v>1541</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row>
    <row r="37" spans="2:189"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row>
    <row r="38" spans="2:189"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row>
    <row r="39" spans="2:189"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G224"/>
  <sheetViews>
    <sheetView showGridLines="0" zoomScale="80" zoomScaleNormal="80" workbookViewId="0">
      <pane xSplit="2" ySplit="14" topLeftCell="FO214" activePane="bottomRight" state="frozenSplit"/>
      <selection activeCell="FZ56" sqref="FZ56"/>
      <selection pane="topRight" activeCell="FZ56" sqref="FZ56"/>
      <selection pane="bottomLeft" activeCell="FZ56" sqref="FZ56"/>
      <selection pane="bottomRight" activeCell="A225" sqref="A225:XFD1048576"/>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89" width="14.140625" style="96" bestFit="1" customWidth="1"/>
    <col min="190" max="16384" width="11.42578125" style="97"/>
  </cols>
  <sheetData>
    <row r="1" spans="1:18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row>
    <row r="2" spans="1:18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row>
    <row r="3" spans="1:18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row>
    <row r="4" spans="1:18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row>
    <row r="5" spans="1:18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row>
    <row r="6" spans="1:18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row>
    <row r="7" spans="1:18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row>
    <row r="8" spans="1:18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row>
    <row r="9" spans="1:18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row>
    <row r="10" spans="1:18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row>
    <row r="11" spans="1:18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row>
    <row r="12" spans="1:189" s="98" customFormat="1" ht="54" x14ac:dyDescent="0.25">
      <c r="A12" s="134"/>
      <c r="B12" s="126" t="s">
        <v>1818</v>
      </c>
      <c r="C12" s="127"/>
      <c r="D12" s="127"/>
      <c r="E12" s="127"/>
      <c r="F12" s="127"/>
      <c r="G12" s="127"/>
      <c r="H12" s="127"/>
      <c r="I12" s="127"/>
      <c r="J12" s="127"/>
      <c r="K12" s="127"/>
      <c r="L12" s="127"/>
      <c r="M12" s="127"/>
      <c r="N12" s="127"/>
    </row>
    <row r="13" spans="1:189"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row>
    <row r="14" spans="1:189"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row>
    <row r="15" spans="1:189"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row>
    <row r="16" spans="1:189"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row>
    <row r="17" spans="1:189"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row>
    <row r="18" spans="1:189"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row>
    <row r="19" spans="1:189" s="132" customFormat="1" x14ac:dyDescent="0.25">
      <c r="A19" s="134"/>
      <c r="B19" s="135" t="s">
        <v>2139</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row>
    <row r="20" spans="1:189" s="132" customFormat="1" x14ac:dyDescent="0.25">
      <c r="A20" s="134"/>
      <c r="B20" s="135" t="s">
        <v>1621</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row>
    <row r="21" spans="1:189"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row>
    <row r="22" spans="1:189"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row>
    <row r="23" spans="1:189"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row>
    <row r="24" spans="1:189"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row>
    <row r="25" spans="1:189"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row>
    <row r="26" spans="1:189"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row>
    <row r="27" spans="1:189"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row>
    <row r="28" spans="1:189" s="132" customFormat="1" x14ac:dyDescent="0.25">
      <c r="A28" s="134"/>
      <c r="B28" s="135" t="s">
        <v>1622</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row>
    <row r="29" spans="1:189"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row>
    <row r="30" spans="1:189"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row>
    <row r="31" spans="1:189"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row>
    <row r="32" spans="1:189"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row>
    <row r="33" spans="1:189"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row>
    <row r="34" spans="1:189" s="132" customFormat="1" x14ac:dyDescent="0.25">
      <c r="A34" s="134"/>
      <c r="B34" s="135" t="s">
        <v>2139</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row>
    <row r="35" spans="1:189" s="132" customFormat="1" x14ac:dyDescent="0.25">
      <c r="A35" s="134"/>
      <c r="B35" s="115" t="s">
        <v>1621</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row>
    <row r="36" spans="1:189"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row>
    <row r="37" spans="1:189"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row>
    <row r="38" spans="1:189"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row>
    <row r="39" spans="1:189"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row>
    <row r="40" spans="1:189"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row>
    <row r="41" spans="1:189"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row>
    <row r="42" spans="1:189"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row>
    <row r="43" spans="1:189"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row>
    <row r="44" spans="1:189"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row>
    <row r="45" spans="1:189"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row>
    <row r="46" spans="1:189" s="132" customFormat="1" x14ac:dyDescent="0.25">
      <c r="A46" s="134"/>
      <c r="B46" s="135" t="s">
        <v>1622</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row>
    <row r="47" spans="1:189"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row>
    <row r="48" spans="1:189"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row>
    <row r="49" spans="1:189"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row>
    <row r="50" spans="1:189"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row>
    <row r="51" spans="1:189"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row>
    <row r="52" spans="1:189"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row>
    <row r="53" spans="1:189"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row>
    <row r="54" spans="1:189"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row>
    <row r="55" spans="1:189" s="132" customFormat="1" x14ac:dyDescent="0.2">
      <c r="A55" s="134"/>
      <c r="B55" s="143" t="s">
        <v>1896</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row>
    <row r="56" spans="1:189" s="132" customFormat="1" collapsed="1" x14ac:dyDescent="0.25">
      <c r="A56" s="134"/>
      <c r="B56" s="135" t="s">
        <v>1813</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row>
    <row r="57" spans="1:189"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row>
    <row r="58" spans="1:189"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row>
    <row r="59" spans="1:189"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row>
    <row r="60" spans="1:189"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row>
    <row r="61" spans="1:189"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row>
    <row r="62" spans="1:189"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row>
    <row r="63" spans="1:189"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row>
    <row r="64" spans="1:189"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row>
    <row r="65" spans="1:189"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row>
    <row r="66" spans="1:189"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row>
    <row r="67" spans="1:189"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row>
    <row r="68" spans="1:189"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row>
    <row r="69" spans="1:189"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row>
    <row r="70" spans="1:189"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row>
    <row r="71" spans="1:189"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row>
    <row r="72" spans="1:189"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row>
    <row r="73" spans="1:189"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row>
    <row r="74" spans="1:189" s="132" customFormat="1" x14ac:dyDescent="0.25">
      <c r="A74" s="134"/>
      <c r="B74" s="135" t="s">
        <v>2139</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row>
    <row r="75" spans="1:189" s="132" customFormat="1" x14ac:dyDescent="0.25">
      <c r="A75" s="134"/>
      <c r="B75" s="115" t="s">
        <v>1621</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row>
    <row r="76" spans="1:189"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row>
    <row r="77" spans="1:189"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row>
    <row r="78" spans="1:189"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row>
    <row r="79" spans="1:189"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row>
    <row r="80" spans="1:189"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row>
    <row r="81" spans="1:189"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row>
    <row r="82" spans="1:189"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row>
    <row r="83" spans="1:189"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row>
    <row r="84" spans="1:189"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row>
    <row r="85" spans="1:189"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row>
    <row r="86" spans="1:189"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row>
    <row r="87" spans="1:189"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row>
    <row r="88" spans="1:189"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row>
    <row r="89" spans="1:189" s="132" customFormat="1" x14ac:dyDescent="0.25">
      <c r="A89" s="134"/>
      <c r="B89" s="135" t="s">
        <v>1622</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row>
    <row r="90" spans="1:189"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row>
    <row r="91" spans="1:189"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row>
    <row r="92" spans="1:189"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row>
    <row r="93" spans="1:189"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row>
    <row r="94" spans="1:189"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row>
    <row r="95" spans="1:189"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row>
    <row r="96" spans="1:189" s="132" customFormat="1" x14ac:dyDescent="0.25">
      <c r="A96" s="134"/>
      <c r="B96" s="135" t="s">
        <v>2139</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row>
    <row r="97" spans="1:189" s="132" customFormat="1" x14ac:dyDescent="0.25">
      <c r="A97" s="134"/>
      <c r="B97" s="115" t="s">
        <v>1621</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row>
    <row r="98" spans="1:189"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row>
    <row r="99" spans="1:189"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row>
    <row r="100" spans="1:189"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row>
    <row r="101" spans="1:189"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row>
    <row r="102" spans="1:189"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row>
    <row r="103" spans="1:189"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row>
    <row r="104" spans="1:189"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row>
    <row r="105" spans="1:189"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row>
    <row r="106" spans="1:189"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row>
    <row r="107" spans="1:189"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row>
    <row r="108" spans="1:189"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row>
    <row r="109" spans="1:189"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row>
    <row r="110" spans="1:189"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row>
    <row r="111" spans="1:189"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row>
    <row r="112" spans="1:189"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row>
    <row r="113" spans="1:189"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row>
    <row r="114" spans="1:189" s="132" customFormat="1" ht="15" thickBot="1" x14ac:dyDescent="0.3">
      <c r="A114" s="134"/>
      <c r="B114" s="135" t="s">
        <v>1622</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row>
    <row r="115" spans="1:189"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row>
    <row r="116" spans="1:189"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row>
    <row r="117" spans="1:189"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row>
    <row r="118" spans="1:189"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row>
    <row r="119" spans="1:189" s="132" customFormat="1" x14ac:dyDescent="0.25">
      <c r="A119" s="134"/>
      <c r="B119" s="115" t="s">
        <v>1623</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row>
    <row r="120" spans="1:189"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row>
    <row r="121" spans="1:189" s="132" customFormat="1" x14ac:dyDescent="0.25">
      <c r="A121" s="134"/>
      <c r="B121" s="115" t="s">
        <v>1624</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row>
    <row r="122" spans="1:189"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row>
    <row r="123" spans="1:189" s="132" customFormat="1" x14ac:dyDescent="0.25">
      <c r="A123" s="134"/>
      <c r="B123" s="115" t="s">
        <v>2140</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row>
    <row r="124" spans="1:189"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row>
    <row r="125" spans="1:189"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row>
    <row r="126" spans="1:189"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row>
    <row r="127" spans="1:189"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row>
    <row r="128" spans="1:189"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row>
    <row r="129" spans="1:189" s="132" customFormat="1" x14ac:dyDescent="0.25">
      <c r="A129" s="134"/>
      <c r="B129" s="115" t="s">
        <v>1625</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row>
    <row r="130" spans="1:189" s="132" customFormat="1" x14ac:dyDescent="0.25">
      <c r="A130" s="134"/>
      <c r="B130" s="115" t="s">
        <v>1626</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row>
    <row r="131" spans="1:189"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row>
    <row r="132" spans="1:189"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row>
    <row r="133" spans="1:189"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row>
    <row r="134" spans="1:189" s="132" customFormat="1" x14ac:dyDescent="0.25">
      <c r="A134" s="134"/>
      <c r="B134" s="115" t="s">
        <v>1625</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row>
    <row r="135" spans="1:189"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row>
    <row r="136" spans="1:189"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row>
    <row r="137" spans="1:189" s="132" customFormat="1" x14ac:dyDescent="0.25">
      <c r="A137" s="134"/>
      <c r="B137" s="115" t="s">
        <v>2055</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row>
    <row r="138" spans="1:189" s="132" customFormat="1" x14ac:dyDescent="0.25">
      <c r="A138" s="134"/>
      <c r="B138" s="115" t="s">
        <v>1625</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row>
    <row r="139" spans="1:189"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row>
    <row r="140" spans="1:189"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row>
    <row r="141" spans="1:189"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row>
    <row r="142" spans="1:189" s="132" customFormat="1" x14ac:dyDescent="0.25">
      <c r="A142" s="134"/>
      <c r="B142" s="135" t="s">
        <v>1725</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row>
    <row r="143" spans="1:189" s="132" customFormat="1" collapsed="1" x14ac:dyDescent="0.25">
      <c r="A143" s="134"/>
      <c r="B143" s="115" t="s">
        <v>1625</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row>
    <row r="144" spans="1:189"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row>
    <row r="145" spans="1:189"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row>
    <row r="146" spans="1:189"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row>
    <row r="147" spans="1:189" s="132" customFormat="1" x14ac:dyDescent="0.25">
      <c r="A147" s="134"/>
      <c r="B147" s="135" t="s">
        <v>2171</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row>
    <row r="148" spans="1:189" s="132" customFormat="1" x14ac:dyDescent="0.25">
      <c r="A148" s="134"/>
      <c r="B148" s="135" t="s">
        <v>2170</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row>
    <row r="149" spans="1:189"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row>
    <row r="150" spans="1:189" s="132" customFormat="1" ht="15" thickBot="1" x14ac:dyDescent="0.3">
      <c r="A150" s="134"/>
      <c r="B150" s="110" t="s">
        <v>2311</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row>
    <row r="151" spans="1:189"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row>
    <row r="152" spans="1:189"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row>
    <row r="153" spans="1:189"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row>
    <row r="154" spans="1:189" s="132" customFormat="1" x14ac:dyDescent="0.25">
      <c r="A154" s="134"/>
      <c r="B154" s="115" t="s">
        <v>1623</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row>
    <row r="155" spans="1:189"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row>
    <row r="156" spans="1:189"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row>
    <row r="157" spans="1:189"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row>
    <row r="158" spans="1:189"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row>
    <row r="159" spans="1:189"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row>
    <row r="160" spans="1:189"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row>
    <row r="161" spans="1:189"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row>
    <row r="162" spans="1:189" s="132" customFormat="1" collapsed="1" x14ac:dyDescent="0.25">
      <c r="A162" s="134"/>
      <c r="B162" s="115" t="s">
        <v>1625</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row>
    <row r="163" spans="1:189"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row>
    <row r="164" spans="1:189"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row>
    <row r="165" spans="1:189"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row>
    <row r="166" spans="1:189"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row>
    <row r="167" spans="1:189" s="132" customFormat="1" x14ac:dyDescent="0.25">
      <c r="A167" s="134"/>
      <c r="B167" s="135" t="s">
        <v>2142</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row>
    <row r="168" spans="1:189"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row>
    <row r="169" spans="1:189"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row>
    <row r="170" spans="1:189" s="132" customFormat="1" x14ac:dyDescent="0.25">
      <c r="A170" s="134"/>
      <c r="B170" s="115" t="s">
        <v>1631</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row>
    <row r="171" spans="1:189"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row>
    <row r="172" spans="1:189"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row>
    <row r="173" spans="1:189"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row>
    <row r="174" spans="1:189"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row>
    <row r="175" spans="1:189" s="132" customFormat="1" x14ac:dyDescent="0.25">
      <c r="A175" s="134"/>
      <c r="B175" s="135" t="s">
        <v>2142</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row>
    <row r="176" spans="1:189" s="132" customFormat="1" x14ac:dyDescent="0.25">
      <c r="A176" s="134"/>
      <c r="B176" s="115" t="s">
        <v>1629</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row>
    <row r="177" spans="1:189" s="132" customFormat="1" x14ac:dyDescent="0.25">
      <c r="A177" s="134"/>
      <c r="B177" s="115" t="s">
        <v>1625</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row>
    <row r="178" spans="1:189"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row>
    <row r="179" spans="1:189"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row>
    <row r="180" spans="1:189"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row>
    <row r="181" spans="1:189"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row>
    <row r="182" spans="1:189" s="132" customFormat="1" x14ac:dyDescent="0.25">
      <c r="A182" s="134"/>
      <c r="B182" s="115" t="s">
        <v>1897</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row>
    <row r="183" spans="1:189" s="132" customFormat="1" x14ac:dyDescent="0.25">
      <c r="A183" s="134"/>
      <c r="B183" s="115" t="s">
        <v>1928</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row>
    <row r="184" spans="1:189"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row>
    <row r="185" spans="1:189"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row>
    <row r="186" spans="1:189"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row>
    <row r="187" spans="1:189" s="132" customFormat="1" x14ac:dyDescent="0.25">
      <c r="A187" s="134"/>
      <c r="B187" s="115" t="s">
        <v>1633</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row>
    <row r="188" spans="1:189" s="132" customFormat="1" x14ac:dyDescent="0.25">
      <c r="A188" s="134"/>
      <c r="B188" s="115" t="s">
        <v>1833</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row>
    <row r="189" spans="1:189"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row>
    <row r="190" spans="1:189"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row>
    <row r="191" spans="1:189"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row>
    <row r="192" spans="1:189"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row>
    <row r="193" spans="1:189"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row>
    <row r="194" spans="1:189"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row>
    <row r="195" spans="1:189"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row>
    <row r="196" spans="1:189"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row>
    <row r="197" spans="1:189"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row>
    <row r="198" spans="1:189" ht="15" thickBot="1" x14ac:dyDescent="0.3">
      <c r="A198" s="134"/>
      <c r="B198" s="115" t="s">
        <v>1634</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row>
    <row r="199" spans="1:189"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row>
    <row r="200" spans="1:189"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row>
    <row r="201" spans="1:189"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row>
    <row r="202" spans="1:189"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row>
    <row r="203" spans="1:189"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row>
    <row r="204" spans="1:189"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row>
    <row r="205" spans="1:189"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row>
    <row r="206" spans="1:189"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row>
    <row r="207" spans="1:189" s="132" customFormat="1" x14ac:dyDescent="0.25">
      <c r="A207" s="134"/>
      <c r="B207" s="135" t="s">
        <v>1895</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row>
    <row r="208" spans="1:189" s="132" customFormat="1" x14ac:dyDescent="0.25">
      <c r="A208" s="134"/>
      <c r="B208" s="135" t="s">
        <v>2162</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row>
    <row r="209" spans="1:189"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row>
    <row r="210" spans="1:189" s="164"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row>
    <row r="211" spans="1:189" s="132" customFormat="1" x14ac:dyDescent="0.25">
      <c r="A211" s="134"/>
      <c r="B211" s="115" t="s">
        <v>2136</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row>
    <row r="212" spans="1:189"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row>
    <row r="213" spans="1:189" s="132" customFormat="1" ht="15" thickBot="1" x14ac:dyDescent="0.3">
      <c r="A213" s="134"/>
      <c r="B213" s="104" t="s">
        <v>2341</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row>
    <row r="214" spans="1:189"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row>
    <row r="215" spans="1:189"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row>
    <row r="216" spans="1:189"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row>
    <row r="217" spans="1:189"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row>
    <row r="218" spans="1:189"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row>
    <row r="219" spans="1:189" s="132" customFormat="1" x14ac:dyDescent="0.25">
      <c r="A219" s="134"/>
      <c r="B219" s="115" t="s">
        <v>1635</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row>
    <row r="220" spans="1:189" s="132" customFormat="1" x14ac:dyDescent="0.25">
      <c r="A220" s="134"/>
      <c r="B220" s="115" t="s">
        <v>1636</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row>
    <row r="221" spans="1:189"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row>
    <row r="222" spans="1:189"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row>
    <row r="223" spans="1:189"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row>
    <row r="224" spans="1:189"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G224"/>
  <sheetViews>
    <sheetView showGridLines="0" zoomScale="80" zoomScaleNormal="80" workbookViewId="0">
      <pane xSplit="2" ySplit="14" topLeftCell="FQ214" activePane="bottomRight" state="frozenSplit"/>
      <selection activeCell="FZ56" sqref="FZ56"/>
      <selection pane="topRight" activeCell="FZ56" sqref="FZ56"/>
      <selection pane="bottomLeft" activeCell="FZ56" sqref="FZ56"/>
      <selection pane="bottomRight" activeCell="A225" sqref="A225:XFD1048576"/>
    </sheetView>
  </sheetViews>
  <sheetFormatPr baseColWidth="10" defaultColWidth="11.42578125" defaultRowHeight="14.25" x14ac:dyDescent="0.2"/>
  <cols>
    <col min="1" max="1" width="1.5703125" style="238" customWidth="1"/>
    <col min="2" max="2" width="60.7109375" style="95" customWidth="1"/>
    <col min="3" max="189" width="15.28515625" style="96" bestFit="1" customWidth="1"/>
    <col min="190" max="16384" width="11.42578125" style="97"/>
  </cols>
  <sheetData>
    <row r="1" spans="1:18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row>
    <row r="2" spans="1:18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row>
    <row r="3" spans="1:18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row>
    <row r="4" spans="1:18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row>
    <row r="5" spans="1:18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row>
    <row r="6" spans="1:18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row>
    <row r="7" spans="1:18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row>
    <row r="8" spans="1:18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row>
    <row r="9" spans="1:18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row>
    <row r="10" spans="1:18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row>
    <row r="11" spans="1:18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row>
    <row r="12" spans="1:189"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row>
    <row r="13" spans="1:189"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row>
    <row r="14" spans="1:189"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row>
    <row r="15" spans="1:189"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row>
    <row r="16" spans="1:189"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row>
    <row r="17" spans="1:189"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row>
    <row r="18" spans="1:189"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row>
    <row r="19" spans="1:189" s="132" customFormat="1" x14ac:dyDescent="0.25">
      <c r="A19" s="134"/>
      <c r="B19" s="135" t="s">
        <v>2139</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row>
    <row r="20" spans="1:189" s="132" customFormat="1" x14ac:dyDescent="0.25">
      <c r="A20" s="134"/>
      <c r="B20" s="135" t="s">
        <v>1621</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row>
    <row r="21" spans="1:189"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row>
    <row r="22" spans="1:189"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row>
    <row r="23" spans="1:189"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row>
    <row r="24" spans="1:189"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row>
    <row r="25" spans="1:189"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row>
    <row r="26" spans="1:189"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row>
    <row r="27" spans="1:189"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row>
    <row r="28" spans="1:189" s="132" customFormat="1" x14ac:dyDescent="0.25">
      <c r="A28" s="134"/>
      <c r="B28" s="135" t="s">
        <v>1622</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row>
    <row r="29" spans="1:189"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row>
    <row r="30" spans="1:189"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row>
    <row r="31" spans="1:189"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row>
    <row r="32" spans="1:189"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row>
    <row r="33" spans="1:189"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row>
    <row r="34" spans="1:189" s="132" customFormat="1" x14ac:dyDescent="0.25">
      <c r="A34" s="134"/>
      <c r="B34" s="135" t="s">
        <v>2139</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row>
    <row r="35" spans="1:189" s="132" customFormat="1" x14ac:dyDescent="0.25">
      <c r="A35" s="134"/>
      <c r="B35" s="115" t="s">
        <v>1621</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row>
    <row r="36" spans="1:189"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row>
    <row r="37" spans="1:189"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row>
    <row r="38" spans="1:189"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row>
    <row r="39" spans="1:189"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row>
    <row r="40" spans="1:189"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row>
    <row r="41" spans="1:189"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row>
    <row r="42" spans="1:189"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row>
    <row r="43" spans="1:189"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row>
    <row r="44" spans="1:189"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row>
    <row r="45" spans="1:189"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row>
    <row r="46" spans="1:189" s="132" customFormat="1" x14ac:dyDescent="0.25">
      <c r="A46" s="134"/>
      <c r="B46" s="135" t="s">
        <v>1622</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row>
    <row r="47" spans="1:189"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row>
    <row r="48" spans="1:189"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row>
    <row r="49" spans="1:189"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row>
    <row r="50" spans="1:189"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row>
    <row r="51" spans="1:189"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row>
    <row r="52" spans="1:189"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row>
    <row r="53" spans="1:189"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row>
    <row r="54" spans="1:189"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row>
    <row r="55" spans="1:189" s="132" customFormat="1" x14ac:dyDescent="0.2">
      <c r="A55" s="134"/>
      <c r="B55" s="143" t="s">
        <v>1896</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row>
    <row r="56" spans="1:189" s="137" customFormat="1" collapsed="1" x14ac:dyDescent="0.25">
      <c r="A56" s="134"/>
      <c r="B56" s="135" t="s">
        <v>1813</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row>
    <row r="57" spans="1:189"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row>
    <row r="58" spans="1:189"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row>
    <row r="59" spans="1:189"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row>
    <row r="60" spans="1:189"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row>
    <row r="61" spans="1:189"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row>
    <row r="62" spans="1:189"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row>
    <row r="63" spans="1:189"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row>
    <row r="64" spans="1:189"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row>
    <row r="65" spans="1:189"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row>
    <row r="66" spans="1:189"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row>
    <row r="67" spans="1:189"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row>
    <row r="68" spans="1:189"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row>
    <row r="69" spans="1:189"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row>
    <row r="70" spans="1:189"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row>
    <row r="71" spans="1:189"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row>
    <row r="72" spans="1:189"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row>
    <row r="73" spans="1:189"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row>
    <row r="74" spans="1:189" s="132" customFormat="1" x14ac:dyDescent="0.25">
      <c r="A74" s="134"/>
      <c r="B74" s="135" t="s">
        <v>2139</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row>
    <row r="75" spans="1:189" s="132" customFormat="1" x14ac:dyDescent="0.25">
      <c r="A75" s="134"/>
      <c r="B75" s="115" t="s">
        <v>1621</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row>
    <row r="76" spans="1:189"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row>
    <row r="77" spans="1:189"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row>
    <row r="78" spans="1:189"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row>
    <row r="79" spans="1:189"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row>
    <row r="80" spans="1:189"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row>
    <row r="81" spans="1:189"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row>
    <row r="82" spans="1:189"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row>
    <row r="83" spans="1:189"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row>
    <row r="84" spans="1:189"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row>
    <row r="85" spans="1:189"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row>
    <row r="86" spans="1:189"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row>
    <row r="87" spans="1:189"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row>
    <row r="88" spans="1:189"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row>
    <row r="89" spans="1:189" s="132" customFormat="1" x14ac:dyDescent="0.25">
      <c r="A89" s="134"/>
      <c r="B89" s="135" t="s">
        <v>1622</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row>
    <row r="90" spans="1:189"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row>
    <row r="91" spans="1:189"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row>
    <row r="92" spans="1:189"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row>
    <row r="93" spans="1:189"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row>
    <row r="94" spans="1:189"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row>
    <row r="95" spans="1:189"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row>
    <row r="96" spans="1:189" s="132" customFormat="1" x14ac:dyDescent="0.25">
      <c r="A96" s="134"/>
      <c r="B96" s="135" t="s">
        <v>2139</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row>
    <row r="97" spans="1:189" s="132" customFormat="1" x14ac:dyDescent="0.25">
      <c r="A97" s="134"/>
      <c r="B97" s="115" t="s">
        <v>1621</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row>
    <row r="98" spans="1:189"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row>
    <row r="99" spans="1:189"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row>
    <row r="100" spans="1:189"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row>
    <row r="101" spans="1:189"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row>
    <row r="102" spans="1:189"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row>
    <row r="103" spans="1:189"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row>
    <row r="104" spans="1:189"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row>
    <row r="105" spans="1:189"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row>
    <row r="106" spans="1:189"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row>
    <row r="107" spans="1:189"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row>
    <row r="108" spans="1:189"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row>
    <row r="109" spans="1:189"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row>
    <row r="110" spans="1:189"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row>
    <row r="111" spans="1:189"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row>
    <row r="112" spans="1:189"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row>
    <row r="113" spans="1:189"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row>
    <row r="114" spans="1:189" s="132" customFormat="1" ht="15" thickBot="1" x14ac:dyDescent="0.3">
      <c r="A114" s="134"/>
      <c r="B114" s="135" t="s">
        <v>1622</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row>
    <row r="115" spans="1:189"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row>
    <row r="116" spans="1:189"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row>
    <row r="117" spans="1:189"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row>
    <row r="118" spans="1:189"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row>
    <row r="119" spans="1:189" s="132" customFormat="1" x14ac:dyDescent="0.25">
      <c r="A119" s="134"/>
      <c r="B119" s="115" t="s">
        <v>1623</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row>
    <row r="120" spans="1:189"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row>
    <row r="121" spans="1:189" s="132" customFormat="1" x14ac:dyDescent="0.25">
      <c r="A121" s="134"/>
      <c r="B121" s="115" t="s">
        <v>1624</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row>
    <row r="122" spans="1:189"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row>
    <row r="123" spans="1:189" s="132" customFormat="1" x14ac:dyDescent="0.25">
      <c r="A123" s="134"/>
      <c r="B123" s="115" t="s">
        <v>2140</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row>
    <row r="124" spans="1:189"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row>
    <row r="125" spans="1:189"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row>
    <row r="126" spans="1:189"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row>
    <row r="127" spans="1:189"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row>
    <row r="128" spans="1:189"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row>
    <row r="129" spans="1:189" s="137" customFormat="1" x14ac:dyDescent="0.25">
      <c r="A129" s="134"/>
      <c r="B129" s="135" t="s">
        <v>1625</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row>
    <row r="130" spans="1:189" s="132" customFormat="1" x14ac:dyDescent="0.25">
      <c r="A130" s="134"/>
      <c r="B130" s="115" t="s">
        <v>1626</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row>
    <row r="131" spans="1:189"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row>
    <row r="132" spans="1:189"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row>
    <row r="133" spans="1:189"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row>
    <row r="134" spans="1:189" s="132" customFormat="1" x14ac:dyDescent="0.25">
      <c r="A134" s="134"/>
      <c r="B134" s="115" t="s">
        <v>1625</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row>
    <row r="135" spans="1:189"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row>
    <row r="136" spans="1:189"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row>
    <row r="137" spans="1:189" s="132" customFormat="1" x14ac:dyDescent="0.25">
      <c r="A137" s="134"/>
      <c r="B137" s="115" t="s">
        <v>2055</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row>
    <row r="138" spans="1:189" s="132" customFormat="1" x14ac:dyDescent="0.25">
      <c r="A138" s="134"/>
      <c r="B138" s="115" t="s">
        <v>1625</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row>
    <row r="139" spans="1:189"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row>
    <row r="140" spans="1:189"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row>
    <row r="141" spans="1:189"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row>
    <row r="142" spans="1:189" s="132" customFormat="1" x14ac:dyDescent="0.25">
      <c r="A142" s="134"/>
      <c r="B142" s="135" t="s">
        <v>1725</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row>
    <row r="143" spans="1:189" s="132" customFormat="1" collapsed="1" x14ac:dyDescent="0.25">
      <c r="A143" s="134"/>
      <c r="B143" s="115" t="s">
        <v>1625</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row>
    <row r="144" spans="1:189"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row>
    <row r="145" spans="1:189"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row>
    <row r="146" spans="1:189"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row>
    <row r="147" spans="1:189" s="132" customFormat="1" x14ac:dyDescent="0.25">
      <c r="A147" s="134"/>
      <c r="B147" s="135" t="s">
        <v>2171</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row>
    <row r="148" spans="1:189" s="132" customFormat="1" x14ac:dyDescent="0.25">
      <c r="A148" s="134"/>
      <c r="B148" s="135" t="s">
        <v>2170</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row>
    <row r="149" spans="1:189"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row>
    <row r="150" spans="1:189" s="132" customFormat="1" ht="15" thickBot="1" x14ac:dyDescent="0.3">
      <c r="A150" s="134"/>
      <c r="B150" s="110" t="s">
        <v>2311</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row>
    <row r="151" spans="1:189"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row>
    <row r="152" spans="1:189"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row>
    <row r="153" spans="1:189"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row>
    <row r="154" spans="1:189" s="132" customFormat="1" x14ac:dyDescent="0.25">
      <c r="A154" s="134"/>
      <c r="B154" s="115" t="s">
        <v>1623</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row>
    <row r="155" spans="1:189"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row>
    <row r="156" spans="1:189"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row>
    <row r="157" spans="1:189"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row>
    <row r="158" spans="1:189"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row>
    <row r="159" spans="1:189"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row>
    <row r="160" spans="1:189"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row>
    <row r="161" spans="1:189"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row>
    <row r="162" spans="1:189" s="132" customFormat="1" collapsed="1" x14ac:dyDescent="0.25">
      <c r="A162" s="134"/>
      <c r="B162" s="115" t="s">
        <v>1625</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row>
    <row r="163" spans="1:189"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row>
    <row r="164" spans="1:189"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row>
    <row r="165" spans="1:189"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row>
    <row r="166" spans="1:189"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row>
    <row r="167" spans="1:189" s="132" customFormat="1" x14ac:dyDescent="0.25">
      <c r="A167" s="134"/>
      <c r="B167" s="135" t="s">
        <v>2141</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row>
    <row r="168" spans="1:189"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row>
    <row r="169" spans="1:189"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row>
    <row r="170" spans="1:189" s="132" customFormat="1" x14ac:dyDescent="0.25">
      <c r="A170" s="134"/>
      <c r="B170" s="115" t="s">
        <v>1631</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row>
    <row r="171" spans="1:189"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row>
    <row r="172" spans="1:189"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row>
    <row r="173" spans="1:189"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row>
    <row r="174" spans="1:189"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row>
    <row r="175" spans="1:189" s="132" customFormat="1" x14ac:dyDescent="0.25">
      <c r="A175" s="134"/>
      <c r="B175" s="135" t="s">
        <v>2141</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row>
    <row r="176" spans="1:189" s="132" customFormat="1" x14ac:dyDescent="0.25">
      <c r="A176" s="134"/>
      <c r="B176" s="115" t="s">
        <v>1629</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row>
    <row r="177" spans="1:189" s="132" customFormat="1" x14ac:dyDescent="0.25">
      <c r="A177" s="134"/>
      <c r="B177" s="115" t="s">
        <v>1625</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row>
    <row r="178" spans="1:189"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row>
    <row r="179" spans="1:189"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row>
    <row r="180" spans="1:189"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row>
    <row r="181" spans="1:189"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row>
    <row r="182" spans="1:189" s="132" customFormat="1" x14ac:dyDescent="0.25">
      <c r="A182" s="134"/>
      <c r="B182" s="115" t="s">
        <v>1897</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row>
    <row r="183" spans="1:189" s="132" customFormat="1" x14ac:dyDescent="0.25">
      <c r="A183" s="134"/>
      <c r="B183" s="115" t="s">
        <v>1928</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row>
    <row r="184" spans="1:189"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row>
    <row r="185" spans="1:189"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row>
    <row r="186" spans="1:189"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row>
    <row r="187" spans="1:189" s="132" customFormat="1" x14ac:dyDescent="0.25">
      <c r="A187" s="134"/>
      <c r="B187" s="115" t="s">
        <v>1633</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row>
    <row r="188" spans="1:189" s="132" customFormat="1" x14ac:dyDescent="0.25">
      <c r="A188" s="134"/>
      <c r="B188" s="115" t="s">
        <v>1833</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row>
    <row r="189" spans="1:189"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row>
    <row r="190" spans="1:189"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row>
    <row r="191" spans="1:189"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row>
    <row r="192" spans="1:189"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row>
    <row r="193" spans="1:189"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row>
    <row r="194" spans="1:189"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row>
    <row r="195" spans="1:189"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row>
    <row r="196" spans="1:189"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row>
    <row r="197" spans="1:189"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row>
    <row r="198" spans="1:189" ht="15" thickBot="1" x14ac:dyDescent="0.3">
      <c r="A198" s="134"/>
      <c r="B198" s="115" t="s">
        <v>1634</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row>
    <row r="199" spans="1:189"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row>
    <row r="200" spans="1:189"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row>
    <row r="201" spans="1:189"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row>
    <row r="202" spans="1:189"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row>
    <row r="203" spans="1:189"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row>
    <row r="204" spans="1:189"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row>
    <row r="205" spans="1:189"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row>
    <row r="206" spans="1:189"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row>
    <row r="207" spans="1:189" s="132" customFormat="1" x14ac:dyDescent="0.25">
      <c r="A207" s="134"/>
      <c r="B207" s="135" t="s">
        <v>1895</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row>
    <row r="208" spans="1:189" s="132" customFormat="1" x14ac:dyDescent="0.25">
      <c r="A208" s="134"/>
      <c r="B208" s="135" t="s">
        <v>2163</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row>
    <row r="209" spans="1:189"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row>
    <row r="210" spans="1:189" s="137"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row>
    <row r="211" spans="1:189" s="132" customFormat="1" x14ac:dyDescent="0.25">
      <c r="A211" s="134"/>
      <c r="B211" s="115" t="s">
        <v>2136</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row>
    <row r="212" spans="1:189"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row>
    <row r="213" spans="1:189" s="132" customFormat="1" ht="15" thickBot="1" x14ac:dyDescent="0.3">
      <c r="A213" s="134"/>
      <c r="B213" s="104" t="s">
        <v>2341</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row>
    <row r="214" spans="1:189"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row>
    <row r="215" spans="1:189"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row>
    <row r="216" spans="1:189"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row>
    <row r="217" spans="1:189"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row>
    <row r="218" spans="1:189"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row>
    <row r="219" spans="1:189" s="132" customFormat="1" x14ac:dyDescent="0.25">
      <c r="A219" s="134"/>
      <c r="B219" s="115" t="s">
        <v>1635</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row>
    <row r="220" spans="1:189" s="132" customFormat="1" x14ac:dyDescent="0.25">
      <c r="A220" s="134"/>
      <c r="B220" s="115" t="s">
        <v>1636</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row>
    <row r="221" spans="1:189"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row>
    <row r="222" spans="1:189"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row>
    <row r="223" spans="1:189"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row>
    <row r="224" spans="1:189"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I45"/>
  <sheetViews>
    <sheetView showGridLines="0" zoomScale="80" zoomScaleNormal="80" workbookViewId="0">
      <pane xSplit="2" ySplit="14" topLeftCell="DU33" activePane="bottomRight" state="frozenSplit"/>
      <selection activeCell="E41" sqref="E41"/>
      <selection pane="topRight" activeCell="E41" sqref="E41"/>
      <selection pane="bottomLeft" activeCell="E41" sqref="E41"/>
      <selection pane="bottomRight" activeCell="EE11" sqref="EE11"/>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39" width="12" style="123" bestFit="1" customWidth="1"/>
    <col min="140" max="16384" width="11.42578125" style="123"/>
  </cols>
  <sheetData>
    <row r="1" spans="1:139"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39"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39"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39"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39"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39"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39"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39"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39"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39"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39"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39" s="98" customFormat="1" ht="72.75" customHeight="1" x14ac:dyDescent="0.25">
      <c r="B12" s="99" t="s">
        <v>2501</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39"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39"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row>
    <row r="15" spans="1:139" s="107" customFormat="1" ht="12.75" x14ac:dyDescent="0.2">
      <c r="B15" s="108" t="s">
        <v>50</v>
      </c>
      <c r="C15" s="109">
        <v>8966328.194702588</v>
      </c>
      <c r="D15" s="109">
        <v>9114845.5743221622</v>
      </c>
      <c r="E15" s="109">
        <v>8895525.6214946453</v>
      </c>
      <c r="F15" s="109">
        <v>9041832.1558211427</v>
      </c>
      <c r="G15" s="109">
        <v>9033530.6511839051</v>
      </c>
      <c r="H15" s="109">
        <v>9129184.8520323988</v>
      </c>
      <c r="I15" s="109">
        <v>9001333.3405675981</v>
      </c>
      <c r="J15" s="109">
        <v>9023072.2560700998</v>
      </c>
      <c r="K15" s="109">
        <v>8867485.0030541476</v>
      </c>
      <c r="L15" s="109">
        <v>8755012.9307484571</v>
      </c>
      <c r="M15" s="109">
        <v>8853441.5391906947</v>
      </c>
      <c r="N15" s="109">
        <v>8516793.0043893065</v>
      </c>
      <c r="O15" s="109">
        <v>8801376.763634935</v>
      </c>
      <c r="P15" s="109">
        <v>8946873.7479344103</v>
      </c>
      <c r="Q15" s="109">
        <v>8716360.1616700348</v>
      </c>
      <c r="R15" s="109">
        <v>8694592.8468848355</v>
      </c>
      <c r="S15" s="109">
        <v>8656149.5336397626</v>
      </c>
      <c r="T15" s="109">
        <v>8621011.0888229273</v>
      </c>
      <c r="U15" s="109">
        <v>8704657.19238667</v>
      </c>
      <c r="V15" s="109">
        <v>8522270.4363387916</v>
      </c>
      <c r="W15" s="109">
        <v>8487037.9963233359</v>
      </c>
      <c r="X15" s="109">
        <v>8417155.6060208566</v>
      </c>
      <c r="Y15" s="109">
        <v>8356679.532034752</v>
      </c>
      <c r="Z15" s="109">
        <v>8266422.4726797435</v>
      </c>
      <c r="AA15" s="109">
        <v>8339105.9695534473</v>
      </c>
      <c r="AB15" s="109">
        <v>8261410.5475654704</v>
      </c>
      <c r="AC15" s="109">
        <v>8497446.319086656</v>
      </c>
      <c r="AD15" s="109">
        <v>8440119.0510954745</v>
      </c>
      <c r="AE15" s="109">
        <v>8378590.6496263836</v>
      </c>
      <c r="AF15" s="109">
        <v>8288326.9145556754</v>
      </c>
      <c r="AG15" s="109">
        <v>8307337.8874942996</v>
      </c>
      <c r="AH15" s="109">
        <v>8314637.8717607511</v>
      </c>
      <c r="AI15" s="109">
        <v>8176242.5330684129</v>
      </c>
      <c r="AJ15" s="109">
        <v>8218060.7824083222</v>
      </c>
      <c r="AK15" s="109">
        <v>8322785.9135240959</v>
      </c>
      <c r="AL15" s="109">
        <v>8175713.0384071227</v>
      </c>
      <c r="AM15" s="109">
        <v>8012814.3675892567</v>
      </c>
      <c r="AN15" s="109">
        <v>8030095.2210626323</v>
      </c>
      <c r="AO15" s="109">
        <v>7894704.7387346905</v>
      </c>
      <c r="AP15" s="109">
        <v>7740850.9567521643</v>
      </c>
      <c r="AQ15" s="109">
        <v>8711230.8564075902</v>
      </c>
      <c r="AR15" s="109">
        <v>8697104.0540152211</v>
      </c>
      <c r="AS15" s="109">
        <v>8799642.4695374817</v>
      </c>
      <c r="AT15" s="109">
        <v>8691903.1512394398</v>
      </c>
      <c r="AU15" s="109">
        <v>8663590.4146129061</v>
      </c>
      <c r="AV15" s="109">
        <v>8678474.6006981675</v>
      </c>
      <c r="AW15" s="109">
        <v>8298133.6856170166</v>
      </c>
      <c r="AX15" s="109">
        <v>8583304.8735102266</v>
      </c>
      <c r="AY15" s="109">
        <v>8445008.824094506</v>
      </c>
      <c r="AZ15" s="109">
        <v>8369160.3068360416</v>
      </c>
      <c r="BA15" s="109">
        <v>8668775.5359694324</v>
      </c>
      <c r="BB15" s="109">
        <v>8467346.1487595029</v>
      </c>
      <c r="BC15" s="109">
        <v>8554650.9093528483</v>
      </c>
      <c r="BD15" s="109">
        <v>8252926.0215865029</v>
      </c>
      <c r="BE15" s="109">
        <v>8158898.075612626</v>
      </c>
      <c r="BF15" s="109">
        <v>8224999.8020888474</v>
      </c>
      <c r="BG15" s="109">
        <v>8042420.5016487092</v>
      </c>
      <c r="BH15" s="109">
        <v>8216707.5902183624</v>
      </c>
      <c r="BI15" s="109">
        <v>7999321.4584113946</v>
      </c>
      <c r="BJ15" s="109">
        <v>8153382.0995909255</v>
      </c>
      <c r="BK15" s="109">
        <v>8120415.8195630508</v>
      </c>
      <c r="BL15" s="109">
        <v>8182517.7826868752</v>
      </c>
      <c r="BM15" s="109">
        <v>7922087.7758338628</v>
      </c>
      <c r="BN15" s="109">
        <v>8054702.6237021033</v>
      </c>
      <c r="BO15" s="109">
        <v>7980384.6613268172</v>
      </c>
      <c r="BP15" s="109">
        <v>7908593.2751170937</v>
      </c>
      <c r="BQ15" s="109">
        <v>7917771.7015275992</v>
      </c>
      <c r="BR15" s="109">
        <v>7886200.9638113631</v>
      </c>
      <c r="BS15" s="109">
        <v>7831392.1789307939</v>
      </c>
      <c r="BT15" s="109">
        <v>7657631.9934435096</v>
      </c>
      <c r="BU15" s="109">
        <v>7781313.9383699987</v>
      </c>
      <c r="BV15" s="109">
        <v>7670238.167970852</v>
      </c>
      <c r="BW15" s="109">
        <v>7603553.2922954736</v>
      </c>
      <c r="BX15" s="109">
        <v>7510572.7223512763</v>
      </c>
      <c r="BY15" s="109">
        <v>5412457.8273994876</v>
      </c>
      <c r="BZ15" s="109">
        <v>4282912.794857136</v>
      </c>
      <c r="CA15" s="109">
        <v>6709209.4159841388</v>
      </c>
      <c r="CB15" s="109">
        <v>7688874.6952530164</v>
      </c>
      <c r="CC15" s="109">
        <v>7187357.7421466215</v>
      </c>
      <c r="CD15" s="109">
        <v>7395636.2340750806</v>
      </c>
      <c r="CE15" s="109">
        <v>7087885.9139843658</v>
      </c>
      <c r="CF15" s="109">
        <v>6760730.0744211422</v>
      </c>
      <c r="CG15" s="109">
        <v>6783740.1737691117</v>
      </c>
      <c r="CH15" s="109">
        <v>6536254.4686926641</v>
      </c>
      <c r="CI15" s="109">
        <v>7294733.3952969071</v>
      </c>
      <c r="CJ15" s="109">
        <v>7213760.1306087598</v>
      </c>
      <c r="CK15" s="109">
        <v>7214654.7213951042</v>
      </c>
      <c r="CL15" s="109">
        <v>6996378.4953058176</v>
      </c>
      <c r="CM15" s="109">
        <v>6983415.4993987633</v>
      </c>
      <c r="CN15" s="109">
        <v>6662598.2192628132</v>
      </c>
      <c r="CO15" s="109">
        <v>6731741.0824270844</v>
      </c>
      <c r="CP15" s="109">
        <v>6596469.5825236915</v>
      </c>
      <c r="CQ15" s="109">
        <v>6586030.7681108983</v>
      </c>
      <c r="CR15" s="109">
        <v>6587925.1810196172</v>
      </c>
      <c r="CS15" s="109">
        <v>6711057.1735497862</v>
      </c>
      <c r="CT15" s="109">
        <v>6363951.3122343095</v>
      </c>
      <c r="CU15" s="109">
        <v>6430529.7533266647</v>
      </c>
      <c r="CV15" s="109">
        <v>6353085.0106845098</v>
      </c>
      <c r="CW15" s="109">
        <v>6429653.5453261286</v>
      </c>
      <c r="CX15" s="109">
        <v>6538679.6225074027</v>
      </c>
      <c r="CY15" s="109">
        <v>6454708.2217943696</v>
      </c>
      <c r="CZ15" s="109">
        <v>6558368.6356352996</v>
      </c>
      <c r="DA15" s="109">
        <v>6477135.3785442831</v>
      </c>
      <c r="DB15" s="109">
        <v>6480719.2458266299</v>
      </c>
      <c r="DC15" s="109">
        <v>6407216.81915366</v>
      </c>
      <c r="DD15" s="109">
        <v>6511479.9534663344</v>
      </c>
      <c r="DE15" s="109">
        <v>6566037.0964357033</v>
      </c>
      <c r="DF15" s="109">
        <v>6440368.9526070682</v>
      </c>
      <c r="DG15" s="109">
        <v>6298069.8648796678</v>
      </c>
      <c r="DH15" s="109">
        <v>6164637.8298919173</v>
      </c>
      <c r="DI15" s="109">
        <v>6249687.3664815528</v>
      </c>
      <c r="DJ15" s="109">
        <v>6158626.1624658313</v>
      </c>
      <c r="DK15" s="109">
        <v>6247742.7032966856</v>
      </c>
      <c r="DL15" s="109">
        <v>6290179.5583447823</v>
      </c>
      <c r="DM15" s="109">
        <v>6270679.6400026353</v>
      </c>
      <c r="DN15" s="109">
        <v>6263083.5637985347</v>
      </c>
      <c r="DO15" s="109">
        <v>6171716.4117025798</v>
      </c>
      <c r="DP15" s="109">
        <v>6130796.5734848892</v>
      </c>
      <c r="DQ15" s="109">
        <v>6392880.9881351478</v>
      </c>
      <c r="DR15" s="109">
        <v>6675699.8873513024</v>
      </c>
      <c r="DS15" s="109">
        <v>6445202.5752174491</v>
      </c>
      <c r="DT15" s="109">
        <v>6496338.5513262395</v>
      </c>
      <c r="DU15" s="109">
        <v>6291645.1151175946</v>
      </c>
      <c r="DV15" s="109">
        <v>6554073.7212455934</v>
      </c>
      <c r="DW15" s="109">
        <v>6563675.4364715973</v>
      </c>
      <c r="DX15" s="109">
        <v>6288287.1081594871</v>
      </c>
      <c r="DY15" s="109">
        <v>6381639.400458524</v>
      </c>
      <c r="DZ15" s="109">
        <v>6171940.3690458881</v>
      </c>
      <c r="EA15" s="109">
        <v>6461084.5761751113</v>
      </c>
      <c r="EB15" s="109">
        <v>6230420.7261198321</v>
      </c>
      <c r="EC15" s="109">
        <v>6029899.2836669153</v>
      </c>
      <c r="ED15" s="109">
        <v>6446514.0460240487</v>
      </c>
      <c r="EE15" s="109">
        <v>7222701.5891665164</v>
      </c>
      <c r="EF15" s="109">
        <v>7043857.2899367763</v>
      </c>
      <c r="EG15" s="109">
        <v>6963113.3008909263</v>
      </c>
      <c r="EH15" s="109">
        <v>6839187.8838151833</v>
      </c>
      <c r="EI15" s="109">
        <v>6826259.1270054756</v>
      </c>
    </row>
    <row r="16" spans="1:139" s="107" customFormat="1" ht="12.75" x14ac:dyDescent="0.2">
      <c r="B16" s="108" t="s">
        <v>51</v>
      </c>
      <c r="C16" s="109">
        <v>6087569.8920351891</v>
      </c>
      <c r="D16" s="109">
        <v>6128406.8238215521</v>
      </c>
      <c r="E16" s="109">
        <v>6148304.5692078723</v>
      </c>
      <c r="F16" s="109">
        <v>6182908.147365462</v>
      </c>
      <c r="G16" s="109">
        <v>6154721.6706019705</v>
      </c>
      <c r="H16" s="109">
        <v>6211964.3043982601</v>
      </c>
      <c r="I16" s="109">
        <v>6071771.5314415339</v>
      </c>
      <c r="J16" s="109">
        <v>6050239.1350049358</v>
      </c>
      <c r="K16" s="109">
        <v>5994290.5242419038</v>
      </c>
      <c r="L16" s="109">
        <v>5848224.3848922672</v>
      </c>
      <c r="M16" s="109">
        <v>5895689.611035414</v>
      </c>
      <c r="N16" s="109">
        <v>5871432.2852520859</v>
      </c>
      <c r="O16" s="109">
        <v>5960798.6382946698</v>
      </c>
      <c r="P16" s="109">
        <v>6144228.5442581438</v>
      </c>
      <c r="Q16" s="109">
        <v>5868690.0616091145</v>
      </c>
      <c r="R16" s="109">
        <v>5782763.5459517958</v>
      </c>
      <c r="S16" s="109">
        <v>5759502.3257720033</v>
      </c>
      <c r="T16" s="109">
        <v>5700524.1836555712</v>
      </c>
      <c r="U16" s="109">
        <v>5844766.065636633</v>
      </c>
      <c r="V16" s="109">
        <v>5545269.9482014487</v>
      </c>
      <c r="W16" s="109">
        <v>5546210.5454834662</v>
      </c>
      <c r="X16" s="109">
        <v>5549508.699309296</v>
      </c>
      <c r="Y16" s="109">
        <v>5417239.5184745407</v>
      </c>
      <c r="Z16" s="109">
        <v>5342376.5930579202</v>
      </c>
      <c r="AA16" s="109">
        <v>5345556.6535496414</v>
      </c>
      <c r="AB16" s="109">
        <v>5397272.0633411445</v>
      </c>
      <c r="AC16" s="109">
        <v>5422366.7525211293</v>
      </c>
      <c r="AD16" s="109">
        <v>5414020.933507394</v>
      </c>
      <c r="AE16" s="109">
        <v>5380477.8452944849</v>
      </c>
      <c r="AF16" s="109">
        <v>5277258.4214944225</v>
      </c>
      <c r="AG16" s="109">
        <v>5294502.4415465929</v>
      </c>
      <c r="AH16" s="109">
        <v>5258150.5668405928</v>
      </c>
      <c r="AI16" s="109">
        <v>5163443.4016820611</v>
      </c>
      <c r="AJ16" s="109">
        <v>5226821.7416200498</v>
      </c>
      <c r="AK16" s="109">
        <v>5214630.8838533601</v>
      </c>
      <c r="AL16" s="109">
        <v>5207151.9641448623</v>
      </c>
      <c r="AM16" s="109">
        <v>5341494.1624011938</v>
      </c>
      <c r="AN16" s="109">
        <v>5033154.4259014819</v>
      </c>
      <c r="AO16" s="109">
        <v>4924469.3212353475</v>
      </c>
      <c r="AP16" s="109">
        <v>4816591.3874139246</v>
      </c>
      <c r="AQ16" s="109">
        <v>5121188.9153728737</v>
      </c>
      <c r="AR16" s="109">
        <v>5154816.7562208148</v>
      </c>
      <c r="AS16" s="109">
        <v>5189945.7631921954</v>
      </c>
      <c r="AT16" s="109">
        <v>5168876.6022949778</v>
      </c>
      <c r="AU16" s="109">
        <v>5103610.6327046473</v>
      </c>
      <c r="AV16" s="109">
        <v>5025662.2534041638</v>
      </c>
      <c r="AW16" s="109">
        <v>4864757.4166206084</v>
      </c>
      <c r="AX16" s="109">
        <v>5046427.6344290683</v>
      </c>
      <c r="AY16" s="109">
        <v>4933518.6453107391</v>
      </c>
      <c r="AZ16" s="109">
        <v>4896127.5618068064</v>
      </c>
      <c r="BA16" s="109">
        <v>5122400.9054594934</v>
      </c>
      <c r="BB16" s="109">
        <v>4872369.3023324553</v>
      </c>
      <c r="BC16" s="109">
        <v>4899730.648178082</v>
      </c>
      <c r="BD16" s="109">
        <v>4722938.460166621</v>
      </c>
      <c r="BE16" s="109">
        <v>4681520.5299605737</v>
      </c>
      <c r="BF16" s="109">
        <v>4717225.8102855468</v>
      </c>
      <c r="BG16" s="109">
        <v>4624679.6734976452</v>
      </c>
      <c r="BH16" s="109">
        <v>4641605.0746492408</v>
      </c>
      <c r="BI16" s="109">
        <v>4439299.881438571</v>
      </c>
      <c r="BJ16" s="109">
        <v>4577430.9578343704</v>
      </c>
      <c r="BK16" s="109">
        <v>4581555.5781263858</v>
      </c>
      <c r="BL16" s="109">
        <v>4559877.0094150649</v>
      </c>
      <c r="BM16" s="109">
        <v>4431975.4415164171</v>
      </c>
      <c r="BN16" s="109">
        <v>4422088.3564156033</v>
      </c>
      <c r="BO16" s="109">
        <v>4381796.4535709321</v>
      </c>
      <c r="BP16" s="109">
        <v>4365317.5410866775</v>
      </c>
      <c r="BQ16" s="109">
        <v>4365457.4158846401</v>
      </c>
      <c r="BR16" s="109">
        <v>4258113.0316651305</v>
      </c>
      <c r="BS16" s="109">
        <v>4239691.1890285416</v>
      </c>
      <c r="BT16" s="109">
        <v>4137147.8625842356</v>
      </c>
      <c r="BU16" s="109">
        <v>4147478.3008977519</v>
      </c>
      <c r="BV16" s="109">
        <v>4098863.3211599891</v>
      </c>
      <c r="BW16" s="109">
        <v>4001002.1418599188</v>
      </c>
      <c r="BX16" s="109">
        <v>4031234.0814314377</v>
      </c>
      <c r="BY16" s="109">
        <v>3491710.9249887844</v>
      </c>
      <c r="BZ16" s="109">
        <v>3514989.8884469806</v>
      </c>
      <c r="CA16" s="109">
        <v>4301872.0271793986</v>
      </c>
      <c r="CB16" s="109">
        <v>4181531.7669763691</v>
      </c>
      <c r="CC16" s="109">
        <v>4132690.9919149322</v>
      </c>
      <c r="CD16" s="109">
        <v>4161166.7583211781</v>
      </c>
      <c r="CE16" s="109">
        <v>4098153.7474635942</v>
      </c>
      <c r="CF16" s="109">
        <v>4051171.6387058729</v>
      </c>
      <c r="CG16" s="109">
        <v>4250598.6694331486</v>
      </c>
      <c r="CH16" s="109">
        <v>4132717.410757591</v>
      </c>
      <c r="CI16" s="109">
        <v>4252564.2871784987</v>
      </c>
      <c r="CJ16" s="109">
        <v>4100232.5557569484</v>
      </c>
      <c r="CK16" s="109">
        <v>4059920.1321033048</v>
      </c>
      <c r="CL16" s="109">
        <v>3997705.7871530941</v>
      </c>
      <c r="CM16" s="109">
        <v>3917056.1858893489</v>
      </c>
      <c r="CN16" s="109">
        <v>3765828.0626079747</v>
      </c>
      <c r="CO16" s="109">
        <v>3680590.855394301</v>
      </c>
      <c r="CP16" s="109">
        <v>3632580.4239785857</v>
      </c>
      <c r="CQ16" s="109">
        <v>3660372.6494006533</v>
      </c>
      <c r="CR16" s="109">
        <v>3562824.9354894427</v>
      </c>
      <c r="CS16" s="109">
        <v>3536519.8252542121</v>
      </c>
      <c r="CT16" s="109">
        <v>3333582.8857614975</v>
      </c>
      <c r="CU16" s="109">
        <v>3408660.9827196463</v>
      </c>
      <c r="CV16" s="109">
        <v>3414967.4734845683</v>
      </c>
      <c r="CW16" s="109">
        <v>3375775.9770832798</v>
      </c>
      <c r="CX16" s="109">
        <v>3776008.2655278319</v>
      </c>
      <c r="CY16" s="109">
        <v>3667677.0176490704</v>
      </c>
      <c r="CZ16" s="109">
        <v>3657896.3802959048</v>
      </c>
      <c r="DA16" s="109">
        <v>3688656.1982648661</v>
      </c>
      <c r="DB16" s="109">
        <v>3621763.4977847361</v>
      </c>
      <c r="DC16" s="109">
        <v>3540329.3574333671</v>
      </c>
      <c r="DD16" s="109">
        <v>3582948.3771247398</v>
      </c>
      <c r="DE16" s="109">
        <v>3495294.46397562</v>
      </c>
      <c r="DF16" s="109">
        <v>3438589.5712930947</v>
      </c>
      <c r="DG16" s="109">
        <v>3516011.7325315778</v>
      </c>
      <c r="DH16" s="109">
        <v>3327561.5101379175</v>
      </c>
      <c r="DI16" s="109">
        <v>3351822.4383890284</v>
      </c>
      <c r="DJ16" s="109">
        <v>3393976.4612391698</v>
      </c>
      <c r="DK16" s="109">
        <v>3379420.0984339905</v>
      </c>
      <c r="DL16" s="109">
        <v>3308711.9477714528</v>
      </c>
      <c r="DM16" s="109">
        <v>3332154.4782243003</v>
      </c>
      <c r="DN16" s="109">
        <v>3263462.5291667641</v>
      </c>
      <c r="DO16" s="109">
        <v>3253967.392951929</v>
      </c>
      <c r="DP16" s="109">
        <v>3232737.7880236073</v>
      </c>
      <c r="DQ16" s="109">
        <v>3142477.9722233033</v>
      </c>
      <c r="DR16" s="109">
        <v>3216173.2456462705</v>
      </c>
      <c r="DS16" s="109">
        <v>3271136.9272656874</v>
      </c>
      <c r="DT16" s="109">
        <v>3147664.1915356368</v>
      </c>
      <c r="DU16" s="109">
        <v>3008815.3659024746</v>
      </c>
      <c r="DV16" s="109">
        <v>3165862.2546900655</v>
      </c>
      <c r="DW16" s="109">
        <v>3073908.8190647443</v>
      </c>
      <c r="DX16" s="109">
        <v>2935234.4271761049</v>
      </c>
      <c r="DY16" s="109">
        <v>3051121.5897963801</v>
      </c>
      <c r="DZ16" s="109">
        <v>2861912.1353301089</v>
      </c>
      <c r="EA16" s="109">
        <v>2950740.8165921345</v>
      </c>
      <c r="EB16" s="109">
        <v>2886927.4032737431</v>
      </c>
      <c r="EC16" s="109">
        <v>2752196.6604729514</v>
      </c>
      <c r="ED16" s="109">
        <v>2704321.7206436843</v>
      </c>
      <c r="EE16" s="109">
        <v>3095022.2669784585</v>
      </c>
      <c r="EF16" s="109">
        <v>2835747.8017498748</v>
      </c>
      <c r="EG16" s="109">
        <v>2796963.5721769957</v>
      </c>
      <c r="EH16" s="109">
        <v>2868529.6510019987</v>
      </c>
      <c r="EI16" s="109">
        <v>2718611.8375633052</v>
      </c>
    </row>
    <row r="17" spans="2:139" s="107" customFormat="1" ht="12.75" x14ac:dyDescent="0.2">
      <c r="B17" s="108" t="s">
        <v>96</v>
      </c>
      <c r="C17" s="109">
        <v>3037370.5883794511</v>
      </c>
      <c r="D17" s="109">
        <v>3085606.0192802423</v>
      </c>
      <c r="E17" s="109">
        <v>3122699.541481799</v>
      </c>
      <c r="F17" s="109">
        <v>3169731.0022872612</v>
      </c>
      <c r="G17" s="109">
        <v>3215240.6251943731</v>
      </c>
      <c r="H17" s="109">
        <v>3277043.4399609142</v>
      </c>
      <c r="I17" s="109">
        <v>3376307.5523148114</v>
      </c>
      <c r="J17" s="109">
        <v>3439234.4497206435</v>
      </c>
      <c r="K17" s="109">
        <v>3479778.0889407839</v>
      </c>
      <c r="L17" s="109">
        <v>3494071.3841151982</v>
      </c>
      <c r="M17" s="109">
        <v>3494823.2320056795</v>
      </c>
      <c r="N17" s="109">
        <v>3519784.4716906776</v>
      </c>
      <c r="O17" s="109">
        <v>3567358.3209884162</v>
      </c>
      <c r="P17" s="109">
        <v>3601090.9468239564</v>
      </c>
      <c r="Q17" s="109">
        <v>3628276.7926085629</v>
      </c>
      <c r="R17" s="109">
        <v>3616825.4087147489</v>
      </c>
      <c r="S17" s="109">
        <v>3598960.3846767917</v>
      </c>
      <c r="T17" s="109">
        <v>3583908.2747701914</v>
      </c>
      <c r="U17" s="109">
        <v>3521126.1563450512</v>
      </c>
      <c r="V17" s="109">
        <v>3491837.1680671009</v>
      </c>
      <c r="W17" s="109">
        <v>3496281.9874761533</v>
      </c>
      <c r="X17" s="109">
        <v>3513776.2910997355</v>
      </c>
      <c r="Y17" s="109">
        <v>3530490.3757837685</v>
      </c>
      <c r="Z17" s="109">
        <v>3525897.5806978499</v>
      </c>
      <c r="AA17" s="109">
        <v>3505809.4225649168</v>
      </c>
      <c r="AB17" s="109">
        <v>3494312.0277175377</v>
      </c>
      <c r="AC17" s="109">
        <v>3494903.0412958963</v>
      </c>
      <c r="AD17" s="109">
        <v>3523660.3844700088</v>
      </c>
      <c r="AE17" s="109">
        <v>3541404.0158947329</v>
      </c>
      <c r="AF17" s="109">
        <v>3522907.3781422731</v>
      </c>
      <c r="AG17" s="109">
        <v>3493359.4738504603</v>
      </c>
      <c r="AH17" s="109">
        <v>3474338.2296168818</v>
      </c>
      <c r="AI17" s="109">
        <v>3464438.8139391365</v>
      </c>
      <c r="AJ17" s="109">
        <v>3463863.2493011998</v>
      </c>
      <c r="AK17" s="109">
        <v>3464468.4632763141</v>
      </c>
      <c r="AL17" s="109">
        <v>3480256.0164435511</v>
      </c>
      <c r="AM17" s="109">
        <v>3515295.361872144</v>
      </c>
      <c r="AN17" s="109">
        <v>3525078.7359104524</v>
      </c>
      <c r="AO17" s="109">
        <v>3496491.0048309579</v>
      </c>
      <c r="AP17" s="109">
        <v>3416739.7144802092</v>
      </c>
      <c r="AQ17" s="109">
        <v>3379727.2461760161</v>
      </c>
      <c r="AR17" s="109">
        <v>3350829.1630744105</v>
      </c>
      <c r="AS17" s="109">
        <v>3308354.1049316614</v>
      </c>
      <c r="AT17" s="109">
        <v>3297426.4941226891</v>
      </c>
      <c r="AU17" s="109">
        <v>3289391.0107947388</v>
      </c>
      <c r="AV17" s="109">
        <v>3270283.4622514518</v>
      </c>
      <c r="AW17" s="109">
        <v>3258088.0746692326</v>
      </c>
      <c r="AX17" s="109">
        <v>3243831.1096816962</v>
      </c>
      <c r="AY17" s="109">
        <v>525906.72255724564</v>
      </c>
      <c r="AZ17" s="109">
        <v>528148.87910782266</v>
      </c>
      <c r="BA17" s="109">
        <v>547670.88119708549</v>
      </c>
      <c r="BB17" s="109">
        <v>593900.87836619827</v>
      </c>
      <c r="BC17" s="109">
        <v>605308.58863510366</v>
      </c>
      <c r="BD17" s="109">
        <v>631137.93468806555</v>
      </c>
      <c r="BE17" s="109">
        <v>664541.2501399304</v>
      </c>
      <c r="BF17" s="109">
        <v>677593.08125967393</v>
      </c>
      <c r="BG17" s="109">
        <v>687747.27600270126</v>
      </c>
      <c r="BH17" s="109">
        <v>696366.60909076524</v>
      </c>
      <c r="BI17" s="109">
        <v>695762.62736628123</v>
      </c>
      <c r="BJ17" s="109">
        <v>680056.44414554432</v>
      </c>
      <c r="BK17" s="109">
        <v>656666.133205608</v>
      </c>
      <c r="BL17" s="109">
        <v>645259.56851145427</v>
      </c>
      <c r="BM17" s="109">
        <v>626149.3767575298</v>
      </c>
      <c r="BN17" s="109">
        <v>596195.58002140792</v>
      </c>
      <c r="BO17" s="109">
        <v>571135.24247114186</v>
      </c>
      <c r="BP17" s="109">
        <v>583767.28717291087</v>
      </c>
      <c r="BQ17" s="109">
        <v>639814.17340649653</v>
      </c>
      <c r="BR17" s="109">
        <v>681295.29127003427</v>
      </c>
      <c r="BS17" s="109">
        <v>701428.49894749583</v>
      </c>
      <c r="BT17" s="109">
        <v>702233.20343187172</v>
      </c>
      <c r="BU17" s="109">
        <v>675916.45590128482</v>
      </c>
      <c r="BV17" s="109">
        <v>673230.9972555493</v>
      </c>
      <c r="BW17" s="109">
        <v>673287.97811640718</v>
      </c>
      <c r="BX17" s="109">
        <v>698644.56774976582</v>
      </c>
      <c r="BY17" s="109">
        <v>766540.50966512668</v>
      </c>
      <c r="BZ17" s="109">
        <v>1606322.116806739</v>
      </c>
      <c r="CA17" s="109">
        <v>934767.82341884228</v>
      </c>
      <c r="CB17" s="109">
        <v>936532.81026318797</v>
      </c>
      <c r="CC17" s="109">
        <v>906827.56274653121</v>
      </c>
      <c r="CD17" s="109">
        <v>888082.14009258698</v>
      </c>
      <c r="CE17" s="109">
        <v>900662.41636020853</v>
      </c>
      <c r="CF17" s="109">
        <v>939553.51552916318</v>
      </c>
      <c r="CG17" s="109">
        <v>1002589.9754564546</v>
      </c>
      <c r="CH17" s="109">
        <v>1045683.7359311314</v>
      </c>
      <c r="CI17" s="109">
        <v>1087496.7334900969</v>
      </c>
      <c r="CJ17" s="109">
        <v>1118869.4547539386</v>
      </c>
      <c r="CK17" s="109">
        <v>1919473.0909024347</v>
      </c>
      <c r="CL17" s="109">
        <v>1656335.7063271143</v>
      </c>
      <c r="CM17" s="109">
        <v>1009632.2237076858</v>
      </c>
      <c r="CN17" s="109">
        <v>1346036.3401620549</v>
      </c>
      <c r="CO17" s="109">
        <v>1222962.238067633</v>
      </c>
      <c r="CP17" s="109">
        <v>1127977.0951328583</v>
      </c>
      <c r="CQ17" s="109">
        <v>1075499.601610645</v>
      </c>
      <c r="CR17" s="109">
        <v>1058620.4480413783</v>
      </c>
      <c r="CS17" s="109">
        <v>1050849.0103600367</v>
      </c>
      <c r="CT17" s="109">
        <v>1473928.8427508874</v>
      </c>
      <c r="CU17" s="109">
        <v>975200.6474842719</v>
      </c>
      <c r="CV17" s="109">
        <v>900850.63494700205</v>
      </c>
      <c r="CW17" s="109">
        <v>853265.23349308025</v>
      </c>
      <c r="CX17" s="109">
        <v>832366.05506145279</v>
      </c>
      <c r="CY17" s="109">
        <v>813313.59002869052</v>
      </c>
      <c r="CZ17" s="109">
        <v>816429.13254240807</v>
      </c>
      <c r="DA17" s="109">
        <v>845911.65817144827</v>
      </c>
      <c r="DB17" s="109">
        <v>862380.12222847284</v>
      </c>
      <c r="DC17" s="109">
        <v>852887.53069456818</v>
      </c>
      <c r="DD17" s="109">
        <v>811552.43823044235</v>
      </c>
      <c r="DE17" s="109">
        <v>771353.80087437411</v>
      </c>
      <c r="DF17" s="109">
        <v>764901.53424269066</v>
      </c>
      <c r="DG17" s="109">
        <v>767552.30133412872</v>
      </c>
      <c r="DH17" s="109">
        <v>776313.93525458896</v>
      </c>
      <c r="DI17" s="109">
        <v>787902.15529784653</v>
      </c>
      <c r="DJ17" s="109">
        <v>794242.48547386529</v>
      </c>
      <c r="DK17" s="109">
        <v>824249.62771091354</v>
      </c>
      <c r="DL17" s="109">
        <v>831850.86055031372</v>
      </c>
      <c r="DM17" s="109">
        <v>797877.94959251944</v>
      </c>
      <c r="DN17" s="109">
        <v>785436.56679865497</v>
      </c>
      <c r="DO17" s="109">
        <v>776106.19685414259</v>
      </c>
      <c r="DP17" s="109">
        <v>775030.59682518302</v>
      </c>
      <c r="DQ17" s="109">
        <v>760318.38225643907</v>
      </c>
      <c r="DR17" s="109">
        <v>739933.25407993991</v>
      </c>
      <c r="DS17" s="109">
        <v>753328.00209159416</v>
      </c>
      <c r="DT17" s="109">
        <v>761651.01216070179</v>
      </c>
      <c r="DU17" s="109">
        <v>738015.68471134093</v>
      </c>
      <c r="DV17" s="109">
        <v>678424.89349242963</v>
      </c>
      <c r="DW17" s="109">
        <v>578164.49247210333</v>
      </c>
      <c r="DX17" s="109">
        <v>523265.64440447045</v>
      </c>
      <c r="DY17" s="109">
        <v>507214.03830599569</v>
      </c>
      <c r="DZ17" s="109">
        <v>484158.8022459895</v>
      </c>
      <c r="EA17" s="109">
        <v>476371.64207587374</v>
      </c>
      <c r="EB17" s="109">
        <v>462058.84803847404</v>
      </c>
      <c r="EC17" s="109">
        <v>446107.83530998084</v>
      </c>
      <c r="ED17" s="109">
        <v>422083.76455857255</v>
      </c>
      <c r="EE17" s="109">
        <v>376843.3105198252</v>
      </c>
      <c r="EF17" s="109">
        <v>359020.88746792957</v>
      </c>
      <c r="EG17" s="109">
        <v>370136.97252872103</v>
      </c>
      <c r="EH17" s="109">
        <v>406270.29795785609</v>
      </c>
      <c r="EI17" s="109">
        <v>465938.71621452953</v>
      </c>
    </row>
    <row r="18" spans="2:139" s="107" customFormat="1" ht="12.75" x14ac:dyDescent="0.2">
      <c r="B18" s="110" t="s">
        <v>92</v>
      </c>
      <c r="C18" s="111">
        <v>18091268.675117224</v>
      </c>
      <c r="D18" s="111">
        <v>18328858.41742396</v>
      </c>
      <c r="E18" s="111">
        <v>18166529.732184317</v>
      </c>
      <c r="F18" s="111">
        <v>18394471.305473868</v>
      </c>
      <c r="G18" s="111">
        <v>18403492.946980249</v>
      </c>
      <c r="H18" s="111">
        <v>18618192.596391574</v>
      </c>
      <c r="I18" s="111">
        <v>18449412.424323943</v>
      </c>
      <c r="J18" s="111">
        <v>18512545.840795681</v>
      </c>
      <c r="K18" s="111">
        <v>18341553.616236836</v>
      </c>
      <c r="L18" s="111">
        <v>18097308.699755922</v>
      </c>
      <c r="M18" s="111">
        <v>18243954.382231787</v>
      </c>
      <c r="N18" s="111">
        <v>17908009.761332069</v>
      </c>
      <c r="O18" s="111">
        <v>18329533.722918022</v>
      </c>
      <c r="P18" s="111">
        <v>18692193.239016511</v>
      </c>
      <c r="Q18" s="111">
        <v>18213327.015887711</v>
      </c>
      <c r="R18" s="111">
        <v>18094181.801551379</v>
      </c>
      <c r="S18" s="111">
        <v>18014612.24408856</v>
      </c>
      <c r="T18" s="111">
        <v>17905443.547248688</v>
      </c>
      <c r="U18" s="111">
        <v>18070549.414368354</v>
      </c>
      <c r="V18" s="111">
        <v>17559377.552607339</v>
      </c>
      <c r="W18" s="111">
        <v>17529530.529282957</v>
      </c>
      <c r="X18" s="111">
        <v>17480440.596429884</v>
      </c>
      <c r="Y18" s="111">
        <v>17304409.42629306</v>
      </c>
      <c r="Z18" s="111">
        <v>17134696.646435514</v>
      </c>
      <c r="AA18" s="111">
        <v>17190472.04566801</v>
      </c>
      <c r="AB18" s="111">
        <v>17152994.638624154</v>
      </c>
      <c r="AC18" s="111">
        <v>17414716.112903684</v>
      </c>
      <c r="AD18" s="111">
        <v>17377800.369072877</v>
      </c>
      <c r="AE18" s="111">
        <v>17300472.510815602</v>
      </c>
      <c r="AF18" s="111">
        <v>17088492.714192372</v>
      </c>
      <c r="AG18" s="111">
        <v>17095199.802891355</v>
      </c>
      <c r="AH18" s="111">
        <v>17047126.668218225</v>
      </c>
      <c r="AI18" s="111">
        <v>16804124.748689611</v>
      </c>
      <c r="AJ18" s="111">
        <v>16908745.773329571</v>
      </c>
      <c r="AK18" s="111">
        <v>17001885.260653768</v>
      </c>
      <c r="AL18" s="111">
        <v>16863121.018995538</v>
      </c>
      <c r="AM18" s="111">
        <v>16869603.891862594</v>
      </c>
      <c r="AN18" s="111">
        <v>16588328.382874567</v>
      </c>
      <c r="AO18" s="111">
        <v>16315665.064800996</v>
      </c>
      <c r="AP18" s="111">
        <v>15974182.058646297</v>
      </c>
      <c r="AQ18" s="111">
        <v>17212147.01795648</v>
      </c>
      <c r="AR18" s="111">
        <v>17202749.973310445</v>
      </c>
      <c r="AS18" s="111">
        <v>17297942.337661337</v>
      </c>
      <c r="AT18" s="111">
        <v>17158206.247657109</v>
      </c>
      <c r="AU18" s="111">
        <v>17056592.058112293</v>
      </c>
      <c r="AV18" s="111">
        <v>16974420.316353783</v>
      </c>
      <c r="AW18" s="111">
        <v>16420979.176906858</v>
      </c>
      <c r="AX18" s="111">
        <v>16873563.617620993</v>
      </c>
      <c r="AY18" s="111">
        <v>13904434.191962492</v>
      </c>
      <c r="AZ18" s="111">
        <v>13793436.747750672</v>
      </c>
      <c r="BA18" s="111">
        <v>14338847.322626011</v>
      </c>
      <c r="BB18" s="111">
        <v>13933616.329458155</v>
      </c>
      <c r="BC18" s="111">
        <v>14059690.146166032</v>
      </c>
      <c r="BD18" s="111">
        <v>13607002.416441189</v>
      </c>
      <c r="BE18" s="111">
        <v>13504959.855713129</v>
      </c>
      <c r="BF18" s="111">
        <v>13619818.693634069</v>
      </c>
      <c r="BG18" s="111">
        <v>13354847.451149058</v>
      </c>
      <c r="BH18" s="111">
        <v>13554679.273958368</v>
      </c>
      <c r="BI18" s="111">
        <v>13134383.967216246</v>
      </c>
      <c r="BJ18" s="111">
        <v>13410869.501570839</v>
      </c>
      <c r="BK18" s="111">
        <v>13358637.530895045</v>
      </c>
      <c r="BL18" s="111">
        <v>13387654.360613393</v>
      </c>
      <c r="BM18" s="111">
        <v>12980212.59410781</v>
      </c>
      <c r="BN18" s="111">
        <v>13072986.560139114</v>
      </c>
      <c r="BO18" s="111">
        <v>12933316.357368892</v>
      </c>
      <c r="BP18" s="111">
        <v>12857678.103376683</v>
      </c>
      <c r="BQ18" s="111">
        <v>12923043.290818736</v>
      </c>
      <c r="BR18" s="111">
        <v>12825609.286746528</v>
      </c>
      <c r="BS18" s="111">
        <v>12772511.866906833</v>
      </c>
      <c r="BT18" s="111">
        <v>12497013.059459615</v>
      </c>
      <c r="BU18" s="111">
        <v>12604708.695169033</v>
      </c>
      <c r="BV18" s="111">
        <v>12442332.486386389</v>
      </c>
      <c r="BW18" s="111">
        <v>12277843.4122718</v>
      </c>
      <c r="BX18" s="111">
        <v>12240451.371532479</v>
      </c>
      <c r="BY18" s="111">
        <v>9670709.2620533984</v>
      </c>
      <c r="BZ18" s="111">
        <v>9404224.8001108561</v>
      </c>
      <c r="CA18" s="111">
        <v>11945849.266582379</v>
      </c>
      <c r="CB18" s="111">
        <v>12806939.272492573</v>
      </c>
      <c r="CC18" s="111">
        <v>12226876.296808086</v>
      </c>
      <c r="CD18" s="111">
        <v>12444885.132488845</v>
      </c>
      <c r="CE18" s="111">
        <v>12086702.07780817</v>
      </c>
      <c r="CF18" s="111">
        <v>11751455.22865618</v>
      </c>
      <c r="CG18" s="111">
        <v>12036928.818658715</v>
      </c>
      <c r="CH18" s="111">
        <v>11714655.615381388</v>
      </c>
      <c r="CI18" s="111">
        <v>12634794.415965503</v>
      </c>
      <c r="CJ18" s="111">
        <v>12432862.141119648</v>
      </c>
      <c r="CK18" s="111">
        <v>13194047.944400843</v>
      </c>
      <c r="CL18" s="111">
        <v>12650419.988786027</v>
      </c>
      <c r="CM18" s="111">
        <v>11910103.908995798</v>
      </c>
      <c r="CN18" s="111">
        <v>11774462.622032844</v>
      </c>
      <c r="CO18" s="111">
        <v>11635294.175889019</v>
      </c>
      <c r="CP18" s="111">
        <v>11357027.101635136</v>
      </c>
      <c r="CQ18" s="111">
        <v>11321903.019122198</v>
      </c>
      <c r="CR18" s="111">
        <v>11209370.564550437</v>
      </c>
      <c r="CS18" s="111">
        <v>11298426.009164033</v>
      </c>
      <c r="CT18" s="111">
        <v>11171463.040746694</v>
      </c>
      <c r="CU18" s="111">
        <v>10814391.383530583</v>
      </c>
      <c r="CV18" s="111">
        <v>10668903.119116081</v>
      </c>
      <c r="CW18" s="111">
        <v>10658694.75590249</v>
      </c>
      <c r="CX18" s="111">
        <v>11147053.943096688</v>
      </c>
      <c r="CY18" s="111">
        <v>10935698.82947213</v>
      </c>
      <c r="CZ18" s="111">
        <v>11032694.148473611</v>
      </c>
      <c r="DA18" s="111">
        <v>11011703.234980598</v>
      </c>
      <c r="DB18" s="111">
        <v>10964862.865839839</v>
      </c>
      <c r="DC18" s="111">
        <v>10800433.707281597</v>
      </c>
      <c r="DD18" s="111">
        <v>10905980.768821517</v>
      </c>
      <c r="DE18" s="111">
        <v>10832685.361285698</v>
      </c>
      <c r="DF18" s="111">
        <v>10643860.058142852</v>
      </c>
      <c r="DG18" s="111">
        <v>10581633.898745373</v>
      </c>
      <c r="DH18" s="111">
        <v>10268513.275284424</v>
      </c>
      <c r="DI18" s="111">
        <v>10389411.960168427</v>
      </c>
      <c r="DJ18" s="111">
        <v>10346845.109178867</v>
      </c>
      <c r="DK18" s="111">
        <v>10451412.429441588</v>
      </c>
      <c r="DL18" s="111">
        <v>10430742.36666655</v>
      </c>
      <c r="DM18" s="111">
        <v>10400712.067819456</v>
      </c>
      <c r="DN18" s="111">
        <v>10311982.659763953</v>
      </c>
      <c r="DO18" s="111">
        <v>10201790.001508653</v>
      </c>
      <c r="DP18" s="111">
        <v>10138564.95833368</v>
      </c>
      <c r="DQ18" s="111">
        <v>10295677.342614891</v>
      </c>
      <c r="DR18" s="111">
        <v>10631806.387077512</v>
      </c>
      <c r="DS18" s="111">
        <v>10469667.504574731</v>
      </c>
      <c r="DT18" s="111">
        <v>10405653.755022578</v>
      </c>
      <c r="DU18" s="111">
        <v>10038476.16573141</v>
      </c>
      <c r="DV18" s="111">
        <v>10398360.869428089</v>
      </c>
      <c r="DW18" s="111">
        <v>10215748.748008445</v>
      </c>
      <c r="DX18" s="111">
        <v>9746787.179740062</v>
      </c>
      <c r="DY18" s="111">
        <v>9939975.0285609011</v>
      </c>
      <c r="DZ18" s="111">
        <v>9518011.3066219874</v>
      </c>
      <c r="EA18" s="111">
        <v>9888197.0348431207</v>
      </c>
      <c r="EB18" s="111">
        <v>9579406.9774320498</v>
      </c>
      <c r="EC18" s="111">
        <v>9228203.7794498466</v>
      </c>
      <c r="ED18" s="111">
        <v>9572919.5312263053</v>
      </c>
      <c r="EE18" s="111">
        <v>10694567.1666648</v>
      </c>
      <c r="EF18" s="111">
        <v>10238625.979154581</v>
      </c>
      <c r="EG18" s="111">
        <v>10130213.845596643</v>
      </c>
      <c r="EH18" s="111">
        <v>10113987.832775038</v>
      </c>
      <c r="EI18" s="111">
        <v>10010809.680783311</v>
      </c>
    </row>
    <row r="19" spans="2:139" s="107" customFormat="1" ht="12.75" x14ac:dyDescent="0.2">
      <c r="B19" s="108" t="s">
        <v>50</v>
      </c>
      <c r="C19" s="109">
        <v>3773890.6204451188</v>
      </c>
      <c r="D19" s="109">
        <v>3996396.8699461734</v>
      </c>
      <c r="E19" s="109">
        <v>3583010.8166831322</v>
      </c>
      <c r="F19" s="109">
        <v>3857881.8151442977</v>
      </c>
      <c r="G19" s="109">
        <v>3736766.4094296736</v>
      </c>
      <c r="H19" s="109">
        <v>3719106.2118266225</v>
      </c>
      <c r="I19" s="109">
        <v>3719488.7376799001</v>
      </c>
      <c r="J19" s="109">
        <v>3708682.87305272</v>
      </c>
      <c r="K19" s="109">
        <v>3707988.39979942</v>
      </c>
      <c r="L19" s="109">
        <v>3647821.2215482197</v>
      </c>
      <c r="M19" s="109">
        <v>3630350.2657616357</v>
      </c>
      <c r="N19" s="109">
        <v>3662856.9109437293</v>
      </c>
      <c r="O19" s="109">
        <v>3586418.398910387</v>
      </c>
      <c r="P19" s="109">
        <v>3582252.1124594449</v>
      </c>
      <c r="Q19" s="109">
        <v>3569826.0453188</v>
      </c>
      <c r="R19" s="109">
        <v>3606096.3646216858</v>
      </c>
      <c r="S19" s="109">
        <v>3544420.5273762909</v>
      </c>
      <c r="T19" s="109">
        <v>3593752.8504367969</v>
      </c>
      <c r="U19" s="109">
        <v>3539508.6423710906</v>
      </c>
      <c r="V19" s="109">
        <v>3537465.0387613093</v>
      </c>
      <c r="W19" s="109">
        <v>3502732.8374601123</v>
      </c>
      <c r="X19" s="109">
        <v>3506319.6291824882</v>
      </c>
      <c r="Y19" s="109">
        <v>3478965.7934226398</v>
      </c>
      <c r="Z19" s="109">
        <v>3449883.6808985723</v>
      </c>
      <c r="AA19" s="109">
        <v>3534964.2833245387</v>
      </c>
      <c r="AB19" s="109">
        <v>3430029.4176226617</v>
      </c>
      <c r="AC19" s="109">
        <v>3457671.4481176976</v>
      </c>
      <c r="AD19" s="109">
        <v>3359663.4556339877</v>
      </c>
      <c r="AE19" s="109">
        <v>3470940.8556243205</v>
      </c>
      <c r="AF19" s="109">
        <v>3404836.762472861</v>
      </c>
      <c r="AG19" s="109">
        <v>3338309.3708506641</v>
      </c>
      <c r="AH19" s="109">
        <v>3422774.6889022873</v>
      </c>
      <c r="AI19" s="109">
        <v>3397805.511029792</v>
      </c>
      <c r="AJ19" s="109">
        <v>3311659.6944316672</v>
      </c>
      <c r="AK19" s="109">
        <v>3344472.8736552829</v>
      </c>
      <c r="AL19" s="109">
        <v>3251445.789312453</v>
      </c>
      <c r="AM19" s="109">
        <v>3282589.758823053</v>
      </c>
      <c r="AN19" s="109">
        <v>3278596.853253786</v>
      </c>
      <c r="AO19" s="109">
        <v>3285870.8148895968</v>
      </c>
      <c r="AP19" s="109">
        <v>3186050.7761620996</v>
      </c>
      <c r="AQ19" s="109">
        <v>3316404.9638572941</v>
      </c>
      <c r="AR19" s="109">
        <v>3287150.5112838228</v>
      </c>
      <c r="AS19" s="109">
        <v>3376471.0344897318</v>
      </c>
      <c r="AT19" s="109">
        <v>3393187.6815538988</v>
      </c>
      <c r="AU19" s="109">
        <v>3348174.3287240434</v>
      </c>
      <c r="AV19" s="109">
        <v>3421801.8076362154</v>
      </c>
      <c r="AW19" s="109">
        <v>3375143.7678814554</v>
      </c>
      <c r="AX19" s="109">
        <v>3461007.184487009</v>
      </c>
      <c r="AY19" s="109">
        <v>3285029.1310494212</v>
      </c>
      <c r="AZ19" s="109">
        <v>3392357.9054993251</v>
      </c>
      <c r="BA19" s="109">
        <v>3350003.7794290045</v>
      </c>
      <c r="BB19" s="109">
        <v>3372971.0398572176</v>
      </c>
      <c r="BC19" s="109">
        <v>3316678.898621073</v>
      </c>
      <c r="BD19" s="109">
        <v>3399139.1934505338</v>
      </c>
      <c r="BE19" s="109">
        <v>3374124.7887221994</v>
      </c>
      <c r="BF19" s="109">
        <v>3342885.3726375704</v>
      </c>
      <c r="BG19" s="109">
        <v>3333842.1358456695</v>
      </c>
      <c r="BH19" s="109">
        <v>3362420.3539893478</v>
      </c>
      <c r="BI19" s="109">
        <v>3350685.4872463704</v>
      </c>
      <c r="BJ19" s="109">
        <v>3369250.0660794773</v>
      </c>
      <c r="BK19" s="109">
        <v>3261022.9586188854</v>
      </c>
      <c r="BL19" s="109">
        <v>3287307.610314006</v>
      </c>
      <c r="BM19" s="109">
        <v>3274993.6489333739</v>
      </c>
      <c r="BN19" s="109">
        <v>3320744.1055275784</v>
      </c>
      <c r="BO19" s="109">
        <v>3273381.6349281035</v>
      </c>
      <c r="BP19" s="109">
        <v>3219250.8773538326</v>
      </c>
      <c r="BQ19" s="109">
        <v>3221460.8629111089</v>
      </c>
      <c r="BR19" s="109">
        <v>3267124.0045576408</v>
      </c>
      <c r="BS19" s="109">
        <v>3263320.4756535804</v>
      </c>
      <c r="BT19" s="109">
        <v>3180155.575378391</v>
      </c>
      <c r="BU19" s="109">
        <v>3227568.369128047</v>
      </c>
      <c r="BV19" s="109">
        <v>3197326.4322056901</v>
      </c>
      <c r="BW19" s="109">
        <v>3132450.7001887471</v>
      </c>
      <c r="BX19" s="109">
        <v>3096810.330163883</v>
      </c>
      <c r="BY19" s="109">
        <v>1851922.4578204178</v>
      </c>
      <c r="BZ19" s="109">
        <v>1116435.2868085797</v>
      </c>
      <c r="CA19" s="109">
        <v>2482453.0771832825</v>
      </c>
      <c r="CB19" s="109">
        <v>3074260.5772746094</v>
      </c>
      <c r="CC19" s="109">
        <v>3141215.6614843644</v>
      </c>
      <c r="CD19" s="109">
        <v>3118666.8477205881</v>
      </c>
      <c r="CE19" s="109">
        <v>2967345.9461973445</v>
      </c>
      <c r="CF19" s="109">
        <v>2877161.9931095978</v>
      </c>
      <c r="CG19" s="109">
        <v>2833120.1920471792</v>
      </c>
      <c r="CH19" s="109">
        <v>2834783.502201838</v>
      </c>
      <c r="CI19" s="109">
        <v>2879276.8358173049</v>
      </c>
      <c r="CJ19" s="109">
        <v>2837334.2553905388</v>
      </c>
      <c r="CK19" s="109">
        <v>2821695.0444890838</v>
      </c>
      <c r="CL19" s="109">
        <v>2787019.5183588392</v>
      </c>
      <c r="CM19" s="109">
        <v>2833862.1664874856</v>
      </c>
      <c r="CN19" s="109">
        <v>2837752.6882459028</v>
      </c>
      <c r="CO19" s="109">
        <v>2842408.1904287417</v>
      </c>
      <c r="CP19" s="109">
        <v>2832464.4545991053</v>
      </c>
      <c r="CQ19" s="109">
        <v>2865020.0370603823</v>
      </c>
      <c r="CR19" s="109">
        <v>2864223.521181454</v>
      </c>
      <c r="CS19" s="109">
        <v>2784691.0040078484</v>
      </c>
      <c r="CT19" s="109">
        <v>2715431.2109626229</v>
      </c>
      <c r="CU19" s="109">
        <v>2800469.795084985</v>
      </c>
      <c r="CV19" s="109">
        <v>2743653.0558117353</v>
      </c>
      <c r="CW19" s="109">
        <v>2767684.5410884079</v>
      </c>
      <c r="CX19" s="109">
        <v>2870134.267463374</v>
      </c>
      <c r="CY19" s="109">
        <v>2929518.1125134849</v>
      </c>
      <c r="CZ19" s="109">
        <v>2932496.7081431225</v>
      </c>
      <c r="DA19" s="109">
        <v>2831964.0407924494</v>
      </c>
      <c r="DB19" s="109">
        <v>2964934.7543530413</v>
      </c>
      <c r="DC19" s="109">
        <v>2988606.5786026553</v>
      </c>
      <c r="DD19" s="109">
        <v>2982071.6968138679</v>
      </c>
      <c r="DE19" s="109">
        <v>2936095.0540069509</v>
      </c>
      <c r="DF19" s="109">
        <v>2867198.8486283696</v>
      </c>
      <c r="DG19" s="109">
        <v>2948252.5367619265</v>
      </c>
      <c r="DH19" s="109">
        <v>2895814.1798086637</v>
      </c>
      <c r="DI19" s="109">
        <v>2956238.9111738605</v>
      </c>
      <c r="DJ19" s="109">
        <v>2853874.5273407944</v>
      </c>
      <c r="DK19" s="109">
        <v>2888215.4808780286</v>
      </c>
      <c r="DL19" s="109">
        <v>2947892.044503341</v>
      </c>
      <c r="DM19" s="109">
        <v>2889160.6050193845</v>
      </c>
      <c r="DN19" s="109">
        <v>2928733.0662926799</v>
      </c>
      <c r="DO19" s="109">
        <v>2858651.2291055559</v>
      </c>
      <c r="DP19" s="109">
        <v>2872794.0379947438</v>
      </c>
      <c r="DQ19" s="109">
        <v>2987308.0447232639</v>
      </c>
      <c r="DR19" s="109">
        <v>3093009.6791317058</v>
      </c>
      <c r="DS19" s="109">
        <v>2829397.8882016903</v>
      </c>
      <c r="DT19" s="109">
        <v>2960234.9677104042</v>
      </c>
      <c r="DU19" s="109">
        <v>2894399.0105713839</v>
      </c>
      <c r="DV19" s="109">
        <v>2948664.421588846</v>
      </c>
      <c r="DW19" s="109">
        <v>2905930.6299942387</v>
      </c>
      <c r="DX19" s="109">
        <v>2879346.3551074746</v>
      </c>
      <c r="DY19" s="109">
        <v>2886859.8751555886</v>
      </c>
      <c r="DZ19" s="109">
        <v>2882457.2840389796</v>
      </c>
      <c r="EA19" s="109">
        <v>2903140.3368812385</v>
      </c>
      <c r="EB19" s="109">
        <v>2836096.8949941606</v>
      </c>
      <c r="EC19" s="109">
        <v>2921427.6370835523</v>
      </c>
      <c r="ED19" s="109">
        <v>2930725.6319981734</v>
      </c>
      <c r="EE19" s="109">
        <v>3012368.0025002812</v>
      </c>
      <c r="EF19" s="109">
        <v>3019707.1607690752</v>
      </c>
      <c r="EG19" s="109">
        <v>3060609.7030105526</v>
      </c>
      <c r="EH19" s="109">
        <v>3002867.5977359731</v>
      </c>
      <c r="EI19" s="109">
        <v>3009611.7724390817</v>
      </c>
    </row>
    <row r="20" spans="2:139" s="107" customFormat="1" ht="12.75" x14ac:dyDescent="0.2">
      <c r="B20" s="108" t="s">
        <v>40</v>
      </c>
      <c r="C20" s="109">
        <v>15095109.085266568</v>
      </c>
      <c r="D20" s="109">
        <v>16092862.545171373</v>
      </c>
      <c r="E20" s="109">
        <v>14182640.509035487</v>
      </c>
      <c r="F20" s="109">
        <v>15283355.780120898</v>
      </c>
      <c r="G20" s="109">
        <v>14958090.676946647</v>
      </c>
      <c r="H20" s="109">
        <v>14945422.231516426</v>
      </c>
      <c r="I20" s="109">
        <v>15172509.353053324</v>
      </c>
      <c r="J20" s="109">
        <v>14901340.581478029</v>
      </c>
      <c r="K20" s="109">
        <v>15114896.096628282</v>
      </c>
      <c r="L20" s="109">
        <v>14936728.224168006</v>
      </c>
      <c r="M20" s="109">
        <v>14909347.417713493</v>
      </c>
      <c r="N20" s="109">
        <v>14894411.616505511</v>
      </c>
      <c r="O20" s="109">
        <v>14956676.221955795</v>
      </c>
      <c r="P20" s="109">
        <v>15068472.832849512</v>
      </c>
      <c r="Q20" s="109">
        <v>14975938.64237438</v>
      </c>
      <c r="R20" s="109">
        <v>15149969.51457824</v>
      </c>
      <c r="S20" s="109">
        <v>14664732.156895002</v>
      </c>
      <c r="T20" s="109">
        <v>15204792.360507922</v>
      </c>
      <c r="U20" s="109">
        <v>15121993.751914345</v>
      </c>
      <c r="V20" s="109">
        <v>14791015.697470987</v>
      </c>
      <c r="W20" s="109">
        <v>14892610.04357891</v>
      </c>
      <c r="X20" s="109">
        <v>14917970.259554202</v>
      </c>
      <c r="Y20" s="109">
        <v>15086109.712335659</v>
      </c>
      <c r="Z20" s="109">
        <v>14242052.47521669</v>
      </c>
      <c r="AA20" s="109">
        <v>15585804.14609383</v>
      </c>
      <c r="AB20" s="109">
        <v>14876414.604355369</v>
      </c>
      <c r="AC20" s="109">
        <v>14980470.59046687</v>
      </c>
      <c r="AD20" s="109">
        <v>14857675.9762845</v>
      </c>
      <c r="AE20" s="109">
        <v>15179991.901451847</v>
      </c>
      <c r="AF20" s="109">
        <v>14807622.567870485</v>
      </c>
      <c r="AG20" s="109">
        <v>14670556.802975776</v>
      </c>
      <c r="AH20" s="109">
        <v>15220876.412630076</v>
      </c>
      <c r="AI20" s="109">
        <v>14819288.167427341</v>
      </c>
      <c r="AJ20" s="109">
        <v>14839798.570692221</v>
      </c>
      <c r="AK20" s="109">
        <v>14746139.599617206</v>
      </c>
      <c r="AL20" s="109">
        <v>14085128.089385768</v>
      </c>
      <c r="AM20" s="109">
        <v>15205731.51619621</v>
      </c>
      <c r="AN20" s="109">
        <v>14786616.775246248</v>
      </c>
      <c r="AO20" s="109">
        <v>14763862.731831623</v>
      </c>
      <c r="AP20" s="109">
        <v>14527498.037343135</v>
      </c>
      <c r="AQ20" s="109">
        <v>14983436.297351891</v>
      </c>
      <c r="AR20" s="109">
        <v>14954599.290553678</v>
      </c>
      <c r="AS20" s="109">
        <v>14914529.604410823</v>
      </c>
      <c r="AT20" s="109">
        <v>14866907.511317346</v>
      </c>
      <c r="AU20" s="109">
        <v>15004834.34642428</v>
      </c>
      <c r="AV20" s="109">
        <v>15317837.279204598</v>
      </c>
      <c r="AW20" s="109">
        <v>15001802.215489026</v>
      </c>
      <c r="AX20" s="109">
        <v>15284458.097221175</v>
      </c>
      <c r="AY20" s="109">
        <v>14854530.446545022</v>
      </c>
      <c r="AZ20" s="109">
        <v>15231724.963901542</v>
      </c>
      <c r="BA20" s="109">
        <v>15010232.857913272</v>
      </c>
      <c r="BB20" s="109">
        <v>15548034.649313867</v>
      </c>
      <c r="BC20" s="109">
        <v>14672678.398291145</v>
      </c>
      <c r="BD20" s="109">
        <v>14746073.650356052</v>
      </c>
      <c r="BE20" s="109">
        <v>14666333.960466437</v>
      </c>
      <c r="BF20" s="109">
        <v>14807272.977623004</v>
      </c>
      <c r="BG20" s="109">
        <v>14633330.060684169</v>
      </c>
      <c r="BH20" s="109">
        <v>14479259.032111458</v>
      </c>
      <c r="BI20" s="109">
        <v>14637240.926299</v>
      </c>
      <c r="BJ20" s="109">
        <v>14752614.701512683</v>
      </c>
      <c r="BK20" s="109">
        <v>14351258.11215893</v>
      </c>
      <c r="BL20" s="109">
        <v>14455118.786676947</v>
      </c>
      <c r="BM20" s="109">
        <v>14778106.004304824</v>
      </c>
      <c r="BN20" s="109">
        <v>14791001.436484411</v>
      </c>
      <c r="BO20" s="109">
        <v>14827115.975076221</v>
      </c>
      <c r="BP20" s="109">
        <v>14497437.529900352</v>
      </c>
      <c r="BQ20" s="109">
        <v>14730665.431155058</v>
      </c>
      <c r="BR20" s="109">
        <v>14321411.657738317</v>
      </c>
      <c r="BS20" s="109">
        <v>14654661.489015304</v>
      </c>
      <c r="BT20" s="109">
        <v>14589843.175184185</v>
      </c>
      <c r="BU20" s="109">
        <v>14764972.873965938</v>
      </c>
      <c r="BV20" s="109">
        <v>14664856.065486025</v>
      </c>
      <c r="BW20" s="109">
        <v>14592237.161191545</v>
      </c>
      <c r="BX20" s="109">
        <v>14362838.066203045</v>
      </c>
      <c r="BY20" s="109">
        <v>9105625.9953355286</v>
      </c>
      <c r="BZ20" s="109">
        <v>6094068.9028751608</v>
      </c>
      <c r="CA20" s="109">
        <v>10734862.840825232</v>
      </c>
      <c r="CB20" s="109">
        <v>13567064.481578564</v>
      </c>
      <c r="CC20" s="109">
        <v>14895249.760193443</v>
      </c>
      <c r="CD20" s="109">
        <v>14467439.516559301</v>
      </c>
      <c r="CE20" s="109">
        <v>13803459.107172709</v>
      </c>
      <c r="CF20" s="109">
        <v>13556206.94336357</v>
      </c>
      <c r="CG20" s="109">
        <v>13000786.030834917</v>
      </c>
      <c r="CH20" s="109">
        <v>13455540.105660692</v>
      </c>
      <c r="CI20" s="109">
        <v>13759940.209470589</v>
      </c>
      <c r="CJ20" s="109">
        <v>13634062.236648293</v>
      </c>
      <c r="CK20" s="109">
        <v>13356779.919394564</v>
      </c>
      <c r="CL20" s="109">
        <v>13436249.306062194</v>
      </c>
      <c r="CM20" s="109">
        <v>13408118.795902846</v>
      </c>
      <c r="CN20" s="109">
        <v>13754494.620066745</v>
      </c>
      <c r="CO20" s="109">
        <v>13548048.53636015</v>
      </c>
      <c r="CP20" s="109">
        <v>13342406.25744484</v>
      </c>
      <c r="CQ20" s="109">
        <v>13627137.099996489</v>
      </c>
      <c r="CR20" s="109">
        <v>13905804.524463972</v>
      </c>
      <c r="CS20" s="109">
        <v>13390977.562929774</v>
      </c>
      <c r="CT20" s="109">
        <v>13030953.093829561</v>
      </c>
      <c r="CU20" s="109">
        <v>13400607.495885916</v>
      </c>
      <c r="CV20" s="109">
        <v>13294960.317853482</v>
      </c>
      <c r="CW20" s="109">
        <v>13468003.458454272</v>
      </c>
      <c r="CX20" s="109">
        <v>13199685.217048734</v>
      </c>
      <c r="CY20" s="109">
        <v>13577747.475834681</v>
      </c>
      <c r="CZ20" s="109">
        <v>13601282.720159708</v>
      </c>
      <c r="DA20" s="109">
        <v>13230379.717570249</v>
      </c>
      <c r="DB20" s="109">
        <v>13820491.304578515</v>
      </c>
      <c r="DC20" s="109">
        <v>13773937.819688369</v>
      </c>
      <c r="DD20" s="109">
        <v>13856152.416994803</v>
      </c>
      <c r="DE20" s="109">
        <v>13490978.358086128</v>
      </c>
      <c r="DF20" s="109">
        <v>13586334.466002103</v>
      </c>
      <c r="DG20" s="109">
        <v>13937871.842465689</v>
      </c>
      <c r="DH20" s="109">
        <v>13208049.74831171</v>
      </c>
      <c r="DI20" s="109">
        <v>13802364.993708884</v>
      </c>
      <c r="DJ20" s="109">
        <v>13573091.489497919</v>
      </c>
      <c r="DK20" s="109">
        <v>13869515.600983171</v>
      </c>
      <c r="DL20" s="109">
        <v>13663745.783838231</v>
      </c>
      <c r="DM20" s="109">
        <v>13998973.778606787</v>
      </c>
      <c r="DN20" s="109">
        <v>13833036.364544515</v>
      </c>
      <c r="DO20" s="109">
        <v>13606986.765116971</v>
      </c>
      <c r="DP20" s="109">
        <v>13735199.153851066</v>
      </c>
      <c r="DQ20" s="109">
        <v>13848028.468292058</v>
      </c>
      <c r="DR20" s="109">
        <v>14624449.935038146</v>
      </c>
      <c r="DS20" s="109">
        <v>13007857.516825113</v>
      </c>
      <c r="DT20" s="109">
        <v>13897456.485064739</v>
      </c>
      <c r="DU20" s="109">
        <v>12924652.279234461</v>
      </c>
      <c r="DV20" s="109">
        <v>13870204.835751412</v>
      </c>
      <c r="DW20" s="109">
        <v>13642698.499792518</v>
      </c>
      <c r="DX20" s="109">
        <v>13506854.274029335</v>
      </c>
      <c r="DY20" s="109">
        <v>13826108.829629736</v>
      </c>
      <c r="DZ20" s="109">
        <v>13839572.749995274</v>
      </c>
      <c r="EA20" s="109">
        <v>13703906.605814897</v>
      </c>
      <c r="EB20" s="109">
        <v>13411732.274382005</v>
      </c>
      <c r="EC20" s="109">
        <v>14093238.490929812</v>
      </c>
      <c r="ED20" s="109">
        <v>14108562.247003006</v>
      </c>
      <c r="EE20" s="109">
        <v>13868509.134057337</v>
      </c>
      <c r="EF20" s="109">
        <v>14186769.85693365</v>
      </c>
      <c r="EG20" s="109">
        <v>14510428.176082987</v>
      </c>
      <c r="EH20" s="109">
        <v>14325133.811117914</v>
      </c>
      <c r="EI20" s="109">
        <v>14053253.226999735</v>
      </c>
    </row>
    <row r="21" spans="2:139" s="107" customFormat="1" ht="12.75" x14ac:dyDescent="0.2">
      <c r="B21" s="108" t="s">
        <v>41</v>
      </c>
      <c r="C21" s="109">
        <v>3896817.7662787978</v>
      </c>
      <c r="D21" s="109">
        <v>4033907.7798937787</v>
      </c>
      <c r="E21" s="109">
        <v>3717022.6700987201</v>
      </c>
      <c r="F21" s="109">
        <v>3872027.1849793587</v>
      </c>
      <c r="G21" s="109">
        <v>3807977.4230503337</v>
      </c>
      <c r="H21" s="109">
        <v>3827275.9301098976</v>
      </c>
      <c r="I21" s="109">
        <v>3804278.1217060136</v>
      </c>
      <c r="J21" s="109">
        <v>3705298.9764831546</v>
      </c>
      <c r="K21" s="109">
        <v>3781904.6017640731</v>
      </c>
      <c r="L21" s="109">
        <v>3747849.5114541617</v>
      </c>
      <c r="M21" s="109">
        <v>3751848.2746327342</v>
      </c>
      <c r="N21" s="109">
        <v>3695575.5723812166</v>
      </c>
      <c r="O21" s="109">
        <v>3651103.3694441789</v>
      </c>
      <c r="P21" s="109">
        <v>3649948.8182245633</v>
      </c>
      <c r="Q21" s="109">
        <v>3691876.8041059473</v>
      </c>
      <c r="R21" s="109">
        <v>3751605.4513128535</v>
      </c>
      <c r="S21" s="109">
        <v>3684557.2652444681</v>
      </c>
      <c r="T21" s="109">
        <v>3761095.2817191645</v>
      </c>
      <c r="U21" s="109">
        <v>3586408.9889276829</v>
      </c>
      <c r="V21" s="109">
        <v>3561518.2576345131</v>
      </c>
      <c r="W21" s="109">
        <v>3588867.6344497907</v>
      </c>
      <c r="X21" s="109">
        <v>3568219.5160780596</v>
      </c>
      <c r="Y21" s="109">
        <v>3589187.247157814</v>
      </c>
      <c r="Z21" s="109">
        <v>3554792.8163118893</v>
      </c>
      <c r="AA21" s="109">
        <v>3623081.4262179714</v>
      </c>
      <c r="AB21" s="109">
        <v>3565432.7270968384</v>
      </c>
      <c r="AC21" s="109">
        <v>3550076.0755598145</v>
      </c>
      <c r="AD21" s="109">
        <v>3523256.1328754276</v>
      </c>
      <c r="AE21" s="109">
        <v>3530420.7904785681</v>
      </c>
      <c r="AF21" s="109">
        <v>3510681.540886783</v>
      </c>
      <c r="AG21" s="109">
        <v>3472659.1516318833</v>
      </c>
      <c r="AH21" s="109">
        <v>3517004.8964844765</v>
      </c>
      <c r="AI21" s="109">
        <v>3477833.1637685788</v>
      </c>
      <c r="AJ21" s="109">
        <v>3464653.1629035431</v>
      </c>
      <c r="AK21" s="109">
        <v>3473824.9176034261</v>
      </c>
      <c r="AL21" s="109">
        <v>3457914.2591345366</v>
      </c>
      <c r="AM21" s="109">
        <v>3467908.0498418319</v>
      </c>
      <c r="AN21" s="109">
        <v>3450807.6460540169</v>
      </c>
      <c r="AO21" s="109">
        <v>3503533.228466724</v>
      </c>
      <c r="AP21" s="109">
        <v>3387371.5276524406</v>
      </c>
      <c r="AQ21" s="109">
        <v>3393518.4537239023</v>
      </c>
      <c r="AR21" s="109">
        <v>3383368.7162325499</v>
      </c>
      <c r="AS21" s="109">
        <v>3419066.4055997082</v>
      </c>
      <c r="AT21" s="109">
        <v>3400149.8254482155</v>
      </c>
      <c r="AU21" s="109">
        <v>3388546.7417124696</v>
      </c>
      <c r="AV21" s="109">
        <v>3386701.8764088806</v>
      </c>
      <c r="AW21" s="109">
        <v>3367060.2984689856</v>
      </c>
      <c r="AX21" s="109">
        <v>3460523.5746259689</v>
      </c>
      <c r="AY21" s="109">
        <v>3309417.0889860201</v>
      </c>
      <c r="AZ21" s="109">
        <v>3357787.6294755312</v>
      </c>
      <c r="BA21" s="109">
        <v>3323593.0309531786</v>
      </c>
      <c r="BB21" s="109">
        <v>3430394.8156549563</v>
      </c>
      <c r="BC21" s="109">
        <v>3289726.1635914585</v>
      </c>
      <c r="BD21" s="109">
        <v>3289799.1960209096</v>
      </c>
      <c r="BE21" s="109">
        <v>3261261.4627268887</v>
      </c>
      <c r="BF21" s="109">
        <v>3243168.6608820665</v>
      </c>
      <c r="BG21" s="109">
        <v>3227270.5962115345</v>
      </c>
      <c r="BH21" s="109">
        <v>3244615.6827587239</v>
      </c>
      <c r="BI21" s="109">
        <v>3212903.6645737644</v>
      </c>
      <c r="BJ21" s="109">
        <v>3216511.662384422</v>
      </c>
      <c r="BK21" s="109">
        <v>3211313.4104370493</v>
      </c>
      <c r="BL21" s="109">
        <v>3201014.3637858019</v>
      </c>
      <c r="BM21" s="109">
        <v>3206966.7029131963</v>
      </c>
      <c r="BN21" s="109">
        <v>3214808.5391608817</v>
      </c>
      <c r="BO21" s="109">
        <v>3249309.8959979499</v>
      </c>
      <c r="BP21" s="109">
        <v>3194918.8966475409</v>
      </c>
      <c r="BQ21" s="109">
        <v>3205626.0920217042</v>
      </c>
      <c r="BR21" s="109">
        <v>3184714.8300345456</v>
      </c>
      <c r="BS21" s="109">
        <v>3234024.0234224214</v>
      </c>
      <c r="BT21" s="109">
        <v>3138936.1249161232</v>
      </c>
      <c r="BU21" s="109">
        <v>3173269.1484468658</v>
      </c>
      <c r="BV21" s="109">
        <v>3170977.4678300517</v>
      </c>
      <c r="BW21" s="109">
        <v>3148187.1310961982</v>
      </c>
      <c r="BX21" s="109">
        <v>3139644.630566576</v>
      </c>
      <c r="BY21" s="109">
        <v>1909767.4875544147</v>
      </c>
      <c r="BZ21" s="109">
        <v>1136741.8412615175</v>
      </c>
      <c r="CA21" s="109">
        <v>2426696.2095979443</v>
      </c>
      <c r="CB21" s="109">
        <v>3045357.658430961</v>
      </c>
      <c r="CC21" s="109">
        <v>3201755.1896772026</v>
      </c>
      <c r="CD21" s="109">
        <v>3135149.0546574453</v>
      </c>
      <c r="CE21" s="109">
        <v>3036879.1814820459</v>
      </c>
      <c r="CF21" s="109">
        <v>2883262.5382293146</v>
      </c>
      <c r="CG21" s="109">
        <v>2803830.0817746823</v>
      </c>
      <c r="CH21" s="109">
        <v>2875777.504322811</v>
      </c>
      <c r="CI21" s="109">
        <v>2949972.1311997231</v>
      </c>
      <c r="CJ21" s="109">
        <v>2842472.124400273</v>
      </c>
      <c r="CK21" s="109">
        <v>2831819.4786178148</v>
      </c>
      <c r="CL21" s="109">
        <v>2800935.0262062354</v>
      </c>
      <c r="CM21" s="109">
        <v>2829473.7145438106</v>
      </c>
      <c r="CN21" s="109">
        <v>2941971.5083320625</v>
      </c>
      <c r="CO21" s="109">
        <v>2893552.1515285233</v>
      </c>
      <c r="CP21" s="109">
        <v>2856360.7480028295</v>
      </c>
      <c r="CQ21" s="109">
        <v>2852937.7815025607</v>
      </c>
      <c r="CR21" s="109">
        <v>2901798.2105297688</v>
      </c>
      <c r="CS21" s="109">
        <v>2910484.7168861637</v>
      </c>
      <c r="CT21" s="109">
        <v>2812244.6857309989</v>
      </c>
      <c r="CU21" s="109">
        <v>2848035.7039362835</v>
      </c>
      <c r="CV21" s="109">
        <v>2858666.0311003192</v>
      </c>
      <c r="CW21" s="109">
        <v>2874654.3373389356</v>
      </c>
      <c r="CX21" s="109">
        <v>2868785.065495553</v>
      </c>
      <c r="CY21" s="109">
        <v>2906275.3614102108</v>
      </c>
      <c r="CZ21" s="109">
        <v>2905668.9348554141</v>
      </c>
      <c r="DA21" s="109">
        <v>2874200.588526356</v>
      </c>
      <c r="DB21" s="109">
        <v>2868919.239004462</v>
      </c>
      <c r="DC21" s="109">
        <v>2936521.8078049892</v>
      </c>
      <c r="DD21" s="109">
        <v>2900792.7265775776</v>
      </c>
      <c r="DE21" s="109">
        <v>2850140.523847641</v>
      </c>
      <c r="DF21" s="109">
        <v>2902924.6107313633</v>
      </c>
      <c r="DG21" s="109">
        <v>2985344.9983700858</v>
      </c>
      <c r="DH21" s="109">
        <v>2893129.6502484768</v>
      </c>
      <c r="DI21" s="109">
        <v>2895815.5624671513</v>
      </c>
      <c r="DJ21" s="109">
        <v>2867470.1194995474</v>
      </c>
      <c r="DK21" s="109">
        <v>2897127.8954909076</v>
      </c>
      <c r="DL21" s="109">
        <v>2925331.7424878269</v>
      </c>
      <c r="DM21" s="109">
        <v>2895019.9058263679</v>
      </c>
      <c r="DN21" s="109">
        <v>2976342.9859688962</v>
      </c>
      <c r="DO21" s="109">
        <v>2847611.151213014</v>
      </c>
      <c r="DP21" s="109">
        <v>2914724.6364140268</v>
      </c>
      <c r="DQ21" s="109">
        <v>2924662.8994687507</v>
      </c>
      <c r="DR21" s="109">
        <v>3052332.0618781983</v>
      </c>
      <c r="DS21" s="109">
        <v>2892699.7248676321</v>
      </c>
      <c r="DT21" s="109">
        <v>2914126.7651093076</v>
      </c>
      <c r="DU21" s="109">
        <v>2897535.6241157954</v>
      </c>
      <c r="DV21" s="109">
        <v>2932740.0952045582</v>
      </c>
      <c r="DW21" s="109">
        <v>2843262.567012297</v>
      </c>
      <c r="DX21" s="109">
        <v>2846680.7988956315</v>
      </c>
      <c r="DY21" s="109">
        <v>2888229.767732685</v>
      </c>
      <c r="DZ21" s="109">
        <v>2851635.8012126293</v>
      </c>
      <c r="EA21" s="109">
        <v>2891823.8177995528</v>
      </c>
      <c r="EB21" s="109">
        <v>2832367.8094866383</v>
      </c>
      <c r="EC21" s="109">
        <v>2897812.9603329361</v>
      </c>
      <c r="ED21" s="109">
        <v>2885678.9028911148</v>
      </c>
      <c r="EE21" s="109">
        <v>2908010.4624181208</v>
      </c>
      <c r="EF21" s="109">
        <v>2919232.0334958201</v>
      </c>
      <c r="EG21" s="109">
        <v>2931409.2359616598</v>
      </c>
      <c r="EH21" s="109">
        <v>2936650.8415357545</v>
      </c>
      <c r="EI21" s="109">
        <v>2933618.1829247172</v>
      </c>
    </row>
    <row r="22" spans="2:139" s="107" customFormat="1" ht="12.75" x14ac:dyDescent="0.2">
      <c r="B22" s="108" t="s">
        <v>96</v>
      </c>
      <c r="C22" s="109">
        <v>1394882.1136707293</v>
      </c>
      <c r="D22" s="109">
        <v>1411268.663078031</v>
      </c>
      <c r="E22" s="109">
        <v>1368836.328799773</v>
      </c>
      <c r="F22" s="109">
        <v>1402059.5729865981</v>
      </c>
      <c r="G22" s="109">
        <v>1369176.5658746706</v>
      </c>
      <c r="H22" s="109">
        <v>1504142.3736472656</v>
      </c>
      <c r="I22" s="109">
        <v>1434819.9944566141</v>
      </c>
      <c r="J22" s="109">
        <v>1422083.4826702373</v>
      </c>
      <c r="K22" s="109">
        <v>1427505.7504995924</v>
      </c>
      <c r="L22" s="109">
        <v>1401327.03882984</v>
      </c>
      <c r="M22" s="109">
        <v>1460967.5133387744</v>
      </c>
      <c r="N22" s="109">
        <v>1410953.9135727326</v>
      </c>
      <c r="O22" s="109">
        <v>1409960.5027574289</v>
      </c>
      <c r="P22" s="109">
        <v>1414737.314198764</v>
      </c>
      <c r="Q22" s="109">
        <v>1432359.1850978779</v>
      </c>
      <c r="R22" s="109">
        <v>1518360.3713615283</v>
      </c>
      <c r="S22" s="109">
        <v>1458483.3644226482</v>
      </c>
      <c r="T22" s="109">
        <v>1413538.4630676359</v>
      </c>
      <c r="U22" s="109">
        <v>1404953.7060403011</v>
      </c>
      <c r="V22" s="109">
        <v>1435734.1690578731</v>
      </c>
      <c r="W22" s="109">
        <v>1431183.9575627337</v>
      </c>
      <c r="X22" s="109">
        <v>1451436.2558127556</v>
      </c>
      <c r="Y22" s="109">
        <v>1409323.856650868</v>
      </c>
      <c r="Z22" s="109">
        <v>1447065.9453862431</v>
      </c>
      <c r="AA22" s="109">
        <v>1529992.6413577036</v>
      </c>
      <c r="AB22" s="109">
        <v>1541457.0833386856</v>
      </c>
      <c r="AC22" s="109">
        <v>1561110.5451193657</v>
      </c>
      <c r="AD22" s="109">
        <v>1591014.0862684045</v>
      </c>
      <c r="AE22" s="109">
        <v>1596295.7351358223</v>
      </c>
      <c r="AF22" s="109">
        <v>1540504.9112648603</v>
      </c>
      <c r="AG22" s="109">
        <v>1521922.3131396787</v>
      </c>
      <c r="AH22" s="109">
        <v>1534683.2208204251</v>
      </c>
      <c r="AI22" s="109">
        <v>1519478.6283648133</v>
      </c>
      <c r="AJ22" s="109">
        <v>1541469.2420466454</v>
      </c>
      <c r="AK22" s="109">
        <v>1533333.3666991433</v>
      </c>
      <c r="AL22" s="109">
        <v>1570111.6377774058</v>
      </c>
      <c r="AM22" s="109">
        <v>1601061.6386137577</v>
      </c>
      <c r="AN22" s="109">
        <v>1571451.4943200166</v>
      </c>
      <c r="AO22" s="109">
        <v>1586472.4062218347</v>
      </c>
      <c r="AP22" s="109">
        <v>1561935.3311125298</v>
      </c>
      <c r="AQ22" s="109">
        <v>1585199.881514759</v>
      </c>
      <c r="AR22" s="109">
        <v>1636391.1331699588</v>
      </c>
      <c r="AS22" s="109">
        <v>1661434.8959617489</v>
      </c>
      <c r="AT22" s="109">
        <v>1674967.0608991275</v>
      </c>
      <c r="AU22" s="109">
        <v>1645992.6661081135</v>
      </c>
      <c r="AV22" s="109">
        <v>1621088.1778481628</v>
      </c>
      <c r="AW22" s="109">
        <v>1564504.550897564</v>
      </c>
      <c r="AX22" s="109">
        <v>1656814.2399891627</v>
      </c>
      <c r="AY22" s="109">
        <v>1566354.3022503497</v>
      </c>
      <c r="AZ22" s="109">
        <v>1630109.2981083638</v>
      </c>
      <c r="BA22" s="109">
        <v>1638802.3059547043</v>
      </c>
      <c r="BB22" s="109">
        <v>1648521.0413502534</v>
      </c>
      <c r="BC22" s="109">
        <v>1616684.6717360723</v>
      </c>
      <c r="BD22" s="109">
        <v>1683707.0736191147</v>
      </c>
      <c r="BE22" s="109">
        <v>1655405.4905398856</v>
      </c>
      <c r="BF22" s="109">
        <v>1627216.2551295459</v>
      </c>
      <c r="BG22" s="109">
        <v>1649104.9119445495</v>
      </c>
      <c r="BH22" s="109">
        <v>1649211.0943075533</v>
      </c>
      <c r="BI22" s="109">
        <v>1629345.9542454004</v>
      </c>
      <c r="BJ22" s="109">
        <v>1573515.9357565469</v>
      </c>
      <c r="BK22" s="109">
        <v>1613019.3538596425</v>
      </c>
      <c r="BL22" s="109">
        <v>1645472.2890374518</v>
      </c>
      <c r="BM22" s="109">
        <v>1646840.9293449754</v>
      </c>
      <c r="BN22" s="109">
        <v>1652808.075714892</v>
      </c>
      <c r="BO22" s="109">
        <v>1676304.6602834442</v>
      </c>
      <c r="BP22" s="109">
        <v>1633513.1659465858</v>
      </c>
      <c r="BQ22" s="109">
        <v>1669972.4544120519</v>
      </c>
      <c r="BR22" s="109">
        <v>1699059.5720359697</v>
      </c>
      <c r="BS22" s="109">
        <v>1813029.8937216776</v>
      </c>
      <c r="BT22" s="109">
        <v>1811685.4100816927</v>
      </c>
      <c r="BU22" s="109">
        <v>1824564.1606150453</v>
      </c>
      <c r="BV22" s="109">
        <v>1829678.6126891915</v>
      </c>
      <c r="BW22" s="109">
        <v>1748154.1812894298</v>
      </c>
      <c r="BX22" s="109">
        <v>1767699.4590426469</v>
      </c>
      <c r="BY22" s="109">
        <v>1186281.8459704246</v>
      </c>
      <c r="BZ22" s="109">
        <v>980439.38719222159</v>
      </c>
      <c r="CA22" s="109">
        <v>1546111.1050952412</v>
      </c>
      <c r="CB22" s="109">
        <v>1830152.9866437407</v>
      </c>
      <c r="CC22" s="109">
        <v>1945779.3436918864</v>
      </c>
      <c r="CD22" s="109">
        <v>1997363.2415162397</v>
      </c>
      <c r="CE22" s="109">
        <v>1891782.6510578769</v>
      </c>
      <c r="CF22" s="109">
        <v>1795627.5158636102</v>
      </c>
      <c r="CG22" s="109">
        <v>1755504.2184103786</v>
      </c>
      <c r="CH22" s="109">
        <v>1759923.0285109319</v>
      </c>
      <c r="CI22" s="109">
        <v>1759813.9552230875</v>
      </c>
      <c r="CJ22" s="109">
        <v>1717533.7816456985</v>
      </c>
      <c r="CK22" s="109">
        <v>1732234.308283339</v>
      </c>
      <c r="CL22" s="109">
        <v>1738785.4152282474</v>
      </c>
      <c r="CM22" s="109">
        <v>1745918.4452163482</v>
      </c>
      <c r="CN22" s="109">
        <v>1782124.6532356609</v>
      </c>
      <c r="CO22" s="109">
        <v>1793474.1988518771</v>
      </c>
      <c r="CP22" s="109">
        <v>1762263.5272970407</v>
      </c>
      <c r="CQ22" s="109">
        <v>1791272.9747435933</v>
      </c>
      <c r="CR22" s="109">
        <v>1824501.7387750302</v>
      </c>
      <c r="CS22" s="109">
        <v>1811809.4579710173</v>
      </c>
      <c r="CT22" s="109">
        <v>1823263.2972736864</v>
      </c>
      <c r="CU22" s="109">
        <v>1796356.9559951387</v>
      </c>
      <c r="CV22" s="109">
        <v>1814912.6207525518</v>
      </c>
      <c r="CW22" s="109">
        <v>1825617.2842096498</v>
      </c>
      <c r="CX22" s="109">
        <v>1838803.8392835076</v>
      </c>
      <c r="CY22" s="109">
        <v>1863276.7250301256</v>
      </c>
      <c r="CZ22" s="109">
        <v>1842566.7051528567</v>
      </c>
      <c r="DA22" s="109">
        <v>1852024.5505127294</v>
      </c>
      <c r="DB22" s="109">
        <v>1862485.4558377357</v>
      </c>
      <c r="DC22" s="109">
        <v>1882556.1236312957</v>
      </c>
      <c r="DD22" s="109">
        <v>1864075.1652206096</v>
      </c>
      <c r="DE22" s="109">
        <v>1955201.7212921367</v>
      </c>
      <c r="DF22" s="109">
        <v>1859495.869238327</v>
      </c>
      <c r="DG22" s="109">
        <v>1967287.2418199421</v>
      </c>
      <c r="DH22" s="109">
        <v>1922380.7138098062</v>
      </c>
      <c r="DI22" s="109">
        <v>1924410.7960000013</v>
      </c>
      <c r="DJ22" s="109">
        <v>1921354.8678058288</v>
      </c>
      <c r="DK22" s="109">
        <v>1939870.6008792126</v>
      </c>
      <c r="DL22" s="109">
        <v>1962174.1959343448</v>
      </c>
      <c r="DM22" s="109">
        <v>1943129.497583135</v>
      </c>
      <c r="DN22" s="109">
        <v>2025162.0673456506</v>
      </c>
      <c r="DO22" s="109">
        <v>2030244.7619143769</v>
      </c>
      <c r="DP22" s="109">
        <v>2041722.1316694317</v>
      </c>
      <c r="DQ22" s="109">
        <v>2122879.4442569623</v>
      </c>
      <c r="DR22" s="109">
        <v>2127248.1349551892</v>
      </c>
      <c r="DS22" s="109">
        <v>2113553.0808872571</v>
      </c>
      <c r="DT22" s="109">
        <v>2138549.8319786936</v>
      </c>
      <c r="DU22" s="109">
        <v>2181636.4524612185</v>
      </c>
      <c r="DV22" s="109">
        <v>2055470.1285896939</v>
      </c>
      <c r="DW22" s="109">
        <v>1873656.8919010474</v>
      </c>
      <c r="DX22" s="109">
        <v>1468349.6119954723</v>
      </c>
      <c r="DY22" s="109">
        <v>1956838.2493664215</v>
      </c>
      <c r="DZ22" s="109">
        <v>1960360.5169265214</v>
      </c>
      <c r="EA22" s="109">
        <v>1947437.1188992034</v>
      </c>
      <c r="EB22" s="109">
        <v>1987913.1049593028</v>
      </c>
      <c r="EC22" s="109">
        <v>1923534.0388416275</v>
      </c>
      <c r="ED22" s="109">
        <v>2014854.4205386892</v>
      </c>
      <c r="EE22" s="109">
        <v>2076711.9438361756</v>
      </c>
      <c r="EF22" s="109">
        <v>2040747.6639227855</v>
      </c>
      <c r="EG22" s="109">
        <v>2057424.690544046</v>
      </c>
      <c r="EH22" s="109">
        <v>2074806.0517016242</v>
      </c>
      <c r="EI22" s="109">
        <v>2122151.2432155167</v>
      </c>
    </row>
    <row r="23" spans="2:139" s="107" customFormat="1" ht="12.75" x14ac:dyDescent="0.2">
      <c r="B23" s="110" t="s">
        <v>93</v>
      </c>
      <c r="C23" s="111">
        <v>24160699.585661214</v>
      </c>
      <c r="D23" s="111">
        <v>25534435.858089354</v>
      </c>
      <c r="E23" s="111">
        <v>22851510.324617118</v>
      </c>
      <c r="F23" s="111">
        <v>24415324.353231154</v>
      </c>
      <c r="G23" s="111">
        <v>23872011.075301327</v>
      </c>
      <c r="H23" s="111">
        <v>23995946.747100212</v>
      </c>
      <c r="I23" s="111">
        <v>24131096.206895854</v>
      </c>
      <c r="J23" s="111">
        <v>23737405.913684141</v>
      </c>
      <c r="K23" s="111">
        <v>24032294.848691367</v>
      </c>
      <c r="L23" s="111">
        <v>23733725.996000227</v>
      </c>
      <c r="M23" s="111">
        <v>23752513.471446641</v>
      </c>
      <c r="N23" s="111">
        <v>23663798.013403188</v>
      </c>
      <c r="O23" s="111">
        <v>23604158.49306779</v>
      </c>
      <c r="P23" s="111">
        <v>23715411.077732284</v>
      </c>
      <c r="Q23" s="111">
        <v>23670000.676897004</v>
      </c>
      <c r="R23" s="111">
        <v>24026031.701874305</v>
      </c>
      <c r="S23" s="111">
        <v>23352193.313938409</v>
      </c>
      <c r="T23" s="111">
        <v>23973178.955731522</v>
      </c>
      <c r="U23" s="111">
        <v>23652865.089253418</v>
      </c>
      <c r="V23" s="111">
        <v>23325733.162924681</v>
      </c>
      <c r="W23" s="111">
        <v>23415394.473051548</v>
      </c>
      <c r="X23" s="111">
        <v>23443945.660627507</v>
      </c>
      <c r="Y23" s="111">
        <v>23563586.609566975</v>
      </c>
      <c r="Z23" s="111">
        <v>22693794.917813398</v>
      </c>
      <c r="AA23" s="111">
        <v>24273842.496994045</v>
      </c>
      <c r="AB23" s="111">
        <v>23413333.83241355</v>
      </c>
      <c r="AC23" s="111">
        <v>23549328.659263745</v>
      </c>
      <c r="AD23" s="111">
        <v>23331609.651062321</v>
      </c>
      <c r="AE23" s="111">
        <v>23777649.282690559</v>
      </c>
      <c r="AF23" s="111">
        <v>23263645.782494988</v>
      </c>
      <c r="AG23" s="111">
        <v>23003447.638598002</v>
      </c>
      <c r="AH23" s="111">
        <v>23695339.218837265</v>
      </c>
      <c r="AI23" s="111">
        <v>23214405.470590528</v>
      </c>
      <c r="AJ23" s="111">
        <v>23157580.670074075</v>
      </c>
      <c r="AK23" s="111">
        <v>23097770.757575054</v>
      </c>
      <c r="AL23" s="111">
        <v>22364599.775610164</v>
      </c>
      <c r="AM23" s="111">
        <v>23557290.963474855</v>
      </c>
      <c r="AN23" s="111">
        <v>23087472.768874064</v>
      </c>
      <c r="AO23" s="111">
        <v>23139739.181409776</v>
      </c>
      <c r="AP23" s="111">
        <v>22662855.672270209</v>
      </c>
      <c r="AQ23" s="111">
        <v>23278559.596447848</v>
      </c>
      <c r="AR23" s="111">
        <v>23261509.651240014</v>
      </c>
      <c r="AS23" s="111">
        <v>23371501.940462016</v>
      </c>
      <c r="AT23" s="111">
        <v>23335212.079218589</v>
      </c>
      <c r="AU23" s="111">
        <v>23387548.082968906</v>
      </c>
      <c r="AV23" s="111">
        <v>23747429.141097859</v>
      </c>
      <c r="AW23" s="111">
        <v>23308510.832737029</v>
      </c>
      <c r="AX23" s="111">
        <v>23862803.096323315</v>
      </c>
      <c r="AY23" s="111">
        <v>23015330.968830813</v>
      </c>
      <c r="AZ23" s="111">
        <v>23611979.796984762</v>
      </c>
      <c r="BA23" s="111">
        <v>23322631.974250156</v>
      </c>
      <c r="BB23" s="111">
        <v>23999921.546176296</v>
      </c>
      <c r="BC23" s="111">
        <v>22895768.132239748</v>
      </c>
      <c r="BD23" s="111">
        <v>23118719.113446612</v>
      </c>
      <c r="BE23" s="111">
        <v>22957125.702455409</v>
      </c>
      <c r="BF23" s="111">
        <v>23020543.266272187</v>
      </c>
      <c r="BG23" s="111">
        <v>22843547.704685923</v>
      </c>
      <c r="BH23" s="111">
        <v>22735506.163167082</v>
      </c>
      <c r="BI23" s="111">
        <v>22830176.032364536</v>
      </c>
      <c r="BJ23" s="111">
        <v>22911892.365733124</v>
      </c>
      <c r="BK23" s="111">
        <v>22436613.83507451</v>
      </c>
      <c r="BL23" s="111">
        <v>22588913.049814206</v>
      </c>
      <c r="BM23" s="111">
        <v>22906907.285496369</v>
      </c>
      <c r="BN23" s="111">
        <v>22979362.156887766</v>
      </c>
      <c r="BO23" s="111">
        <v>23026112.16628572</v>
      </c>
      <c r="BP23" s="111">
        <v>22545120.469848309</v>
      </c>
      <c r="BQ23" s="111">
        <v>22827724.840499923</v>
      </c>
      <c r="BR23" s="111">
        <v>22472310.064366475</v>
      </c>
      <c r="BS23" s="111">
        <v>22965035.881812982</v>
      </c>
      <c r="BT23" s="111">
        <v>22720620.285560392</v>
      </c>
      <c r="BU23" s="111">
        <v>22990374.552155897</v>
      </c>
      <c r="BV23" s="111">
        <v>22862838.578210957</v>
      </c>
      <c r="BW23" s="111">
        <v>22621029.17376592</v>
      </c>
      <c r="BX23" s="111">
        <v>22366992.485976152</v>
      </c>
      <c r="BY23" s="111">
        <v>14053597.786680786</v>
      </c>
      <c r="BZ23" s="111">
        <v>9327685.4181374796</v>
      </c>
      <c r="CA23" s="111">
        <v>17190123.232701704</v>
      </c>
      <c r="CB23" s="111">
        <v>21516835.703927875</v>
      </c>
      <c r="CC23" s="111">
        <v>23183999.9550469</v>
      </c>
      <c r="CD23" s="111">
        <v>22718618.660453577</v>
      </c>
      <c r="CE23" s="111">
        <v>21699466.885909978</v>
      </c>
      <c r="CF23" s="111">
        <v>21112258.990566093</v>
      </c>
      <c r="CG23" s="111">
        <v>20393240.523067158</v>
      </c>
      <c r="CH23" s="111">
        <v>20926024.140696272</v>
      </c>
      <c r="CI23" s="111">
        <v>21349003.131710701</v>
      </c>
      <c r="CJ23" s="111">
        <v>21031402.398084804</v>
      </c>
      <c r="CK23" s="111">
        <v>20742528.750784799</v>
      </c>
      <c r="CL23" s="111">
        <v>20762989.265855517</v>
      </c>
      <c r="CM23" s="111">
        <v>20817373.122150492</v>
      </c>
      <c r="CN23" s="111">
        <v>21316343.469880372</v>
      </c>
      <c r="CO23" s="111">
        <v>21077483.077169292</v>
      </c>
      <c r="CP23" s="111">
        <v>20793494.987343818</v>
      </c>
      <c r="CQ23" s="111">
        <v>21136367.893303026</v>
      </c>
      <c r="CR23" s="111">
        <v>21496327.994950227</v>
      </c>
      <c r="CS23" s="111">
        <v>20897962.741794799</v>
      </c>
      <c r="CT23" s="111">
        <v>20381892.28779687</v>
      </c>
      <c r="CU23" s="111">
        <v>20845469.950902324</v>
      </c>
      <c r="CV23" s="111">
        <v>20712192.02551809</v>
      </c>
      <c r="CW23" s="111">
        <v>20935959.621091265</v>
      </c>
      <c r="CX23" s="111">
        <v>20777408.389291171</v>
      </c>
      <c r="CY23" s="111">
        <v>21276817.674788501</v>
      </c>
      <c r="CZ23" s="111">
        <v>21282015.068311106</v>
      </c>
      <c r="DA23" s="111">
        <v>20788568.897401784</v>
      </c>
      <c r="DB23" s="111">
        <v>21516830.753773756</v>
      </c>
      <c r="DC23" s="111">
        <v>21581622.329727311</v>
      </c>
      <c r="DD23" s="111">
        <v>21603092.005606856</v>
      </c>
      <c r="DE23" s="111">
        <v>21232415.657232858</v>
      </c>
      <c r="DF23" s="111">
        <v>21215953.794600163</v>
      </c>
      <c r="DG23" s="111">
        <v>21838756.619417649</v>
      </c>
      <c r="DH23" s="111">
        <v>20919374.292178653</v>
      </c>
      <c r="DI23" s="111">
        <v>21578830.263349898</v>
      </c>
      <c r="DJ23" s="111">
        <v>21215791.004144087</v>
      </c>
      <c r="DK23" s="111">
        <v>21594729.578231324</v>
      </c>
      <c r="DL23" s="111">
        <v>21499143.766763743</v>
      </c>
      <c r="DM23" s="111">
        <v>21726283.78703567</v>
      </c>
      <c r="DN23" s="111">
        <v>21763274.48415174</v>
      </c>
      <c r="DO23" s="111">
        <v>21343493.907349918</v>
      </c>
      <c r="DP23" s="111">
        <v>21564439.959929265</v>
      </c>
      <c r="DQ23" s="111">
        <v>21882878.856741037</v>
      </c>
      <c r="DR23" s="111">
        <v>22897039.811003238</v>
      </c>
      <c r="DS23" s="111">
        <v>20843508.210781693</v>
      </c>
      <c r="DT23" s="111">
        <v>21910368.049863141</v>
      </c>
      <c r="DU23" s="111">
        <v>20898223.36638286</v>
      </c>
      <c r="DV23" s="111">
        <v>21807079.481134512</v>
      </c>
      <c r="DW23" s="111">
        <v>21265548.588700101</v>
      </c>
      <c r="DX23" s="111">
        <v>20701231.040027913</v>
      </c>
      <c r="DY23" s="111">
        <v>21558036.721884429</v>
      </c>
      <c r="DZ23" s="111">
        <v>21534026.352173407</v>
      </c>
      <c r="EA23" s="111">
        <v>21446307.879394893</v>
      </c>
      <c r="EB23" s="111">
        <v>21068110.083822101</v>
      </c>
      <c r="EC23" s="111">
        <v>21836013.127187926</v>
      </c>
      <c r="ED23" s="111">
        <v>21939821.202430986</v>
      </c>
      <c r="EE23" s="111">
        <v>21865599.542811919</v>
      </c>
      <c r="EF23" s="111">
        <v>22166456.715121329</v>
      </c>
      <c r="EG23" s="111">
        <v>22559871.805599242</v>
      </c>
      <c r="EH23" s="111">
        <v>22339458.302091263</v>
      </c>
      <c r="EI23" s="111">
        <v>22118634.425579052</v>
      </c>
    </row>
    <row r="24" spans="2:139" s="107" customFormat="1" ht="12.75" x14ac:dyDescent="0.2">
      <c r="B24" s="125" t="s">
        <v>72</v>
      </c>
      <c r="C24" s="113">
        <v>54154.611634750807</v>
      </c>
      <c r="D24" s="113">
        <v>58044.432302792324</v>
      </c>
      <c r="E24" s="113">
        <v>54859.876031119515</v>
      </c>
      <c r="F24" s="113">
        <v>56682.403923248356</v>
      </c>
      <c r="G24" s="113">
        <v>54819.02628376161</v>
      </c>
      <c r="H24" s="113">
        <v>58667.625257407002</v>
      </c>
      <c r="I24" s="113">
        <v>57128.88550316343</v>
      </c>
      <c r="J24" s="113">
        <v>56286.281774630348</v>
      </c>
      <c r="K24" s="113">
        <v>62580.225206974799</v>
      </c>
      <c r="L24" s="113">
        <v>58062.048365933668</v>
      </c>
      <c r="M24" s="113">
        <v>60496.503071206425</v>
      </c>
      <c r="N24" s="113">
        <v>59192.538000093635</v>
      </c>
      <c r="O24" s="113">
        <v>60749.520368956459</v>
      </c>
      <c r="P24" s="113">
        <v>59795.522907427257</v>
      </c>
      <c r="Q24" s="113">
        <v>62023.407922338425</v>
      </c>
      <c r="R24" s="113">
        <v>62837.645564859064</v>
      </c>
      <c r="S24" s="113">
        <v>60469.936846569391</v>
      </c>
      <c r="T24" s="113">
        <v>61476.038627971473</v>
      </c>
      <c r="U24" s="113">
        <v>64615.105995244208</v>
      </c>
      <c r="V24" s="113">
        <v>62616.49894665274</v>
      </c>
      <c r="W24" s="113">
        <v>64008.303153898451</v>
      </c>
      <c r="X24" s="113">
        <v>63420.904767574459</v>
      </c>
      <c r="Y24" s="113">
        <v>65373.357431478144</v>
      </c>
      <c r="Z24" s="113">
        <v>67543.060457426807</v>
      </c>
      <c r="AA24" s="113">
        <v>68253.159558870277</v>
      </c>
      <c r="AB24" s="113">
        <v>66905.52719948499</v>
      </c>
      <c r="AC24" s="113">
        <v>66677.933394909182</v>
      </c>
      <c r="AD24" s="113">
        <v>68319.589660306883</v>
      </c>
      <c r="AE24" s="113">
        <v>72855.702258660458</v>
      </c>
      <c r="AF24" s="113">
        <v>70395.217691742597</v>
      </c>
      <c r="AG24" s="113">
        <v>69411.931298778902</v>
      </c>
      <c r="AH24" s="113">
        <v>76755.761032191149</v>
      </c>
      <c r="AI24" s="113">
        <v>76220.348576427175</v>
      </c>
      <c r="AJ24" s="113">
        <v>76206.514920315123</v>
      </c>
      <c r="AK24" s="113">
        <v>78517.354039011043</v>
      </c>
      <c r="AL24" s="113">
        <v>76339.550476085453</v>
      </c>
      <c r="AM24" s="113">
        <v>79481.33830598394</v>
      </c>
      <c r="AN24" s="113">
        <v>81539.672635029114</v>
      </c>
      <c r="AO24" s="113">
        <v>81586.554712023484</v>
      </c>
      <c r="AP24" s="113">
        <v>78998.560812827462</v>
      </c>
      <c r="AQ24" s="113">
        <v>82975.838914267515</v>
      </c>
      <c r="AR24" s="113">
        <v>82481.064250021969</v>
      </c>
      <c r="AS24" s="113">
        <v>76252.985173767025</v>
      </c>
      <c r="AT24" s="113">
        <v>80282.573363130534</v>
      </c>
      <c r="AU24" s="113">
        <v>79921.863953531181</v>
      </c>
      <c r="AV24" s="113">
        <v>86114.093055327423</v>
      </c>
      <c r="AW24" s="113">
        <v>79782.939435596752</v>
      </c>
      <c r="AX24" s="113">
        <v>93100.265778203291</v>
      </c>
      <c r="AY24" s="113">
        <v>82674.867111190339</v>
      </c>
      <c r="AZ24" s="113">
        <v>83480.775046641284</v>
      </c>
      <c r="BA24" s="113">
        <v>86402.956395514877</v>
      </c>
      <c r="BB24" s="113">
        <v>86188.955868642704</v>
      </c>
      <c r="BC24" s="113">
        <v>83795.204671170461</v>
      </c>
      <c r="BD24" s="113">
        <v>86681.300952888982</v>
      </c>
      <c r="BE24" s="113">
        <v>87712.947866014496</v>
      </c>
      <c r="BF24" s="113">
        <v>86473.630460593093</v>
      </c>
      <c r="BG24" s="113">
        <v>86391.758890237383</v>
      </c>
      <c r="BH24" s="113">
        <v>92444.012379222142</v>
      </c>
      <c r="BI24" s="113">
        <v>88265.348988570302</v>
      </c>
      <c r="BJ24" s="113">
        <v>94861.886353223483</v>
      </c>
      <c r="BK24" s="113">
        <v>92035.361686533826</v>
      </c>
      <c r="BL24" s="113">
        <v>95038.300658452456</v>
      </c>
      <c r="BM24" s="113">
        <v>95514.539059661256</v>
      </c>
      <c r="BN24" s="113">
        <v>101901.10106441739</v>
      </c>
      <c r="BO24" s="113">
        <v>105433.99427759768</v>
      </c>
      <c r="BP24" s="113">
        <v>105892.76249621266</v>
      </c>
      <c r="BQ24" s="113">
        <v>108043.3143518428</v>
      </c>
      <c r="BR24" s="113">
        <v>109305.63357990353</v>
      </c>
      <c r="BS24" s="113">
        <v>112489.93317690736</v>
      </c>
      <c r="BT24" s="113">
        <v>104189.97772389781</v>
      </c>
      <c r="BU24" s="113">
        <v>110795.19732176156</v>
      </c>
      <c r="BV24" s="113">
        <v>105299.58644193299</v>
      </c>
      <c r="BW24" s="113">
        <v>106406.66253719294</v>
      </c>
      <c r="BX24" s="113">
        <v>107951.85205569727</v>
      </c>
      <c r="BY24" s="113">
        <v>73963.588649048193</v>
      </c>
      <c r="BZ24" s="113">
        <v>60060.588056334745</v>
      </c>
      <c r="CA24" s="113">
        <v>80080.029856052715</v>
      </c>
      <c r="CB24" s="113">
        <v>104256.51282825525</v>
      </c>
      <c r="CC24" s="113">
        <v>111605.93821421212</v>
      </c>
      <c r="CD24" s="113">
        <v>112208.87278333971</v>
      </c>
      <c r="CE24" s="113">
        <v>111915.33706094396</v>
      </c>
      <c r="CF24" s="113">
        <v>112180.89462012557</v>
      </c>
      <c r="CG24" s="113">
        <v>115553.97602616443</v>
      </c>
      <c r="CH24" s="113">
        <v>121323.93679568061</v>
      </c>
      <c r="CI24" s="113">
        <v>127322.99569295548</v>
      </c>
      <c r="CJ24" s="113">
        <v>120186.49957006467</v>
      </c>
      <c r="CK24" s="113">
        <v>127443.36261463334</v>
      </c>
      <c r="CL24" s="113">
        <v>125879.0693503736</v>
      </c>
      <c r="CM24" s="113">
        <v>122612.82428626841</v>
      </c>
      <c r="CN24" s="113">
        <v>128300.01414942749</v>
      </c>
      <c r="CO24" s="113">
        <v>128556.50017038798</v>
      </c>
      <c r="CP24" s="113">
        <v>132938.72978982047</v>
      </c>
      <c r="CQ24" s="113">
        <v>128934.43627214867</v>
      </c>
      <c r="CR24" s="113">
        <v>138660.87856879539</v>
      </c>
      <c r="CS24" s="113">
        <v>128586.80817509248</v>
      </c>
      <c r="CT24" s="113">
        <v>127282.62727192859</v>
      </c>
      <c r="CU24" s="113">
        <v>135221.41420468982</v>
      </c>
      <c r="CV24" s="113">
        <v>135788.58952344957</v>
      </c>
      <c r="CW24" s="113">
        <v>136569.94421099906</v>
      </c>
      <c r="CX24" s="113">
        <v>132206.1429409532</v>
      </c>
      <c r="CY24" s="113">
        <v>132927.55174111712</v>
      </c>
      <c r="CZ24" s="113">
        <v>133976.40697064047</v>
      </c>
      <c r="DA24" s="113">
        <v>132211.8442694422</v>
      </c>
      <c r="DB24" s="113">
        <v>135457.96495798824</v>
      </c>
      <c r="DC24" s="113">
        <v>139380.12142463721</v>
      </c>
      <c r="DD24" s="113">
        <v>150199.84609548253</v>
      </c>
      <c r="DE24" s="113">
        <v>147500.69657494826</v>
      </c>
      <c r="DF24" s="113">
        <v>145698.66505195296</v>
      </c>
      <c r="DG24" s="113">
        <v>144433.23546998642</v>
      </c>
      <c r="DH24" s="113">
        <v>144606.60261224947</v>
      </c>
      <c r="DI24" s="113">
        <v>147573.82696702931</v>
      </c>
      <c r="DJ24" s="113">
        <v>141741.05333387977</v>
      </c>
      <c r="DK24" s="113">
        <v>153812.78441694978</v>
      </c>
      <c r="DL24" s="113">
        <v>160610.10803942784</v>
      </c>
      <c r="DM24" s="113">
        <v>151083.2121206437</v>
      </c>
      <c r="DN24" s="113">
        <v>151889.38124305601</v>
      </c>
      <c r="DO24" s="113">
        <v>157651.11392735163</v>
      </c>
      <c r="DP24" s="113">
        <v>153977.48165573261</v>
      </c>
      <c r="DQ24" s="113">
        <v>154751.86119536226</v>
      </c>
      <c r="DR24" s="113">
        <v>170163.71340048863</v>
      </c>
      <c r="DS24" s="113">
        <v>154988.2882784582</v>
      </c>
      <c r="DT24" s="113">
        <v>167441.69089580217</v>
      </c>
      <c r="DU24" s="113">
        <v>164179.17990609605</v>
      </c>
      <c r="DV24" s="113">
        <v>174950.96983367763</v>
      </c>
      <c r="DW24" s="113">
        <v>171031.63281412047</v>
      </c>
      <c r="DX24" s="113">
        <v>171929.4884790293</v>
      </c>
      <c r="DY24" s="113">
        <v>178835.96695828217</v>
      </c>
      <c r="DZ24" s="113">
        <v>175374.98365730085</v>
      </c>
      <c r="EA24" s="113">
        <v>180977.14267203209</v>
      </c>
      <c r="EB24" s="113">
        <v>178277.85243617548</v>
      </c>
      <c r="EC24" s="113">
        <v>186931.41202268991</v>
      </c>
      <c r="ED24" s="113">
        <v>182681.34264853498</v>
      </c>
      <c r="EE24" s="113">
        <v>182348.17925552258</v>
      </c>
      <c r="EF24" s="113">
        <v>183736.04044604892</v>
      </c>
      <c r="EG24" s="113">
        <v>182060.13766553195</v>
      </c>
      <c r="EH24" s="113">
        <v>180457.60435138739</v>
      </c>
      <c r="EI24" s="113">
        <v>182780.26505457025</v>
      </c>
    </row>
    <row r="25" spans="2:139" s="107" customFormat="1" ht="12.75" x14ac:dyDescent="0.2">
      <c r="B25" s="125" t="s">
        <v>73</v>
      </c>
      <c r="C25" s="113">
        <v>5633659.4358414235</v>
      </c>
      <c r="D25" s="113">
        <v>6098979.2009881614</v>
      </c>
      <c r="E25" s="113">
        <v>5333267.0062755123</v>
      </c>
      <c r="F25" s="113">
        <v>5976301.0143789276</v>
      </c>
      <c r="G25" s="113">
        <v>5619288.9696942018</v>
      </c>
      <c r="H25" s="113">
        <v>5337178.5287115807</v>
      </c>
      <c r="I25" s="113">
        <v>5541955.6268193219</v>
      </c>
      <c r="J25" s="113">
        <v>5409712.1235909862</v>
      </c>
      <c r="K25" s="113">
        <v>5179953.1305135619</v>
      </c>
      <c r="L25" s="113">
        <v>5596258.7313820459</v>
      </c>
      <c r="M25" s="113">
        <v>5561558.7060963102</v>
      </c>
      <c r="N25" s="113">
        <v>5680257.1250901446</v>
      </c>
      <c r="O25" s="113">
        <v>5598991.0040620547</v>
      </c>
      <c r="P25" s="113">
        <v>5625156.4694645377</v>
      </c>
      <c r="Q25" s="113">
        <v>5605708.8864589119</v>
      </c>
      <c r="R25" s="113">
        <v>5885017.2249898007</v>
      </c>
      <c r="S25" s="113">
        <v>5529478.0655339956</v>
      </c>
      <c r="T25" s="113">
        <v>5708196.7673335783</v>
      </c>
      <c r="U25" s="113">
        <v>5579452.1454586843</v>
      </c>
      <c r="V25" s="113">
        <v>5652339.1733115437</v>
      </c>
      <c r="W25" s="113">
        <v>5611971.1431386489</v>
      </c>
      <c r="X25" s="113">
        <v>5619034.9164128751</v>
      </c>
      <c r="Y25" s="113">
        <v>5633513.9137514271</v>
      </c>
      <c r="Z25" s="113">
        <v>5697456.4447905114</v>
      </c>
      <c r="AA25" s="113">
        <v>5762630.8595322249</v>
      </c>
      <c r="AB25" s="113">
        <v>5548964.6843537744</v>
      </c>
      <c r="AC25" s="113">
        <v>5671555.234714523</v>
      </c>
      <c r="AD25" s="113">
        <v>5534414.194422327</v>
      </c>
      <c r="AE25" s="113">
        <v>5557144.5594246071</v>
      </c>
      <c r="AF25" s="113">
        <v>5476386.9391504843</v>
      </c>
      <c r="AG25" s="113">
        <v>5496344.7867561402</v>
      </c>
      <c r="AH25" s="113">
        <v>5515586.504234273</v>
      </c>
      <c r="AI25" s="113">
        <v>5468926.4468118576</v>
      </c>
      <c r="AJ25" s="113">
        <v>5319858.6261443896</v>
      </c>
      <c r="AK25" s="113">
        <v>5390356.3238670193</v>
      </c>
      <c r="AL25" s="113">
        <v>5235485.972861398</v>
      </c>
      <c r="AM25" s="113">
        <v>5390557.651403809</v>
      </c>
      <c r="AN25" s="113">
        <v>5378642.8111540796</v>
      </c>
      <c r="AO25" s="113">
        <v>5393191.3721483769</v>
      </c>
      <c r="AP25" s="113">
        <v>5371794.6231941292</v>
      </c>
      <c r="AQ25" s="113">
        <v>5532644.5454949243</v>
      </c>
      <c r="AR25" s="113">
        <v>5450381.3950259136</v>
      </c>
      <c r="AS25" s="113">
        <v>5484083.3789915191</v>
      </c>
      <c r="AT25" s="113">
        <v>5510637.7014811467</v>
      </c>
      <c r="AU25" s="113">
        <v>5457955.0634932779</v>
      </c>
      <c r="AV25" s="113">
        <v>5523470.5099139176</v>
      </c>
      <c r="AW25" s="113">
        <v>5458115.7473929888</v>
      </c>
      <c r="AX25" s="113">
        <v>5608744.2566723134</v>
      </c>
      <c r="AY25" s="113">
        <v>5298840.123231071</v>
      </c>
      <c r="AZ25" s="113">
        <v>5486265.5247212565</v>
      </c>
      <c r="BA25" s="113">
        <v>5273318.2593586612</v>
      </c>
      <c r="BB25" s="113">
        <v>5530120.5261952514</v>
      </c>
      <c r="BC25" s="113">
        <v>5070660.7188879019</v>
      </c>
      <c r="BD25" s="113">
        <v>5261896.9573900821</v>
      </c>
      <c r="BE25" s="113">
        <v>5247696.9517143546</v>
      </c>
      <c r="BF25" s="113">
        <v>5231120.8034069603</v>
      </c>
      <c r="BG25" s="113">
        <v>5226430.1892367564</v>
      </c>
      <c r="BH25" s="113">
        <v>5295271.606622871</v>
      </c>
      <c r="BI25" s="113">
        <v>5228389.8620452769</v>
      </c>
      <c r="BJ25" s="113">
        <v>5455469.7509137904</v>
      </c>
      <c r="BK25" s="113">
        <v>5119488.9806205323</v>
      </c>
      <c r="BL25" s="113">
        <v>5088229.4104972249</v>
      </c>
      <c r="BM25" s="113">
        <v>5469875.3499201396</v>
      </c>
      <c r="BN25" s="113">
        <v>5163790.6577567607</v>
      </c>
      <c r="BO25" s="113">
        <v>5216275.8691210588</v>
      </c>
      <c r="BP25" s="113">
        <v>5214031.0370414313</v>
      </c>
      <c r="BQ25" s="113">
        <v>5201720.1670117686</v>
      </c>
      <c r="BR25" s="113">
        <v>5341505.7712999191</v>
      </c>
      <c r="BS25" s="113">
        <v>5277589.6662178077</v>
      </c>
      <c r="BT25" s="113">
        <v>5195046.1364523163</v>
      </c>
      <c r="BU25" s="113">
        <v>5209131.7664932655</v>
      </c>
      <c r="BV25" s="113">
        <v>5196878.9071376426</v>
      </c>
      <c r="BW25" s="113">
        <v>5339595.0473451437</v>
      </c>
      <c r="BX25" s="113">
        <v>5421847.711545974</v>
      </c>
      <c r="BY25" s="113">
        <v>2806197.1629293747</v>
      </c>
      <c r="BZ25" s="113">
        <v>294318.74057501624</v>
      </c>
      <c r="CA25" s="113">
        <v>3778494.1112193963</v>
      </c>
      <c r="CB25" s="113">
        <v>5543700.4045088142</v>
      </c>
      <c r="CC25" s="113">
        <v>5777711.2132746093</v>
      </c>
      <c r="CD25" s="113">
        <v>6140943.4200798972</v>
      </c>
      <c r="CE25" s="113">
        <v>5364511.1173748123</v>
      </c>
      <c r="CF25" s="113">
        <v>5262898.5969171291</v>
      </c>
      <c r="CG25" s="113">
        <v>5498365.4829384722</v>
      </c>
      <c r="CH25" s="113">
        <v>5423862.6250074385</v>
      </c>
      <c r="CI25" s="113">
        <v>5478205.3252102761</v>
      </c>
      <c r="CJ25" s="113">
        <v>5531809.9180616662</v>
      </c>
      <c r="CK25" s="113">
        <v>5311904.9433900388</v>
      </c>
      <c r="CL25" s="113">
        <v>5557360.3074685559</v>
      </c>
      <c r="CM25" s="113">
        <v>5503726.2637984054</v>
      </c>
      <c r="CN25" s="113">
        <v>5467694.7133991737</v>
      </c>
      <c r="CO25" s="113">
        <v>5574743.4532162128</v>
      </c>
      <c r="CP25" s="113">
        <v>5261757.5682957899</v>
      </c>
      <c r="CQ25" s="113">
        <v>5518903.4879501527</v>
      </c>
      <c r="CR25" s="113">
        <v>5517975.5622688737</v>
      </c>
      <c r="CS25" s="113">
        <v>5460387.7326333532</v>
      </c>
      <c r="CT25" s="113">
        <v>5274431.8895885954</v>
      </c>
      <c r="CU25" s="113">
        <v>5578952.7284504268</v>
      </c>
      <c r="CV25" s="113">
        <v>5509093.7458620714</v>
      </c>
      <c r="CW25" s="113">
        <v>5611435.8951388747</v>
      </c>
      <c r="CX25" s="113">
        <v>5482352.7665702933</v>
      </c>
      <c r="CY25" s="113">
        <v>5659400.7169388784</v>
      </c>
      <c r="CZ25" s="113">
        <v>5523996.0733136758</v>
      </c>
      <c r="DA25" s="113">
        <v>5475352.1569776749</v>
      </c>
      <c r="DB25" s="113">
        <v>5496530.3206281457</v>
      </c>
      <c r="DC25" s="113">
        <v>5651543.1759253778</v>
      </c>
      <c r="DD25" s="113">
        <v>5670153.1424107729</v>
      </c>
      <c r="DE25" s="113">
        <v>5631583.1221789112</v>
      </c>
      <c r="DF25" s="113">
        <v>5493675.3494197307</v>
      </c>
      <c r="DG25" s="113">
        <v>5661082.3674666509</v>
      </c>
      <c r="DH25" s="113">
        <v>5511608.104274435</v>
      </c>
      <c r="DI25" s="113">
        <v>5753293.113824185</v>
      </c>
      <c r="DJ25" s="113">
        <v>5565773.6896043522</v>
      </c>
      <c r="DK25" s="113">
        <v>5625730.5962198097</v>
      </c>
      <c r="DL25" s="113">
        <v>5741818.4249462243</v>
      </c>
      <c r="DM25" s="113">
        <v>5715535.2162579075</v>
      </c>
      <c r="DN25" s="113">
        <v>5776369.5731589077</v>
      </c>
      <c r="DO25" s="113">
        <v>5643978.8659969745</v>
      </c>
      <c r="DP25" s="113">
        <v>5279394.6089515034</v>
      </c>
      <c r="DQ25" s="113">
        <v>4992862.9995616041</v>
      </c>
      <c r="DR25" s="113">
        <v>5156444.4266904807</v>
      </c>
      <c r="DS25" s="113">
        <v>4658197.7612076597</v>
      </c>
      <c r="DT25" s="113">
        <v>5002206.0127307484</v>
      </c>
      <c r="DU25" s="113">
        <v>4845035.3628363367</v>
      </c>
      <c r="DV25" s="113">
        <v>5116905.9042733684</v>
      </c>
      <c r="DW25" s="113">
        <v>4888465.4444256686</v>
      </c>
      <c r="DX25" s="113">
        <v>4865405.6430767691</v>
      </c>
      <c r="DY25" s="113">
        <v>4955313.8234409457</v>
      </c>
      <c r="DZ25" s="113">
        <v>4884546.3598050354</v>
      </c>
      <c r="EA25" s="113">
        <v>4958015.5272499863</v>
      </c>
      <c r="EB25" s="113">
        <v>4896862.3285710216</v>
      </c>
      <c r="EC25" s="113">
        <v>5002778.9531991044</v>
      </c>
      <c r="ED25" s="113">
        <v>5039945.9113036189</v>
      </c>
      <c r="EE25" s="113">
        <v>4941952.5137946839</v>
      </c>
      <c r="EF25" s="113">
        <v>4997634.2444340605</v>
      </c>
      <c r="EG25" s="113">
        <v>5018156.1101779053</v>
      </c>
      <c r="EH25" s="113">
        <v>5070307.2887613773</v>
      </c>
      <c r="EI25" s="113">
        <v>4987134.1485432154</v>
      </c>
    </row>
    <row r="26" spans="2:139" s="107" customFormat="1" ht="12.75" x14ac:dyDescent="0.2">
      <c r="B26" s="110" t="s">
        <v>75</v>
      </c>
      <c r="C26" s="111">
        <v>39762002.881599329</v>
      </c>
      <c r="D26" s="111">
        <v>39704584.644437626</v>
      </c>
      <c r="E26" s="111">
        <v>39652218.555992082</v>
      </c>
      <c r="F26" s="111">
        <v>39738682.103542693</v>
      </c>
      <c r="G26" s="111">
        <v>39677493.777029522</v>
      </c>
      <c r="H26" s="111">
        <v>39718615.459016882</v>
      </c>
      <c r="I26" s="111">
        <v>39849732.984824434</v>
      </c>
      <c r="J26" s="111">
        <v>39783891.406534202</v>
      </c>
      <c r="K26" s="111">
        <v>40121555.830646046</v>
      </c>
      <c r="L26" s="111">
        <v>40379405.219274886</v>
      </c>
      <c r="M26" s="111">
        <v>40417923.890972972</v>
      </c>
      <c r="N26" s="111">
        <v>40591028.112226211</v>
      </c>
      <c r="O26" s="111">
        <v>40663334.559230596</v>
      </c>
      <c r="P26" s="111">
        <v>40805600.708802029</v>
      </c>
      <c r="Q26" s="111">
        <v>40892158.117301874</v>
      </c>
      <c r="R26" s="111">
        <v>40879633.631775707</v>
      </c>
      <c r="S26" s="111">
        <v>40831606.459711537</v>
      </c>
      <c r="T26" s="111">
        <v>40963498.269664347</v>
      </c>
      <c r="U26" s="111">
        <v>41019194.493211649</v>
      </c>
      <c r="V26" s="111">
        <v>40831485.84825211</v>
      </c>
      <c r="W26" s="111">
        <v>40888947.065449446</v>
      </c>
      <c r="X26" s="111">
        <v>40894896.426087923</v>
      </c>
      <c r="Y26" s="111">
        <v>40795580.65429271</v>
      </c>
      <c r="Z26" s="111">
        <v>40817306.44074215</v>
      </c>
      <c r="AA26" s="111">
        <v>40681796.300535537</v>
      </c>
      <c r="AB26" s="111">
        <v>40795642.074331231</v>
      </c>
      <c r="AC26" s="111">
        <v>40911506.096048802</v>
      </c>
      <c r="AD26" s="111">
        <v>40908913.707733549</v>
      </c>
      <c r="AE26" s="111">
        <v>41023430.278136142</v>
      </c>
      <c r="AF26" s="111">
        <v>40950561.40134833</v>
      </c>
      <c r="AG26" s="111">
        <v>40850790.560704678</v>
      </c>
      <c r="AH26" s="111">
        <v>40987833.446507953</v>
      </c>
      <c r="AI26" s="111">
        <v>40852498.735133529</v>
      </c>
      <c r="AJ26" s="111">
        <v>40751450.58730036</v>
      </c>
      <c r="AK26" s="111">
        <v>40948004.855481163</v>
      </c>
      <c r="AL26" s="111">
        <v>40793042.78879334</v>
      </c>
      <c r="AM26" s="111">
        <v>40889177.846689895</v>
      </c>
      <c r="AN26" s="111">
        <v>40733537.804697432</v>
      </c>
      <c r="AO26" s="111">
        <v>40574629.370988041</v>
      </c>
      <c r="AP26" s="111">
        <v>40497986.372205906</v>
      </c>
      <c r="AQ26" s="111">
        <v>40648518.482154422</v>
      </c>
      <c r="AR26" s="111">
        <v>40657396.226249389</v>
      </c>
      <c r="AS26" s="111">
        <v>40777599.825494178</v>
      </c>
      <c r="AT26" s="111">
        <v>40607515.506288297</v>
      </c>
      <c r="AU26" s="111">
        <v>40643281.211189747</v>
      </c>
      <c r="AV26" s="111">
        <v>40526290.183532715</v>
      </c>
      <c r="AW26" s="111">
        <v>40381016.91580791</v>
      </c>
      <c r="AX26" s="111">
        <v>40122188.140227541</v>
      </c>
      <c r="AY26" s="111">
        <v>40478725.170987993</v>
      </c>
      <c r="AZ26" s="111">
        <v>40436859.93190857</v>
      </c>
      <c r="BA26" s="111">
        <v>40392521.516532205</v>
      </c>
      <c r="BB26" s="111">
        <v>40255194.946294323</v>
      </c>
      <c r="BC26" s="111">
        <v>40215360.686407998</v>
      </c>
      <c r="BD26" s="111">
        <v>40261561.158303753</v>
      </c>
      <c r="BE26" s="111">
        <v>40284624.972088352</v>
      </c>
      <c r="BF26" s="111">
        <v>40503422.750648245</v>
      </c>
      <c r="BG26" s="111">
        <v>40347709.262485147</v>
      </c>
      <c r="BH26" s="111">
        <v>40341447.097257301</v>
      </c>
      <c r="BI26" s="111">
        <v>40210892.613260195</v>
      </c>
      <c r="BJ26" s="111">
        <v>40261994.78088256</v>
      </c>
      <c r="BK26" s="111">
        <v>40021656.637472346</v>
      </c>
      <c r="BL26" s="111">
        <v>39995808.066228673</v>
      </c>
      <c r="BM26" s="111">
        <v>39981791.344974399</v>
      </c>
      <c r="BN26" s="111">
        <v>39986485.368759096</v>
      </c>
      <c r="BO26" s="111">
        <v>40039208.862780325</v>
      </c>
      <c r="BP26" s="111">
        <v>40110951.968722001</v>
      </c>
      <c r="BQ26" s="111">
        <v>40074736.968565263</v>
      </c>
      <c r="BR26" s="111">
        <v>40025782.738506354</v>
      </c>
      <c r="BS26" s="111">
        <v>39944995.665753968</v>
      </c>
      <c r="BT26" s="111">
        <v>39726060.855623744</v>
      </c>
      <c r="BU26" s="111">
        <v>39764510.136399344</v>
      </c>
      <c r="BV26" s="111">
        <v>39603471.252810508</v>
      </c>
      <c r="BW26" s="111">
        <v>39736900.718176782</v>
      </c>
      <c r="BX26" s="111">
        <v>39902530.500226013</v>
      </c>
      <c r="BY26" s="111">
        <v>40442377.7019656</v>
      </c>
      <c r="BZ26" s="111">
        <v>40360404.329550602</v>
      </c>
      <c r="CA26" s="111">
        <v>41771211.553213991</v>
      </c>
      <c r="CB26" s="111">
        <v>41381482.747989304</v>
      </c>
      <c r="CC26" s="111">
        <v>40776006.281611346</v>
      </c>
      <c r="CD26" s="111">
        <v>41174417.34940353</v>
      </c>
      <c r="CE26" s="111">
        <v>41132261.993722379</v>
      </c>
      <c r="CF26" s="111">
        <v>41383477.350319691</v>
      </c>
      <c r="CG26" s="111">
        <v>41722787.079471581</v>
      </c>
      <c r="CH26" s="111">
        <v>41568060.136058085</v>
      </c>
      <c r="CI26" s="111">
        <v>41645398.608881921</v>
      </c>
      <c r="CJ26" s="111">
        <v>41406669.733455472</v>
      </c>
      <c r="CK26" s="111">
        <v>41382733.90658056</v>
      </c>
      <c r="CL26" s="111">
        <v>41142935.492945798</v>
      </c>
      <c r="CM26" s="111">
        <v>40661535.875942193</v>
      </c>
      <c r="CN26" s="111">
        <v>40389659.142709404</v>
      </c>
      <c r="CO26" s="111">
        <v>40135275.236333497</v>
      </c>
      <c r="CP26" s="111">
        <v>40132379.650228187</v>
      </c>
      <c r="CQ26" s="111">
        <v>39977700.512925096</v>
      </c>
      <c r="CR26" s="111">
        <v>39302783.802454829</v>
      </c>
      <c r="CS26" s="111">
        <v>39545853.20771075</v>
      </c>
      <c r="CT26" s="111">
        <v>40011933.242931485</v>
      </c>
      <c r="CU26" s="111">
        <v>40966533.216003776</v>
      </c>
      <c r="CV26" s="111">
        <v>39480612.588122182</v>
      </c>
      <c r="CW26" s="111">
        <v>39125812.40118932</v>
      </c>
      <c r="CX26" s="111">
        <v>39093211.114892744</v>
      </c>
      <c r="CY26" s="111">
        <v>38770408.775618546</v>
      </c>
      <c r="CZ26" s="111">
        <v>39002180.636215262</v>
      </c>
      <c r="DA26" s="111">
        <v>39102534.382274024</v>
      </c>
      <c r="DB26" s="111">
        <v>38682178.181222647</v>
      </c>
      <c r="DC26" s="111">
        <v>38717913.963476367</v>
      </c>
      <c r="DD26" s="111">
        <v>38548637.074190587</v>
      </c>
      <c r="DE26" s="111">
        <v>38384830.032748975</v>
      </c>
      <c r="DF26" s="111">
        <v>38308617.114079766</v>
      </c>
      <c r="DG26" s="111">
        <v>37722680.599574298</v>
      </c>
      <c r="DH26" s="111">
        <v>37294270.020014226</v>
      </c>
      <c r="DI26" s="111">
        <v>37288662.868460961</v>
      </c>
      <c r="DJ26" s="111">
        <v>37225250.6818619</v>
      </c>
      <c r="DK26" s="111">
        <v>37306294.89062389</v>
      </c>
      <c r="DL26" s="111">
        <v>37100193.383549757</v>
      </c>
      <c r="DM26" s="111">
        <v>37088855.199382752</v>
      </c>
      <c r="DN26" s="111">
        <v>36951969.324040689</v>
      </c>
      <c r="DO26" s="111">
        <v>36936924.191750236</v>
      </c>
      <c r="DP26" s="111">
        <v>37157185.792539172</v>
      </c>
      <c r="DQ26" s="111">
        <v>36979697.734878279</v>
      </c>
      <c r="DR26" s="111">
        <v>37130740.696407594</v>
      </c>
      <c r="DS26" s="111">
        <v>37018321.074395582</v>
      </c>
      <c r="DT26" s="111">
        <v>37102080.765341803</v>
      </c>
      <c r="DU26" s="111">
        <v>37047810.642315738</v>
      </c>
      <c r="DV26" s="111">
        <v>36864269.059557669</v>
      </c>
      <c r="DW26" s="111">
        <v>36742050.16242899</v>
      </c>
      <c r="DX26" s="111">
        <v>36727627.529637523</v>
      </c>
      <c r="DY26" s="111">
        <v>36486130.010670759</v>
      </c>
      <c r="DZ26" s="111">
        <v>36594097.538322672</v>
      </c>
      <c r="EA26" s="111">
        <v>36369622.498012967</v>
      </c>
      <c r="EB26" s="111">
        <v>36156049.634364478</v>
      </c>
      <c r="EC26" s="111">
        <v>36116628.279163867</v>
      </c>
      <c r="ED26" s="111">
        <v>35873314.088494413</v>
      </c>
      <c r="EE26" s="111">
        <v>35901570.471008159</v>
      </c>
      <c r="EF26" s="111">
        <v>35807009.000076398</v>
      </c>
      <c r="EG26" s="111">
        <v>35808740.430195332</v>
      </c>
      <c r="EH26" s="111">
        <v>35653197.98128134</v>
      </c>
      <c r="EI26" s="111">
        <v>35619857.258166499</v>
      </c>
    </row>
    <row r="27" spans="2:139" s="107" customFormat="1" ht="12.75" x14ac:dyDescent="0.2">
      <c r="B27" s="112" t="s">
        <v>94</v>
      </c>
      <c r="C27" s="114">
        <v>11714214.722000346</v>
      </c>
      <c r="D27" s="114">
        <v>11863920.326536553</v>
      </c>
      <c r="E27" s="114">
        <v>11368698.44458955</v>
      </c>
      <c r="F27" s="114">
        <v>11776924.847807541</v>
      </c>
      <c r="G27" s="114">
        <v>11564786.353146559</v>
      </c>
      <c r="H27" s="114">
        <v>11513279.345326068</v>
      </c>
      <c r="I27" s="114">
        <v>11708228.99087299</v>
      </c>
      <c r="J27" s="114">
        <v>11621612.080185046</v>
      </c>
      <c r="K27" s="114">
        <v>11519569.563376252</v>
      </c>
      <c r="L27" s="114">
        <v>11631366.772785364</v>
      </c>
      <c r="M27" s="114">
        <v>11451893.899926331</v>
      </c>
      <c r="N27" s="114">
        <v>11769854.365838833</v>
      </c>
      <c r="O27" s="114">
        <v>11616467.996545359</v>
      </c>
      <c r="P27" s="114">
        <v>11507832.898747588</v>
      </c>
      <c r="Q27" s="114">
        <v>11761661.31076422</v>
      </c>
      <c r="R27" s="114">
        <v>11691021.267742734</v>
      </c>
      <c r="S27" s="114">
        <v>11408154.088282641</v>
      </c>
      <c r="T27" s="114">
        <v>11648472.178118229</v>
      </c>
      <c r="U27" s="114">
        <v>11486239.80809975</v>
      </c>
      <c r="V27" s="114">
        <v>11498549.826108323</v>
      </c>
      <c r="W27" s="114">
        <v>11575818.269821608</v>
      </c>
      <c r="X27" s="114">
        <v>11516823.629816486</v>
      </c>
      <c r="Y27" s="114">
        <v>11615143.082762627</v>
      </c>
      <c r="Z27" s="114">
        <v>11470076.797057008</v>
      </c>
      <c r="AA27" s="114">
        <v>11637508.822369494</v>
      </c>
      <c r="AB27" s="114">
        <v>11460346.472279619</v>
      </c>
      <c r="AC27" s="114">
        <v>11512918.702473415</v>
      </c>
      <c r="AD27" s="114">
        <v>11418725.11142466</v>
      </c>
      <c r="AE27" s="114">
        <v>11535827.641833667</v>
      </c>
      <c r="AF27" s="114">
        <v>11467644.881570792</v>
      </c>
      <c r="AG27" s="114">
        <v>11425596.076569222</v>
      </c>
      <c r="AH27" s="114">
        <v>11487141.333256382</v>
      </c>
      <c r="AI27" s="114">
        <v>11420263.78239953</v>
      </c>
      <c r="AJ27" s="114">
        <v>11278516.205480939</v>
      </c>
      <c r="AK27" s="114">
        <v>11436683.035205361</v>
      </c>
      <c r="AL27" s="114">
        <v>11222190.522332298</v>
      </c>
      <c r="AM27" s="114">
        <v>11377568.0078812</v>
      </c>
      <c r="AN27" s="114">
        <v>11269249.68719364</v>
      </c>
      <c r="AO27" s="114">
        <v>11403213.827591427</v>
      </c>
      <c r="AP27" s="114">
        <v>11134942.790034361</v>
      </c>
      <c r="AQ27" s="114">
        <v>11402630.867833612</v>
      </c>
      <c r="AR27" s="114">
        <v>11265752.046072278</v>
      </c>
      <c r="AS27" s="114">
        <v>11289725.083388606</v>
      </c>
      <c r="AT27" s="114">
        <v>11355475.416385146</v>
      </c>
      <c r="AU27" s="114">
        <v>11268561.316886332</v>
      </c>
      <c r="AV27" s="114">
        <v>11344639.588432284</v>
      </c>
      <c r="AW27" s="114">
        <v>11164765.720513118</v>
      </c>
      <c r="AX27" s="114">
        <v>11462356.900652464</v>
      </c>
      <c r="AY27" s="114">
        <v>11057553.956409898</v>
      </c>
      <c r="AZ27" s="114">
        <v>11257459.349729721</v>
      </c>
      <c r="BA27" s="114">
        <v>11111882.036629107</v>
      </c>
      <c r="BB27" s="114">
        <v>11242637.16113315</v>
      </c>
      <c r="BC27" s="114">
        <v>11114869.087675467</v>
      </c>
      <c r="BD27" s="114">
        <v>11216231.340271352</v>
      </c>
      <c r="BE27" s="114">
        <v>11112457.168763231</v>
      </c>
      <c r="BF27" s="114">
        <v>11002917.02154994</v>
      </c>
      <c r="BG27" s="114">
        <v>11098010.778577954</v>
      </c>
      <c r="BH27" s="114">
        <v>11137583.678950215</v>
      </c>
      <c r="BI27" s="114">
        <v>11130774.748960955</v>
      </c>
      <c r="BJ27" s="114">
        <v>11078681.793044401</v>
      </c>
      <c r="BK27" s="114">
        <v>11016874.320518503</v>
      </c>
      <c r="BL27" s="114">
        <v>10950318.515700463</v>
      </c>
      <c r="BM27" s="114">
        <v>11062937.015786882</v>
      </c>
      <c r="BN27" s="114">
        <v>10940806.141135588</v>
      </c>
      <c r="BO27" s="114">
        <v>11052966.153298698</v>
      </c>
      <c r="BP27" s="114">
        <v>10874899.39585384</v>
      </c>
      <c r="BQ27" s="114">
        <v>10845952.067391239</v>
      </c>
      <c r="BR27" s="114">
        <v>10964462.616888931</v>
      </c>
      <c r="BS27" s="114">
        <v>10936999.244133972</v>
      </c>
      <c r="BT27" s="114">
        <v>10976286.218682714</v>
      </c>
      <c r="BU27" s="114">
        <v>10916845.616770968</v>
      </c>
      <c r="BV27" s="114">
        <v>10910960.418841926</v>
      </c>
      <c r="BW27" s="114">
        <v>10862152.702309662</v>
      </c>
      <c r="BX27" s="114">
        <v>10897205.976447001</v>
      </c>
      <c r="BY27" s="114">
        <v>5225781.5604455229</v>
      </c>
      <c r="BZ27" s="114">
        <v>2519099.3964303448</v>
      </c>
      <c r="CA27" s="114">
        <v>7966432.7376549589</v>
      </c>
      <c r="CB27" s="114">
        <v>10005322.970435821</v>
      </c>
      <c r="CC27" s="114">
        <v>10731030.755066358</v>
      </c>
      <c r="CD27" s="114">
        <v>10688192.568517137</v>
      </c>
      <c r="CE27" s="114">
        <v>10575161.978876775</v>
      </c>
      <c r="CF27" s="114">
        <v>10431611.18345616</v>
      </c>
      <c r="CG27" s="114">
        <v>10509751.652767094</v>
      </c>
      <c r="CH27" s="114">
        <v>10336257.691325039</v>
      </c>
      <c r="CI27" s="114">
        <v>10492434.840095267</v>
      </c>
      <c r="CJ27" s="114">
        <v>10424176.850863403</v>
      </c>
      <c r="CK27" s="114">
        <v>10350823.39667335</v>
      </c>
      <c r="CL27" s="114">
        <v>10471436.499422323</v>
      </c>
      <c r="CM27" s="114">
        <v>10303202.964951904</v>
      </c>
      <c r="CN27" s="114">
        <v>10427173.815657821</v>
      </c>
      <c r="CO27" s="114">
        <v>10432318.941148242</v>
      </c>
      <c r="CP27" s="114">
        <v>10276487.192615852</v>
      </c>
      <c r="CQ27" s="114">
        <v>10349216.755425377</v>
      </c>
      <c r="CR27" s="114">
        <v>10391972.479642209</v>
      </c>
      <c r="CS27" s="114">
        <v>10139060.874041075</v>
      </c>
      <c r="CT27" s="114">
        <v>9596526.9416488968</v>
      </c>
      <c r="CU27" s="114">
        <v>9953406.6089151073</v>
      </c>
      <c r="CV27" s="114">
        <v>9858524.1787088532</v>
      </c>
      <c r="CW27" s="114">
        <v>10087049.292840712</v>
      </c>
      <c r="CX27" s="114">
        <v>9883159.8876832388</v>
      </c>
      <c r="CY27" s="114">
        <v>10135858.217735158</v>
      </c>
      <c r="CZ27" s="114">
        <v>10149644.940070003</v>
      </c>
      <c r="DA27" s="114">
        <v>10125061.341180995</v>
      </c>
      <c r="DB27" s="114">
        <v>10176537.721454941</v>
      </c>
      <c r="DC27" s="114">
        <v>10300013.949634671</v>
      </c>
      <c r="DD27" s="114">
        <v>10218381.862360997</v>
      </c>
      <c r="DE27" s="114">
        <v>10293796.16455565</v>
      </c>
      <c r="DF27" s="114">
        <v>9983510.9376067054</v>
      </c>
      <c r="DG27" s="114">
        <v>10455538.404457092</v>
      </c>
      <c r="DH27" s="114">
        <v>10214545.173869899</v>
      </c>
      <c r="DI27" s="114">
        <v>10281117.69729414</v>
      </c>
      <c r="DJ27" s="114">
        <v>10212371.279021995</v>
      </c>
      <c r="DK27" s="114">
        <v>10298061.899109928</v>
      </c>
      <c r="DL27" s="114">
        <v>10282292.934542581</v>
      </c>
      <c r="DM27" s="114">
        <v>10316701.843090018</v>
      </c>
      <c r="DN27" s="114">
        <v>10296967.076193674</v>
      </c>
      <c r="DO27" s="114">
        <v>10155635.458427891</v>
      </c>
      <c r="DP27" s="114">
        <v>10231866.281828651</v>
      </c>
      <c r="DQ27" s="114">
        <v>10221985.573791847</v>
      </c>
      <c r="DR27" s="114">
        <v>10522932.959836816</v>
      </c>
      <c r="DS27" s="114">
        <v>9975746.6641872153</v>
      </c>
      <c r="DT27" s="114">
        <v>10377204.193434982</v>
      </c>
      <c r="DU27" s="114">
        <v>10215795.682649923</v>
      </c>
      <c r="DV27" s="114">
        <v>10319795.185552718</v>
      </c>
      <c r="DW27" s="114">
        <v>10204360.601153109</v>
      </c>
      <c r="DX27" s="114">
        <v>10163028.575267766</v>
      </c>
      <c r="DY27" s="114">
        <v>10140641.372178109</v>
      </c>
      <c r="DZ27" s="114">
        <v>10134550.100472867</v>
      </c>
      <c r="EA27" s="114">
        <v>10174896.331589364</v>
      </c>
      <c r="EB27" s="114">
        <v>10132581.571507223</v>
      </c>
      <c r="EC27" s="114">
        <v>10214703.576745955</v>
      </c>
      <c r="ED27" s="114">
        <v>10071174.899902171</v>
      </c>
      <c r="EE27" s="114">
        <v>10016341.034981171</v>
      </c>
      <c r="EF27" s="114">
        <v>10085601.242626129</v>
      </c>
      <c r="EG27" s="114">
        <v>10150575.312352872</v>
      </c>
      <c r="EH27" s="114">
        <v>10140961.947116787</v>
      </c>
      <c r="EI27" s="114">
        <v>10135628.210821437</v>
      </c>
    </row>
    <row r="28" spans="2:139" s="107" customFormat="1" ht="12.75" x14ac:dyDescent="0.2">
      <c r="B28" s="112" t="s">
        <v>95</v>
      </c>
      <c r="C28" s="114">
        <v>1043374.1238183313</v>
      </c>
      <c r="D28" s="114">
        <v>1198268.89267853</v>
      </c>
      <c r="E28" s="114">
        <v>931811.77150131064</v>
      </c>
      <c r="F28" s="114">
        <v>1146003.7720070723</v>
      </c>
      <c r="G28" s="114">
        <v>1017171.1804650006</v>
      </c>
      <c r="H28" s="114">
        <v>1033004.0438386113</v>
      </c>
      <c r="I28" s="114">
        <v>1063050.2440110964</v>
      </c>
      <c r="J28" s="114">
        <v>994559.97487186338</v>
      </c>
      <c r="K28" s="114">
        <v>1042672.4549006796</v>
      </c>
      <c r="L28" s="114">
        <v>1032414.275561587</v>
      </c>
      <c r="M28" s="114">
        <v>1041951.8791292637</v>
      </c>
      <c r="N28" s="114">
        <v>1075104.6494790209</v>
      </c>
      <c r="O28" s="114">
        <v>1061738.6525955233</v>
      </c>
      <c r="P28" s="114">
        <v>1052919.847287663</v>
      </c>
      <c r="Q28" s="114">
        <v>1042030.506110128</v>
      </c>
      <c r="R28" s="114">
        <v>1083790.2969676098</v>
      </c>
      <c r="S28" s="114">
        <v>1034256.7899896578</v>
      </c>
      <c r="T28" s="114">
        <v>1063566.9250655288</v>
      </c>
      <c r="U28" s="114">
        <v>1047437.647808608</v>
      </c>
      <c r="V28" s="114">
        <v>1026103.1796410186</v>
      </c>
      <c r="W28" s="114">
        <v>1062618.4985382769</v>
      </c>
      <c r="X28" s="114">
        <v>1050871.5038947097</v>
      </c>
      <c r="Y28" s="114">
        <v>1078526.5434885379</v>
      </c>
      <c r="Z28" s="114">
        <v>1058887.3195797135</v>
      </c>
      <c r="AA28" s="114">
        <v>1094718.4846028187</v>
      </c>
      <c r="AB28" s="114">
        <v>1053694.1912048124</v>
      </c>
      <c r="AC28" s="114">
        <v>1068389.8502166702</v>
      </c>
      <c r="AD28" s="114">
        <v>1039550.4058639026</v>
      </c>
      <c r="AE28" s="114">
        <v>1096486.488770412</v>
      </c>
      <c r="AF28" s="114">
        <v>1067196.6505373034</v>
      </c>
      <c r="AG28" s="114">
        <v>1059940.4110933216</v>
      </c>
      <c r="AH28" s="114">
        <v>1084912.5389979472</v>
      </c>
      <c r="AI28" s="114">
        <v>1090265.4903884553</v>
      </c>
      <c r="AJ28" s="114">
        <v>1078564.2435137893</v>
      </c>
      <c r="AK28" s="114">
        <v>1098323.0704349498</v>
      </c>
      <c r="AL28" s="114">
        <v>1045179.4505790429</v>
      </c>
      <c r="AM28" s="114">
        <v>1069190.8571646379</v>
      </c>
      <c r="AN28" s="114">
        <v>1067807.7955450125</v>
      </c>
      <c r="AO28" s="114">
        <v>1109304.0798526958</v>
      </c>
      <c r="AP28" s="114">
        <v>1027837.3134702326</v>
      </c>
      <c r="AQ28" s="114">
        <v>1113784.9037781914</v>
      </c>
      <c r="AR28" s="114">
        <v>1103789.2075268489</v>
      </c>
      <c r="AS28" s="114">
        <v>1083041.7684141838</v>
      </c>
      <c r="AT28" s="114">
        <v>1099610.6911249575</v>
      </c>
      <c r="AU28" s="114">
        <v>1083520.4725210201</v>
      </c>
      <c r="AV28" s="114">
        <v>1099039.9832088642</v>
      </c>
      <c r="AW28" s="114">
        <v>1055251.3590978077</v>
      </c>
      <c r="AX28" s="114">
        <v>1166678.7034699284</v>
      </c>
      <c r="AY28" s="114">
        <v>1021266.1345663154</v>
      </c>
      <c r="AZ28" s="114">
        <v>1138040.9767250065</v>
      </c>
      <c r="BA28" s="114">
        <v>1053355.1799928704</v>
      </c>
      <c r="BB28" s="114">
        <v>1160426.0507788772</v>
      </c>
      <c r="BC28" s="114">
        <v>1095958.2016150616</v>
      </c>
      <c r="BD28" s="114">
        <v>1148979.0420829712</v>
      </c>
      <c r="BE28" s="114">
        <v>1127943.8565712168</v>
      </c>
      <c r="BF28" s="114">
        <v>1144223.0620827272</v>
      </c>
      <c r="BG28" s="114">
        <v>1142269.4936153116</v>
      </c>
      <c r="BH28" s="114">
        <v>1170557.9970248935</v>
      </c>
      <c r="BI28" s="114">
        <v>1149717.8259170905</v>
      </c>
      <c r="BJ28" s="114">
        <v>1206656.3025489771</v>
      </c>
      <c r="BK28" s="114">
        <v>1126405.920429456</v>
      </c>
      <c r="BL28" s="114">
        <v>1150030.2193688983</v>
      </c>
      <c r="BM28" s="114">
        <v>1175818.4812778684</v>
      </c>
      <c r="BN28" s="114">
        <v>1176655.3561311096</v>
      </c>
      <c r="BO28" s="114">
        <v>1188998.4056319685</v>
      </c>
      <c r="BP28" s="114">
        <v>1143574.2198502594</v>
      </c>
      <c r="BQ28" s="114">
        <v>1196619.7538150863</v>
      </c>
      <c r="BR28" s="114">
        <v>1166608.6662920758</v>
      </c>
      <c r="BS28" s="114">
        <v>1189287.9167269138</v>
      </c>
      <c r="BT28" s="114">
        <v>1170639.5339273512</v>
      </c>
      <c r="BU28" s="114">
        <v>1186223.5423680297</v>
      </c>
      <c r="BV28" s="114">
        <v>1185762.677305534</v>
      </c>
      <c r="BW28" s="114">
        <v>1171605.9768305065</v>
      </c>
      <c r="BX28" s="114">
        <v>1165922.816100837</v>
      </c>
      <c r="BY28" s="114">
        <v>520710.46033774485</v>
      </c>
      <c r="BZ28" s="114">
        <v>132258.45996643504</v>
      </c>
      <c r="CA28" s="114">
        <v>735078.35643604433</v>
      </c>
      <c r="CB28" s="114">
        <v>1056479.6505052005</v>
      </c>
      <c r="CC28" s="114">
        <v>1162301.8384674629</v>
      </c>
      <c r="CD28" s="114">
        <v>1189390.857965128</v>
      </c>
      <c r="CE28" s="114">
        <v>1139775.8522026227</v>
      </c>
      <c r="CF28" s="114">
        <v>1095101.7563196486</v>
      </c>
      <c r="CG28" s="114">
        <v>1167912.9579643209</v>
      </c>
      <c r="CH28" s="114">
        <v>1159981.4118970404</v>
      </c>
      <c r="CI28" s="114">
        <v>1177417.0450573897</v>
      </c>
      <c r="CJ28" s="114">
        <v>1182791.9017948452</v>
      </c>
      <c r="CK28" s="114">
        <v>1142565.5651666708</v>
      </c>
      <c r="CL28" s="114">
        <v>1186397.0950137912</v>
      </c>
      <c r="CM28" s="114">
        <v>1130006.9332364898</v>
      </c>
      <c r="CN28" s="114">
        <v>1167915.2574908286</v>
      </c>
      <c r="CO28" s="114">
        <v>1171165.2751516574</v>
      </c>
      <c r="CP28" s="114">
        <v>1093587.474765247</v>
      </c>
      <c r="CQ28" s="114">
        <v>1151841.5741008422</v>
      </c>
      <c r="CR28" s="114">
        <v>1171802.6407902625</v>
      </c>
      <c r="CS28" s="114">
        <v>1062310.6917120479</v>
      </c>
      <c r="CT28" s="114">
        <v>1053846.1926941827</v>
      </c>
      <c r="CU28" s="114">
        <v>1107439.2072215127</v>
      </c>
      <c r="CV28" s="114">
        <v>1122642.9426538197</v>
      </c>
      <c r="CW28" s="114">
        <v>1154453.1790114646</v>
      </c>
      <c r="CX28" s="114">
        <v>1127621.2990876115</v>
      </c>
      <c r="CY28" s="114">
        <v>1173621.5140154508</v>
      </c>
      <c r="CZ28" s="114">
        <v>1166359.4870358745</v>
      </c>
      <c r="DA28" s="114">
        <v>1143212.356139048</v>
      </c>
      <c r="DB28" s="114">
        <v>1174644.6545922514</v>
      </c>
      <c r="DC28" s="114">
        <v>1211706.3695065151</v>
      </c>
      <c r="DD28" s="114">
        <v>1210524.1271627145</v>
      </c>
      <c r="DE28" s="114">
        <v>1170323.7544688797</v>
      </c>
      <c r="DF28" s="114">
        <v>1187949.9750888059</v>
      </c>
      <c r="DG28" s="114">
        <v>1233696.7781850535</v>
      </c>
      <c r="DH28" s="114">
        <v>1215024.6636883707</v>
      </c>
      <c r="DI28" s="114">
        <v>1253451.094171186</v>
      </c>
      <c r="DJ28" s="114">
        <v>1214129.7689609781</v>
      </c>
      <c r="DK28" s="114">
        <v>1252868.2403367164</v>
      </c>
      <c r="DL28" s="114">
        <v>1264344.5081182707</v>
      </c>
      <c r="DM28" s="114">
        <v>1260366.8930460112</v>
      </c>
      <c r="DN28" s="114">
        <v>1286875.7890173087</v>
      </c>
      <c r="DO28" s="114">
        <v>1250973.9911964887</v>
      </c>
      <c r="DP28" s="114">
        <v>1258172.5747664508</v>
      </c>
      <c r="DQ28" s="114">
        <v>1210310.9200881447</v>
      </c>
      <c r="DR28" s="114">
        <v>1366650.1613927048</v>
      </c>
      <c r="DS28" s="114">
        <v>1195229.7653885994</v>
      </c>
      <c r="DT28" s="114">
        <v>1368531.7448739894</v>
      </c>
      <c r="DU28" s="114">
        <v>1293000.0885446004</v>
      </c>
      <c r="DV28" s="114">
        <v>1368081.973236084</v>
      </c>
      <c r="DW28" s="114">
        <v>1331898.7765650589</v>
      </c>
      <c r="DX28" s="114">
        <v>1337024.6891259304</v>
      </c>
      <c r="DY28" s="114">
        <v>1395382.1622546497</v>
      </c>
      <c r="DZ28" s="114">
        <v>1383412.979000076</v>
      </c>
      <c r="EA28" s="114">
        <v>1394991.6728761413</v>
      </c>
      <c r="EB28" s="114">
        <v>1394227.1322758829</v>
      </c>
      <c r="EC28" s="114">
        <v>1434939.0419959461</v>
      </c>
      <c r="ED28" s="114">
        <v>1439100.8620214781</v>
      </c>
      <c r="EE28" s="114">
        <v>1418299.4540467924</v>
      </c>
      <c r="EF28" s="114">
        <v>1433004.4843910667</v>
      </c>
      <c r="EG28" s="114">
        <v>1434674.1908679486</v>
      </c>
      <c r="EH28" s="114">
        <v>1451644.0315418232</v>
      </c>
      <c r="EI28" s="114">
        <v>1430626.7632561871</v>
      </c>
    </row>
    <row r="29" spans="2:139" s="107" customFormat="1" ht="12.75" x14ac:dyDescent="0.2">
      <c r="B29" s="112" t="s">
        <v>82</v>
      </c>
      <c r="C29" s="114">
        <v>9482821.9113263972</v>
      </c>
      <c r="D29" s="114">
        <v>9505453.4459080584</v>
      </c>
      <c r="E29" s="114">
        <v>9187079.0690157823</v>
      </c>
      <c r="F29" s="114">
        <v>9498901.9691058025</v>
      </c>
      <c r="G29" s="114">
        <v>9222537.2818267923</v>
      </c>
      <c r="H29" s="114">
        <v>9224816.8718506973</v>
      </c>
      <c r="I29" s="114">
        <v>9298602.3430100568</v>
      </c>
      <c r="J29" s="114">
        <v>9047564.9210186545</v>
      </c>
      <c r="K29" s="114">
        <v>8870453.2074574381</v>
      </c>
      <c r="L29" s="114">
        <v>9150742.0233090296</v>
      </c>
      <c r="M29" s="114">
        <v>9194400.8540561292</v>
      </c>
      <c r="N29" s="114">
        <v>8960799.3997506946</v>
      </c>
      <c r="O29" s="114">
        <v>8813097.0060219262</v>
      </c>
      <c r="P29" s="114">
        <v>8833579.833326498</v>
      </c>
      <c r="Q29" s="114">
        <v>8978887.7680002768</v>
      </c>
      <c r="R29" s="114">
        <v>9296942.1721957773</v>
      </c>
      <c r="S29" s="114">
        <v>9171503.6288099103</v>
      </c>
      <c r="T29" s="114">
        <v>9039232.0770825371</v>
      </c>
      <c r="U29" s="114">
        <v>9012306.5671876799</v>
      </c>
      <c r="V29" s="114">
        <v>8929678.2503733914</v>
      </c>
      <c r="W29" s="114">
        <v>8776163.6008234695</v>
      </c>
      <c r="X29" s="114">
        <v>8772858.9209650196</v>
      </c>
      <c r="Y29" s="114">
        <v>8594494.7845244538</v>
      </c>
      <c r="Z29" s="114">
        <v>9063982.2437541615</v>
      </c>
      <c r="AA29" s="114">
        <v>8901297.8456283417</v>
      </c>
      <c r="AB29" s="114">
        <v>8833288.099885352</v>
      </c>
      <c r="AC29" s="114">
        <v>8814015.0515140612</v>
      </c>
      <c r="AD29" s="114">
        <v>9089627.3880409859</v>
      </c>
      <c r="AE29" s="114">
        <v>8827305.5530450065</v>
      </c>
      <c r="AF29" s="114">
        <v>8789226.6466693394</v>
      </c>
      <c r="AG29" s="114">
        <v>8582015.3050826676</v>
      </c>
      <c r="AH29" s="114">
        <v>8517641.7950113099</v>
      </c>
      <c r="AI29" s="114">
        <v>8573845.2469727956</v>
      </c>
      <c r="AJ29" s="114">
        <v>8590786.3136654552</v>
      </c>
      <c r="AK29" s="114">
        <v>8337306.2771974979</v>
      </c>
      <c r="AL29" s="114">
        <v>7915803.9916494163</v>
      </c>
      <c r="AM29" s="114">
        <v>8357046.937076888</v>
      </c>
      <c r="AN29" s="114">
        <v>8676174.8215840124</v>
      </c>
      <c r="AO29" s="114">
        <v>8667426.7739104144</v>
      </c>
      <c r="AP29" s="114">
        <v>8212145.8619263936</v>
      </c>
      <c r="AQ29" s="114">
        <v>8351489.3330976013</v>
      </c>
      <c r="AR29" s="114">
        <v>8390170.7666326892</v>
      </c>
      <c r="AS29" s="114">
        <v>8511183.6182562411</v>
      </c>
      <c r="AT29" s="114">
        <v>8346158.364295166</v>
      </c>
      <c r="AU29" s="114">
        <v>8416108.4920618813</v>
      </c>
      <c r="AV29" s="114">
        <v>8273035.7169968029</v>
      </c>
      <c r="AW29" s="114">
        <v>8242802.5092954924</v>
      </c>
      <c r="AX29" s="114">
        <v>8297917.1906498196</v>
      </c>
      <c r="AY29" s="114">
        <v>8167892.6201765165</v>
      </c>
      <c r="AZ29" s="114">
        <v>8040262.4429645035</v>
      </c>
      <c r="BA29" s="114">
        <v>8296989.5193631714</v>
      </c>
      <c r="BB29" s="114">
        <v>8168684.2856985377</v>
      </c>
      <c r="BC29" s="114">
        <v>8264674.9020017851</v>
      </c>
      <c r="BD29" s="114">
        <v>7915602.6377549609</v>
      </c>
      <c r="BE29" s="114">
        <v>7860487.8255277015</v>
      </c>
      <c r="BF29" s="114">
        <v>7676587.7981263725</v>
      </c>
      <c r="BG29" s="114">
        <v>7733584.8783841394</v>
      </c>
      <c r="BH29" s="114">
        <v>7751332.7231258936</v>
      </c>
      <c r="BI29" s="114">
        <v>7252523.856245501</v>
      </c>
      <c r="BJ29" s="114">
        <v>7230078.8351104641</v>
      </c>
      <c r="BK29" s="114">
        <v>7711655.4591194512</v>
      </c>
      <c r="BL29" s="114">
        <v>7720304.0504413825</v>
      </c>
      <c r="BM29" s="114">
        <v>7796228.7295992523</v>
      </c>
      <c r="BN29" s="114">
        <v>7664146.9442679398</v>
      </c>
      <c r="BO29" s="114">
        <v>7728019.6318001579</v>
      </c>
      <c r="BP29" s="114">
        <v>7640073.4265783038</v>
      </c>
      <c r="BQ29" s="114">
        <v>7427833.5586975245</v>
      </c>
      <c r="BR29" s="114">
        <v>7457161.7300973246</v>
      </c>
      <c r="BS29" s="114">
        <v>7476038.2474359702</v>
      </c>
      <c r="BT29" s="114">
        <v>7465943.5478746966</v>
      </c>
      <c r="BU29" s="114">
        <v>7454057.2885879725</v>
      </c>
      <c r="BV29" s="114">
        <v>7487136.5281319832</v>
      </c>
      <c r="BW29" s="114">
        <v>7442230.4819576042</v>
      </c>
      <c r="BX29" s="114">
        <v>7410847.3889189605</v>
      </c>
      <c r="BY29" s="114">
        <v>5559939.6265667761</v>
      </c>
      <c r="BZ29" s="114">
        <v>5658075.5843381109</v>
      </c>
      <c r="CA29" s="114">
        <v>8000226.390418794</v>
      </c>
      <c r="CB29" s="114">
        <v>8453535.0177006423</v>
      </c>
      <c r="CC29" s="114">
        <v>8546359.1935510263</v>
      </c>
      <c r="CD29" s="114">
        <v>9114546.9365885071</v>
      </c>
      <c r="CE29" s="114">
        <v>9511130.1660161652</v>
      </c>
      <c r="CF29" s="114">
        <v>11314209.874561016</v>
      </c>
      <c r="CG29" s="114">
        <v>11944450.269532843</v>
      </c>
      <c r="CH29" s="114">
        <v>11399376.575132549</v>
      </c>
      <c r="CI29" s="114">
        <v>11367155.379750248</v>
      </c>
      <c r="CJ29" s="114">
        <v>11320181.597469125</v>
      </c>
      <c r="CK29" s="114">
        <v>10923536.575814199</v>
      </c>
      <c r="CL29" s="114">
        <v>10540325.599201946</v>
      </c>
      <c r="CM29" s="114">
        <v>10179641.19240744</v>
      </c>
      <c r="CN29" s="114">
        <v>8550427.0856443644</v>
      </c>
      <c r="CO29" s="114">
        <v>8633315.4555516709</v>
      </c>
      <c r="CP29" s="114">
        <v>8768905.8094391525</v>
      </c>
      <c r="CQ29" s="114">
        <v>8322480.8910801271</v>
      </c>
      <c r="CR29" s="114">
        <v>8038796.3681743415</v>
      </c>
      <c r="CS29" s="114">
        <v>8589517.0243525133</v>
      </c>
      <c r="CT29" s="114">
        <v>10915587.656665206</v>
      </c>
      <c r="CU29" s="114">
        <v>11249802.442918146</v>
      </c>
      <c r="CV29" s="114">
        <v>8752075.3912558407</v>
      </c>
      <c r="CW29" s="114">
        <v>8349518.2627758691</v>
      </c>
      <c r="CX29" s="114">
        <v>8616601.7561160624</v>
      </c>
      <c r="CY29" s="114">
        <v>7411424.3067113999</v>
      </c>
      <c r="CZ29" s="114">
        <v>7773175.8460714407</v>
      </c>
      <c r="DA29" s="114">
        <v>8027679.2822294934</v>
      </c>
      <c r="DB29" s="114">
        <v>7113932.7748013614</v>
      </c>
      <c r="DC29" s="114">
        <v>7316836.3099113293</v>
      </c>
      <c r="DD29" s="114">
        <v>7500458.0791472336</v>
      </c>
      <c r="DE29" s="114">
        <v>7244563.2134912554</v>
      </c>
      <c r="DF29" s="114">
        <v>7281695.9770968333</v>
      </c>
      <c r="DG29" s="114">
        <v>6876184.60069077</v>
      </c>
      <c r="DH29" s="114">
        <v>6549642.0633552782</v>
      </c>
      <c r="DI29" s="114">
        <v>6476084.5159079907</v>
      </c>
      <c r="DJ29" s="114">
        <v>6176776.8795849849</v>
      </c>
      <c r="DK29" s="114">
        <v>6173136.0065089976</v>
      </c>
      <c r="DL29" s="114">
        <v>6189250.5884549012</v>
      </c>
      <c r="DM29" s="114">
        <v>6090301.0415382171</v>
      </c>
      <c r="DN29" s="114">
        <v>5968574.133612006</v>
      </c>
      <c r="DO29" s="114">
        <v>6090738.5070255129</v>
      </c>
      <c r="DP29" s="114">
        <v>5991144.4899221156</v>
      </c>
      <c r="DQ29" s="114">
        <v>6068554.8490198879</v>
      </c>
      <c r="DR29" s="114">
        <v>6174336.6526713846</v>
      </c>
      <c r="DS29" s="114">
        <v>5825013.8157620523</v>
      </c>
      <c r="DT29" s="114">
        <v>5883121.9170267731</v>
      </c>
      <c r="DU29" s="114">
        <v>5693316.1903914586</v>
      </c>
      <c r="DV29" s="114">
        <v>5554056.2992439736</v>
      </c>
      <c r="DW29" s="114">
        <v>5410198.0791565534</v>
      </c>
      <c r="DX29" s="114">
        <v>5370105.4449450569</v>
      </c>
      <c r="DY29" s="114">
        <v>5330659.3276958661</v>
      </c>
      <c r="DZ29" s="114">
        <v>5256865.0581948003</v>
      </c>
      <c r="EA29" s="114">
        <v>4985379.4284232883</v>
      </c>
      <c r="EB29" s="114">
        <v>4898081.9216062278</v>
      </c>
      <c r="EC29" s="114">
        <v>4822320.5183744375</v>
      </c>
      <c r="ED29" s="114">
        <v>4860320.8409126624</v>
      </c>
      <c r="EE29" s="114">
        <v>4800566.7171451114</v>
      </c>
      <c r="EF29" s="114">
        <v>4741111.4000035301</v>
      </c>
      <c r="EG29" s="114">
        <v>4883422.4387556901</v>
      </c>
      <c r="EH29" s="114">
        <v>4816788.8713250244</v>
      </c>
      <c r="EI29" s="114">
        <v>4922519.7583973277</v>
      </c>
    </row>
    <row r="30" spans="2:139" s="107" customFormat="1" ht="12.75" x14ac:dyDescent="0.2">
      <c r="B30" s="108" t="s">
        <v>42</v>
      </c>
      <c r="C30" s="109">
        <v>8743378.6551643312</v>
      </c>
      <c r="D30" s="109">
        <v>8713416.9653461315</v>
      </c>
      <c r="E30" s="109">
        <v>8661780.5855219122</v>
      </c>
      <c r="F30" s="109">
        <v>8724010.4896183722</v>
      </c>
      <c r="G30" s="109">
        <v>8677267.2728904672</v>
      </c>
      <c r="H30" s="109">
        <v>8673093.1302230228</v>
      </c>
      <c r="I30" s="109">
        <v>8642135.0253110286</v>
      </c>
      <c r="J30" s="109">
        <v>8666924.7719037198</v>
      </c>
      <c r="K30" s="109">
        <v>8664400.1368208826</v>
      </c>
      <c r="L30" s="109">
        <v>8593085.584487142</v>
      </c>
      <c r="M30" s="109">
        <v>8621113.5187722798</v>
      </c>
      <c r="N30" s="109">
        <v>8679616.4212515093</v>
      </c>
      <c r="O30" s="109">
        <v>8737006.1079364475</v>
      </c>
      <c r="P30" s="109">
        <v>8769983.9370009322</v>
      </c>
      <c r="Q30" s="109">
        <v>8745553.0630413387</v>
      </c>
      <c r="R30" s="109">
        <v>8775492.7476654444</v>
      </c>
      <c r="S30" s="109">
        <v>8715628.8947544396</v>
      </c>
      <c r="T30" s="109">
        <v>8806384.5692652725</v>
      </c>
      <c r="U30" s="109">
        <v>8901151.7802478522</v>
      </c>
      <c r="V30" s="109">
        <v>8759882.127119042</v>
      </c>
      <c r="W30" s="109">
        <v>8810738.6863035578</v>
      </c>
      <c r="X30" s="109">
        <v>8857352.3723348249</v>
      </c>
      <c r="Y30" s="109">
        <v>8822731.8314956445</v>
      </c>
      <c r="Z30" s="109">
        <v>8733609.6535536814</v>
      </c>
      <c r="AA30" s="109">
        <v>8677612.3957809974</v>
      </c>
      <c r="AB30" s="109">
        <v>8715652.5062342361</v>
      </c>
      <c r="AC30" s="109">
        <v>8783855.9770813175</v>
      </c>
      <c r="AD30" s="109">
        <v>8745785.9291291051</v>
      </c>
      <c r="AE30" s="109">
        <v>8735464.3400788903</v>
      </c>
      <c r="AF30" s="109">
        <v>8720305.0493465476</v>
      </c>
      <c r="AG30" s="109">
        <v>8581090.5959042292</v>
      </c>
      <c r="AH30" s="109">
        <v>8690599.7309653591</v>
      </c>
      <c r="AI30" s="109">
        <v>8660762.9689829051</v>
      </c>
      <c r="AJ30" s="109">
        <v>8661420.1075970884</v>
      </c>
      <c r="AK30" s="109">
        <v>8722702.1668717694</v>
      </c>
      <c r="AL30" s="109">
        <v>8673262.4954570588</v>
      </c>
      <c r="AM30" s="109">
        <v>8893681.13904199</v>
      </c>
      <c r="AN30" s="109">
        <v>8709106.8333270568</v>
      </c>
      <c r="AO30" s="109">
        <v>8616439.121228449</v>
      </c>
      <c r="AP30" s="109">
        <v>8512046.7497681305</v>
      </c>
      <c r="AQ30" s="109">
        <v>8617093.9886924364</v>
      </c>
      <c r="AR30" s="109">
        <v>8536358.5129865874</v>
      </c>
      <c r="AS30" s="109">
        <v>8565752.3929214571</v>
      </c>
      <c r="AT30" s="109">
        <v>8500852.5822973568</v>
      </c>
      <c r="AU30" s="109">
        <v>8458239.5603920426</v>
      </c>
      <c r="AV30" s="109">
        <v>8561535.1928019971</v>
      </c>
      <c r="AW30" s="109">
        <v>8410157.0769534968</v>
      </c>
      <c r="AX30" s="109">
        <v>8494583.9904177338</v>
      </c>
      <c r="AY30" s="109">
        <v>8464330.0458929092</v>
      </c>
      <c r="AZ30" s="109">
        <v>8278761.9330990342</v>
      </c>
      <c r="BA30" s="109">
        <v>8363226.5759034017</v>
      </c>
      <c r="BB30" s="109">
        <v>8168566.8577076746</v>
      </c>
      <c r="BC30" s="109">
        <v>8165064.8505484629</v>
      </c>
      <c r="BD30" s="109">
        <v>8008518.9823348448</v>
      </c>
      <c r="BE30" s="109">
        <v>7877464.5237173205</v>
      </c>
      <c r="BF30" s="109">
        <v>7856147.3368439507</v>
      </c>
      <c r="BG30" s="109">
        <v>7750096.4765971126</v>
      </c>
      <c r="BH30" s="109">
        <v>7524915.8653361807</v>
      </c>
      <c r="BI30" s="109">
        <v>7408758.0257123439</v>
      </c>
      <c r="BJ30" s="109">
        <v>7328124.8303575767</v>
      </c>
      <c r="BK30" s="109">
        <v>7120364.432031339</v>
      </c>
      <c r="BL30" s="109">
        <v>7244356.6253594095</v>
      </c>
      <c r="BM30" s="109">
        <v>7088381.858989276</v>
      </c>
      <c r="BN30" s="109">
        <v>7156546.2057825616</v>
      </c>
      <c r="BO30" s="109">
        <v>7070088.8472416261</v>
      </c>
      <c r="BP30" s="109">
        <v>6924716.2678260757</v>
      </c>
      <c r="BQ30" s="109">
        <v>6917356.5247039329</v>
      </c>
      <c r="BR30" s="109">
        <v>6859501.8889309336</v>
      </c>
      <c r="BS30" s="109">
        <v>6917242.3391506635</v>
      </c>
      <c r="BT30" s="109">
        <v>6871741.5942585627</v>
      </c>
      <c r="BU30" s="109">
        <v>6976682.9730867986</v>
      </c>
      <c r="BV30" s="109">
        <v>6922950.9224466141</v>
      </c>
      <c r="BW30" s="109">
        <v>6711386.3614224643</v>
      </c>
      <c r="BX30" s="109">
        <v>6749683.2752078753</v>
      </c>
      <c r="BY30" s="109">
        <v>4781508.6044284906</v>
      </c>
      <c r="BZ30" s="109">
        <v>4067101.7697106963</v>
      </c>
      <c r="CA30" s="109">
        <v>5670542.2603685204</v>
      </c>
      <c r="CB30" s="109">
        <v>6167451.2117036656</v>
      </c>
      <c r="CC30" s="109">
        <v>6394391.3104619337</v>
      </c>
      <c r="CD30" s="109">
        <v>6549967.2826651502</v>
      </c>
      <c r="CE30" s="109">
        <v>6430172.1805307763</v>
      </c>
      <c r="CF30" s="109">
        <v>6448222.8508220175</v>
      </c>
      <c r="CG30" s="109">
        <v>6447981.5458598863</v>
      </c>
      <c r="CH30" s="109">
        <v>6480039.4549728539</v>
      </c>
      <c r="CI30" s="109">
        <v>6607258.8853496797</v>
      </c>
      <c r="CJ30" s="109">
        <v>6526136.1215228811</v>
      </c>
      <c r="CK30" s="109">
        <v>7272478.0369533058</v>
      </c>
      <c r="CL30" s="109">
        <v>7203456.2615688695</v>
      </c>
      <c r="CM30" s="109">
        <v>7156154.3352513807</v>
      </c>
      <c r="CN30" s="109">
        <v>7097773.3796599191</v>
      </c>
      <c r="CO30" s="109">
        <v>6991794.491141119</v>
      </c>
      <c r="CP30" s="109">
        <v>6831197.316556016</v>
      </c>
      <c r="CQ30" s="109">
        <v>6948363.0874506133</v>
      </c>
      <c r="CR30" s="109">
        <v>6926700.6985407667</v>
      </c>
      <c r="CS30" s="109">
        <v>6835586.091837598</v>
      </c>
      <c r="CT30" s="109">
        <v>6712992.1192241218</v>
      </c>
      <c r="CU30" s="109">
        <v>6679814.8115374083</v>
      </c>
      <c r="CV30" s="109">
        <v>6721206.0857098727</v>
      </c>
      <c r="CW30" s="109">
        <v>6676754.597307682</v>
      </c>
      <c r="CX30" s="109">
        <v>6713401.9910571901</v>
      </c>
      <c r="CY30" s="109">
        <v>6712605.1286905259</v>
      </c>
      <c r="CZ30" s="109">
        <v>6667798.775905177</v>
      </c>
      <c r="DA30" s="109">
        <v>6781597.3781588897</v>
      </c>
      <c r="DB30" s="109">
        <v>6832456.7545724958</v>
      </c>
      <c r="DC30" s="109">
        <v>6849057.6776195411</v>
      </c>
      <c r="DD30" s="109">
        <v>6943710.8974953303</v>
      </c>
      <c r="DE30" s="109">
        <v>6828133.4355534799</v>
      </c>
      <c r="DF30" s="109">
        <v>6767485.5607167715</v>
      </c>
      <c r="DG30" s="109">
        <v>6671419.9126932928</v>
      </c>
      <c r="DH30" s="109">
        <v>6685183.6502249083</v>
      </c>
      <c r="DI30" s="109">
        <v>6671442.3028168576</v>
      </c>
      <c r="DJ30" s="109">
        <v>6712706.2605900094</v>
      </c>
      <c r="DK30" s="109">
        <v>6696084.3630663995</v>
      </c>
      <c r="DL30" s="109">
        <v>6658067.8425379777</v>
      </c>
      <c r="DM30" s="109">
        <v>6657210.9872236326</v>
      </c>
      <c r="DN30" s="109">
        <v>6679898.5760802738</v>
      </c>
      <c r="DO30" s="109">
        <v>6583201.143813137</v>
      </c>
      <c r="DP30" s="109">
        <v>6539044.1281164121</v>
      </c>
      <c r="DQ30" s="109">
        <v>6756411.3047894277</v>
      </c>
      <c r="DR30" s="109">
        <v>6863978.080895138</v>
      </c>
      <c r="DS30" s="109">
        <v>6224130.2093216795</v>
      </c>
      <c r="DT30" s="109">
        <v>6393066.7522338023</v>
      </c>
      <c r="DU30" s="109">
        <v>6418205.3171727415</v>
      </c>
      <c r="DV30" s="109">
        <v>6589158.2362322798</v>
      </c>
      <c r="DW30" s="109">
        <v>6672989.3915306441</v>
      </c>
      <c r="DX30" s="109">
        <v>6733993.3764723456</v>
      </c>
      <c r="DY30" s="109">
        <v>6692958.8580910647</v>
      </c>
      <c r="DZ30" s="109">
        <v>6713453.8378775623</v>
      </c>
      <c r="EA30" s="109">
        <v>6757337.5957478043</v>
      </c>
      <c r="EB30" s="109">
        <v>6756214.5378341544</v>
      </c>
      <c r="EC30" s="109">
        <v>6684015.8767910488</v>
      </c>
      <c r="ED30" s="109">
        <v>6671235.3777003596</v>
      </c>
      <c r="EE30" s="109">
        <v>6745354.0633060792</v>
      </c>
      <c r="EF30" s="109">
        <v>6734873.3574051745</v>
      </c>
      <c r="EG30" s="109">
        <v>6837771.2259719325</v>
      </c>
      <c r="EH30" s="109">
        <v>6730931.0271408446</v>
      </c>
      <c r="EI30" s="109">
        <v>6740331.1499115881</v>
      </c>
    </row>
    <row r="31" spans="2:139" s="107" customFormat="1" ht="12.75" x14ac:dyDescent="0.2">
      <c r="B31" s="108" t="s">
        <v>45</v>
      </c>
      <c r="C31" s="109">
        <v>6344480.3989674691</v>
      </c>
      <c r="D31" s="109">
        <v>6400649.3140114443</v>
      </c>
      <c r="E31" s="109">
        <v>5972784.915237424</v>
      </c>
      <c r="F31" s="109">
        <v>6240096.9477683995</v>
      </c>
      <c r="G31" s="109">
        <v>6037157.2757740784</v>
      </c>
      <c r="H31" s="109">
        <v>6105627.2845615735</v>
      </c>
      <c r="I31" s="109">
        <v>6106160.0144951744</v>
      </c>
      <c r="J31" s="109">
        <v>6083842.4149514455</v>
      </c>
      <c r="K31" s="109">
        <v>6040712.2131244102</v>
      </c>
      <c r="L31" s="109">
        <v>6103069.3501581121</v>
      </c>
      <c r="M31" s="109">
        <v>6080373.6773259323</v>
      </c>
      <c r="N31" s="109">
        <v>6221581.5588647118</v>
      </c>
      <c r="O31" s="109">
        <v>6200726.7975713098</v>
      </c>
      <c r="P31" s="109">
        <v>6154616.3627414908</v>
      </c>
      <c r="Q31" s="109">
        <v>6111537.2745192163</v>
      </c>
      <c r="R31" s="109">
        <v>6212958.1101686126</v>
      </c>
      <c r="S31" s="109">
        <v>6164562.164839182</v>
      </c>
      <c r="T31" s="109">
        <v>6270612.1893332843</v>
      </c>
      <c r="U31" s="109">
        <v>6251403.2857967401</v>
      </c>
      <c r="V31" s="109">
        <v>6206183.9352629352</v>
      </c>
      <c r="W31" s="109">
        <v>6225235.3998758625</v>
      </c>
      <c r="X31" s="109">
        <v>6210645.6414183239</v>
      </c>
      <c r="Y31" s="109">
        <v>6224912.4325695205</v>
      </c>
      <c r="Z31" s="109">
        <v>6166968.1154841669</v>
      </c>
      <c r="AA31" s="109">
        <v>6326938.8826015275</v>
      </c>
      <c r="AB31" s="109">
        <v>6334946.3685134603</v>
      </c>
      <c r="AC31" s="109">
        <v>6302987.3489867114</v>
      </c>
      <c r="AD31" s="109">
        <v>6302707.9944921089</v>
      </c>
      <c r="AE31" s="109">
        <v>6327541.8021286577</v>
      </c>
      <c r="AF31" s="109">
        <v>6304590.2864818182</v>
      </c>
      <c r="AG31" s="109">
        <v>6286778.870955226</v>
      </c>
      <c r="AH31" s="109">
        <v>6416189.2658319427</v>
      </c>
      <c r="AI31" s="109">
        <v>6503481.631752721</v>
      </c>
      <c r="AJ31" s="109">
        <v>6389319.4960126784</v>
      </c>
      <c r="AK31" s="109">
        <v>6515995.7805747353</v>
      </c>
      <c r="AL31" s="109">
        <v>6396726.1701249983</v>
      </c>
      <c r="AM31" s="109">
        <v>6354924.886365517</v>
      </c>
      <c r="AN31" s="109">
        <v>6253591.2031043498</v>
      </c>
      <c r="AO31" s="109">
        <v>6429535.222117018</v>
      </c>
      <c r="AP31" s="109">
        <v>6275138.5633728541</v>
      </c>
      <c r="AQ31" s="109">
        <v>6501068.6692799106</v>
      </c>
      <c r="AR31" s="109">
        <v>6407023.6545684701</v>
      </c>
      <c r="AS31" s="109">
        <v>6502413.6466101166</v>
      </c>
      <c r="AT31" s="109">
        <v>6394378.7672076626</v>
      </c>
      <c r="AU31" s="109">
        <v>6384233.0799057931</v>
      </c>
      <c r="AV31" s="109">
        <v>6467926.763708435</v>
      </c>
      <c r="AW31" s="109">
        <v>6371413.567801266</v>
      </c>
      <c r="AX31" s="109">
        <v>6646736.8785505723</v>
      </c>
      <c r="AY31" s="109">
        <v>6361792.7208136823</v>
      </c>
      <c r="AZ31" s="109">
        <v>6565157.936022602</v>
      </c>
      <c r="BA31" s="109">
        <v>6562024.7361552576</v>
      </c>
      <c r="BB31" s="109">
        <v>6629969.7897139871</v>
      </c>
      <c r="BC31" s="109">
        <v>6607371.7714247219</v>
      </c>
      <c r="BD31" s="109">
        <v>6562486.6376710953</v>
      </c>
      <c r="BE31" s="109">
        <v>6502004.4657699829</v>
      </c>
      <c r="BF31" s="109">
        <v>6546881.3000127412</v>
      </c>
      <c r="BG31" s="109">
        <v>6486206.4609867791</v>
      </c>
      <c r="BH31" s="109">
        <v>6627268.4812728623</v>
      </c>
      <c r="BI31" s="109">
        <v>6492388.3720812676</v>
      </c>
      <c r="BJ31" s="109">
        <v>6682703.3775512138</v>
      </c>
      <c r="BK31" s="109">
        <v>6198272.2799565475</v>
      </c>
      <c r="BL31" s="109">
        <v>6552811.5037642419</v>
      </c>
      <c r="BM31" s="109">
        <v>6352111.1694555106</v>
      </c>
      <c r="BN31" s="109">
        <v>6399508.2790351119</v>
      </c>
      <c r="BO31" s="109">
        <v>6347617.2093285965</v>
      </c>
      <c r="BP31" s="109">
        <v>6146792.9125702176</v>
      </c>
      <c r="BQ31" s="109">
        <v>6332637.4028904801</v>
      </c>
      <c r="BR31" s="109">
        <v>6364674.0617833016</v>
      </c>
      <c r="BS31" s="109">
        <v>6405796.6720112208</v>
      </c>
      <c r="BT31" s="109">
        <v>6358037.8944836212</v>
      </c>
      <c r="BU31" s="109">
        <v>6502786.4438361945</v>
      </c>
      <c r="BV31" s="109">
        <v>6510971.9222181402</v>
      </c>
      <c r="BW31" s="109">
        <v>6387032.4847220713</v>
      </c>
      <c r="BX31" s="109">
        <v>6353978.8082926571</v>
      </c>
      <c r="BY31" s="109">
        <v>4169977.6306342566</v>
      </c>
      <c r="BZ31" s="109">
        <v>2969437.0894984412</v>
      </c>
      <c r="CA31" s="109">
        <v>4582224.6237636106</v>
      </c>
      <c r="CB31" s="109">
        <v>5505225.8994418792</v>
      </c>
      <c r="CC31" s="109">
        <v>6124381.7127058655</v>
      </c>
      <c r="CD31" s="109">
        <v>6145677.9252731996</v>
      </c>
      <c r="CE31" s="109">
        <v>6080177.0009158012</v>
      </c>
      <c r="CF31" s="109">
        <v>5945645.563199224</v>
      </c>
      <c r="CG31" s="109">
        <v>5863097.0394063164</v>
      </c>
      <c r="CH31" s="109">
        <v>6097090.2145953439</v>
      </c>
      <c r="CI31" s="109">
        <v>6277018.5242312197</v>
      </c>
      <c r="CJ31" s="109">
        <v>6177661.9845992569</v>
      </c>
      <c r="CK31" s="109">
        <v>6319401.473214481</v>
      </c>
      <c r="CL31" s="109">
        <v>6170308.8125532018</v>
      </c>
      <c r="CM31" s="109">
        <v>6115390.277671962</v>
      </c>
      <c r="CN31" s="109">
        <v>6242987.3322693072</v>
      </c>
      <c r="CO31" s="109">
        <v>6319027.2009805506</v>
      </c>
      <c r="CP31" s="109">
        <v>6222314.6140375631</v>
      </c>
      <c r="CQ31" s="109">
        <v>6338517.782629299</v>
      </c>
      <c r="CR31" s="109">
        <v>6344987.4466704</v>
      </c>
      <c r="CS31" s="109">
        <v>6291227.8816059688</v>
      </c>
      <c r="CT31" s="109">
        <v>6241428.7236764245</v>
      </c>
      <c r="CU31" s="109">
        <v>6357613.5261610523</v>
      </c>
      <c r="CV31" s="109">
        <v>6337453.1809137482</v>
      </c>
      <c r="CW31" s="109">
        <v>6362744.5287353154</v>
      </c>
      <c r="CX31" s="109">
        <v>6486964.5311823981</v>
      </c>
      <c r="CY31" s="109">
        <v>6640591.8791484414</v>
      </c>
      <c r="CZ31" s="109">
        <v>6682800.7744017784</v>
      </c>
      <c r="DA31" s="109">
        <v>6619575.8889621105</v>
      </c>
      <c r="DB31" s="109">
        <v>6746577.4212132106</v>
      </c>
      <c r="DC31" s="109">
        <v>6724563.2902705362</v>
      </c>
      <c r="DD31" s="109">
        <v>6797877.4495943794</v>
      </c>
      <c r="DE31" s="109">
        <v>6718537.3577669905</v>
      </c>
      <c r="DF31" s="109">
        <v>6644069.523293525</v>
      </c>
      <c r="DG31" s="109">
        <v>6812928.6844035173</v>
      </c>
      <c r="DH31" s="109">
        <v>6782580.3889131853</v>
      </c>
      <c r="DI31" s="109">
        <v>7257588.4748368915</v>
      </c>
      <c r="DJ31" s="109">
        <v>6911490.1715181852</v>
      </c>
      <c r="DK31" s="109">
        <v>6916083.6595415156</v>
      </c>
      <c r="DL31" s="109">
        <v>7162824.3888800358</v>
      </c>
      <c r="DM31" s="109">
        <v>7016661.8236247124</v>
      </c>
      <c r="DN31" s="109">
        <v>6993314.4744523307</v>
      </c>
      <c r="DO31" s="109">
        <v>6945254.1970625706</v>
      </c>
      <c r="DP31" s="109">
        <v>6997855.5040631099</v>
      </c>
      <c r="DQ31" s="109">
        <v>7021582.8412018176</v>
      </c>
      <c r="DR31" s="109">
        <v>7240782.3389422987</v>
      </c>
      <c r="DS31" s="109">
        <v>6893632.4463041322</v>
      </c>
      <c r="DT31" s="109">
        <v>7032674.1795898471</v>
      </c>
      <c r="DU31" s="109">
        <v>7046614.2530678669</v>
      </c>
      <c r="DV31" s="109">
        <v>7065487.7183259381</v>
      </c>
      <c r="DW31" s="109">
        <v>7057993.4335879441</v>
      </c>
      <c r="DX31" s="109">
        <v>6854895.2691318262</v>
      </c>
      <c r="DY31" s="109">
        <v>7042550.9235102702</v>
      </c>
      <c r="DZ31" s="109">
        <v>7020843.7669872111</v>
      </c>
      <c r="EA31" s="109">
        <v>7077717.6873054681</v>
      </c>
      <c r="EB31" s="109">
        <v>7078375.2240843344</v>
      </c>
      <c r="EC31" s="109">
        <v>7153568.9008323979</v>
      </c>
      <c r="ED31" s="109">
        <v>7102778.3184912531</v>
      </c>
      <c r="EE31" s="109">
        <v>7077318.3294579871</v>
      </c>
      <c r="EF31" s="109">
        <v>7129276.595572399</v>
      </c>
      <c r="EG31" s="109">
        <v>7130199.9526464175</v>
      </c>
      <c r="EH31" s="109">
        <v>6991933.1081243772</v>
      </c>
      <c r="EI31" s="109">
        <v>6782181.6244295621</v>
      </c>
    </row>
    <row r="32" spans="2:139" s="107" customFormat="1" ht="12.75" x14ac:dyDescent="0.2">
      <c r="B32" s="110" t="s">
        <v>85</v>
      </c>
      <c r="C32" s="111">
        <f t="shared" ref="C32:AL32" si="0">C30+C31</f>
        <v>15087859.0541318</v>
      </c>
      <c r="D32" s="111">
        <f t="shared" si="0"/>
        <v>15114066.279357575</v>
      </c>
      <c r="E32" s="111">
        <f t="shared" si="0"/>
        <v>14634565.500759337</v>
      </c>
      <c r="F32" s="111">
        <f t="shared" si="0"/>
        <v>14964107.437386772</v>
      </c>
      <c r="G32" s="111">
        <f t="shared" si="0"/>
        <v>14714424.548664546</v>
      </c>
      <c r="H32" s="111">
        <f t="shared" si="0"/>
        <v>14778720.414784595</v>
      </c>
      <c r="I32" s="111">
        <f t="shared" si="0"/>
        <v>14748295.039806202</v>
      </c>
      <c r="J32" s="111">
        <f t="shared" si="0"/>
        <v>14750767.186855165</v>
      </c>
      <c r="K32" s="111">
        <f t="shared" si="0"/>
        <v>14705112.349945292</v>
      </c>
      <c r="L32" s="111">
        <f t="shared" si="0"/>
        <v>14696154.934645254</v>
      </c>
      <c r="M32" s="111">
        <f t="shared" si="0"/>
        <v>14701487.196098212</v>
      </c>
      <c r="N32" s="111">
        <f t="shared" si="0"/>
        <v>14901197.980116222</v>
      </c>
      <c r="O32" s="111">
        <f t="shared" si="0"/>
        <v>14937732.905507758</v>
      </c>
      <c r="P32" s="111">
        <f t="shared" si="0"/>
        <v>14924600.299742423</v>
      </c>
      <c r="Q32" s="111">
        <f t="shared" si="0"/>
        <v>14857090.337560555</v>
      </c>
      <c r="R32" s="111">
        <f t="shared" si="0"/>
        <v>14988450.857834056</v>
      </c>
      <c r="S32" s="111">
        <f t="shared" si="0"/>
        <v>14880191.059593622</v>
      </c>
      <c r="T32" s="111">
        <f t="shared" si="0"/>
        <v>15076996.758598557</v>
      </c>
      <c r="U32" s="111">
        <f t="shared" si="0"/>
        <v>15152555.066044591</v>
      </c>
      <c r="V32" s="111">
        <f t="shared" si="0"/>
        <v>14966066.062381977</v>
      </c>
      <c r="W32" s="111">
        <f t="shared" si="0"/>
        <v>15035974.08617942</v>
      </c>
      <c r="X32" s="111">
        <f t="shared" si="0"/>
        <v>15067998.01375315</v>
      </c>
      <c r="Y32" s="111">
        <f t="shared" si="0"/>
        <v>15047644.264065165</v>
      </c>
      <c r="Z32" s="111">
        <f t="shared" si="0"/>
        <v>14900577.769037848</v>
      </c>
      <c r="AA32" s="111">
        <f t="shared" si="0"/>
        <v>15004551.278382525</v>
      </c>
      <c r="AB32" s="111">
        <f t="shared" si="0"/>
        <v>15050598.874747697</v>
      </c>
      <c r="AC32" s="111">
        <f t="shared" si="0"/>
        <v>15086843.326068029</v>
      </c>
      <c r="AD32" s="111">
        <f t="shared" si="0"/>
        <v>15048493.923621215</v>
      </c>
      <c r="AE32" s="111">
        <f t="shared" si="0"/>
        <v>15063006.142207548</v>
      </c>
      <c r="AF32" s="111">
        <f t="shared" si="0"/>
        <v>15024895.335828366</v>
      </c>
      <c r="AG32" s="111">
        <f t="shared" si="0"/>
        <v>14867869.466859456</v>
      </c>
      <c r="AH32" s="111">
        <f t="shared" si="0"/>
        <v>15106788.996797301</v>
      </c>
      <c r="AI32" s="111">
        <f t="shared" si="0"/>
        <v>15164244.600735627</v>
      </c>
      <c r="AJ32" s="111">
        <f t="shared" si="0"/>
        <v>15050739.603609767</v>
      </c>
      <c r="AK32" s="111">
        <f t="shared" si="0"/>
        <v>15238697.947446505</v>
      </c>
      <c r="AL32" s="111">
        <f t="shared" si="0"/>
        <v>15069988.665582057</v>
      </c>
      <c r="AM32" s="111">
        <f t="shared" ref="AM32:BI32" si="1">AM30+AM31</f>
        <v>15248606.025407508</v>
      </c>
      <c r="AN32" s="111">
        <f t="shared" si="1"/>
        <v>14962698.036431406</v>
      </c>
      <c r="AO32" s="111">
        <f t="shared" si="1"/>
        <v>15045974.343345467</v>
      </c>
      <c r="AP32" s="111">
        <f t="shared" si="1"/>
        <v>14787185.313140985</v>
      </c>
      <c r="AQ32" s="111">
        <f t="shared" si="1"/>
        <v>15118162.657972347</v>
      </c>
      <c r="AR32" s="111">
        <f t="shared" si="1"/>
        <v>14943382.167555057</v>
      </c>
      <c r="AS32" s="111">
        <f t="shared" si="1"/>
        <v>15068166.039531574</v>
      </c>
      <c r="AT32" s="111">
        <f t="shared" si="1"/>
        <v>14895231.349505018</v>
      </c>
      <c r="AU32" s="111">
        <f t="shared" si="1"/>
        <v>14842472.640297836</v>
      </c>
      <c r="AV32" s="111">
        <f t="shared" si="1"/>
        <v>15029461.956510432</v>
      </c>
      <c r="AW32" s="111">
        <f t="shared" si="1"/>
        <v>14781570.644754764</v>
      </c>
      <c r="AX32" s="111">
        <f t="shared" si="1"/>
        <v>15141320.868968306</v>
      </c>
      <c r="AY32" s="111">
        <f t="shared" si="1"/>
        <v>14826122.766706591</v>
      </c>
      <c r="AZ32" s="111">
        <f t="shared" si="1"/>
        <v>14843919.869121637</v>
      </c>
      <c r="BA32" s="111">
        <f t="shared" si="1"/>
        <v>14925251.312058659</v>
      </c>
      <c r="BB32" s="111">
        <f t="shared" si="1"/>
        <v>14798536.647421662</v>
      </c>
      <c r="BC32" s="111">
        <f t="shared" si="1"/>
        <v>14772436.621973185</v>
      </c>
      <c r="BD32" s="111">
        <f t="shared" si="1"/>
        <v>14571005.620005939</v>
      </c>
      <c r="BE32" s="111">
        <f t="shared" si="1"/>
        <v>14379468.989487303</v>
      </c>
      <c r="BF32" s="111">
        <f t="shared" si="1"/>
        <v>14403028.636856692</v>
      </c>
      <c r="BG32" s="111">
        <f t="shared" si="1"/>
        <v>14236302.937583892</v>
      </c>
      <c r="BH32" s="111">
        <f t="shared" si="1"/>
        <v>14152184.346609043</v>
      </c>
      <c r="BI32" s="111">
        <f t="shared" si="1"/>
        <v>13901146.397793612</v>
      </c>
      <c r="BJ32" s="111">
        <f t="shared" ref="BJ32:CL32" si="2">BJ30+BJ31</f>
        <v>14010828.207908791</v>
      </c>
      <c r="BK32" s="111">
        <f t="shared" si="2"/>
        <v>13318636.711987887</v>
      </c>
      <c r="BL32" s="111">
        <f t="shared" si="2"/>
        <v>13797168.12912365</v>
      </c>
      <c r="BM32" s="111">
        <f t="shared" si="2"/>
        <v>13440493.028444786</v>
      </c>
      <c r="BN32" s="111">
        <f t="shared" si="2"/>
        <v>13556054.484817673</v>
      </c>
      <c r="BO32" s="111">
        <f t="shared" si="2"/>
        <v>13417706.056570223</v>
      </c>
      <c r="BP32" s="111">
        <f t="shared" si="2"/>
        <v>13071509.180396292</v>
      </c>
      <c r="BQ32" s="111">
        <f t="shared" si="2"/>
        <v>13249993.927594412</v>
      </c>
      <c r="BR32" s="111">
        <f t="shared" si="2"/>
        <v>13224175.950714234</v>
      </c>
      <c r="BS32" s="111">
        <f t="shared" si="2"/>
        <v>13323039.011161884</v>
      </c>
      <c r="BT32" s="111">
        <f t="shared" si="2"/>
        <v>13229779.488742184</v>
      </c>
      <c r="BU32" s="111">
        <f t="shared" si="2"/>
        <v>13479469.416922994</v>
      </c>
      <c r="BV32" s="111">
        <f t="shared" si="2"/>
        <v>13433922.844664754</v>
      </c>
      <c r="BW32" s="111">
        <f t="shared" si="2"/>
        <v>13098418.846144535</v>
      </c>
      <c r="BX32" s="111">
        <f t="shared" si="2"/>
        <v>13103662.083500532</v>
      </c>
      <c r="BY32" s="111">
        <f t="shared" si="2"/>
        <v>8951486.2350627482</v>
      </c>
      <c r="BZ32" s="111">
        <f t="shared" si="2"/>
        <v>7036538.859209137</v>
      </c>
      <c r="CA32" s="111">
        <f t="shared" si="2"/>
        <v>10252766.884132132</v>
      </c>
      <c r="CB32" s="111">
        <f t="shared" si="2"/>
        <v>11672677.111145545</v>
      </c>
      <c r="CC32" s="111">
        <f t="shared" si="2"/>
        <v>12518773.0231678</v>
      </c>
      <c r="CD32" s="111">
        <f t="shared" si="2"/>
        <v>12695645.207938351</v>
      </c>
      <c r="CE32" s="111">
        <f t="shared" si="2"/>
        <v>12510349.181446578</v>
      </c>
      <c r="CF32" s="111">
        <f t="shared" si="2"/>
        <v>12393868.414021242</v>
      </c>
      <c r="CG32" s="111">
        <f t="shared" si="2"/>
        <v>12311078.585266203</v>
      </c>
      <c r="CH32" s="111">
        <f t="shared" si="2"/>
        <v>12577129.669568198</v>
      </c>
      <c r="CI32" s="111">
        <f t="shared" si="2"/>
        <v>12884277.409580899</v>
      </c>
      <c r="CJ32" s="111">
        <f t="shared" si="2"/>
        <v>12703798.106122138</v>
      </c>
      <c r="CK32" s="111">
        <f t="shared" si="2"/>
        <v>13591879.510167787</v>
      </c>
      <c r="CL32" s="111">
        <f t="shared" si="2"/>
        <v>13373765.074122071</v>
      </c>
      <c r="CM32" s="111">
        <f t="shared" ref="CM32:CN32" si="3">CM30+CM31</f>
        <v>13271544.612923343</v>
      </c>
      <c r="CN32" s="111">
        <f t="shared" si="3"/>
        <v>13340760.711929226</v>
      </c>
      <c r="CO32" s="111">
        <f t="shared" ref="CO32:CP32" si="4">CO30+CO31</f>
        <v>13310821.69212167</v>
      </c>
      <c r="CP32" s="111">
        <f t="shared" si="4"/>
        <v>13053511.93059358</v>
      </c>
      <c r="CQ32" s="111">
        <f t="shared" ref="CQ32:CR32" si="5">CQ30+CQ31</f>
        <v>13286880.870079912</v>
      </c>
      <c r="CR32" s="111">
        <f t="shared" si="5"/>
        <v>13271688.145211168</v>
      </c>
      <c r="CS32" s="111">
        <f t="shared" ref="CS32:CT32" si="6">CS30+CS31</f>
        <v>13126813.973443568</v>
      </c>
      <c r="CT32" s="111">
        <f t="shared" si="6"/>
        <v>12954420.842900546</v>
      </c>
      <c r="CU32" s="111">
        <f t="shared" ref="CU32:CV32" si="7">CU30+CU31</f>
        <v>13037428.33769846</v>
      </c>
      <c r="CV32" s="111">
        <f t="shared" si="7"/>
        <v>13058659.26662362</v>
      </c>
      <c r="CW32" s="111">
        <f t="shared" ref="CW32:CX32" si="8">CW30+CW31</f>
        <v>13039499.126042997</v>
      </c>
      <c r="CX32" s="111">
        <f t="shared" si="8"/>
        <v>13200366.522239588</v>
      </c>
      <c r="CY32" s="111">
        <f t="shared" ref="CY32:CZ32" si="9">CY30+CY31</f>
        <v>13353197.007838968</v>
      </c>
      <c r="CZ32" s="111">
        <f t="shared" si="9"/>
        <v>13350599.550306955</v>
      </c>
      <c r="DA32" s="111">
        <f t="shared" ref="DA32:DB32" si="10">DA30+DA31</f>
        <v>13401173.267121</v>
      </c>
      <c r="DB32" s="111">
        <f t="shared" si="10"/>
        <v>13579034.175785705</v>
      </c>
      <c r="DC32" s="111">
        <f t="shared" ref="DC32:DD32" si="11">DC30+DC31</f>
        <v>13573620.967890076</v>
      </c>
      <c r="DD32" s="111">
        <f t="shared" si="11"/>
        <v>13741588.34708971</v>
      </c>
      <c r="DE32" s="111">
        <f t="shared" ref="DE32:DF32" si="12">DE30+DE31</f>
        <v>13546670.79332047</v>
      </c>
      <c r="DF32" s="111">
        <f t="shared" si="12"/>
        <v>13411555.084010296</v>
      </c>
      <c r="DG32" s="111">
        <f t="shared" ref="DG32:DH32" si="13">DG30+DG31</f>
        <v>13484348.59709681</v>
      </c>
      <c r="DH32" s="111">
        <f t="shared" si="13"/>
        <v>13467764.039138094</v>
      </c>
      <c r="DI32" s="111">
        <f t="shared" ref="DI32:DJ32" si="14">DI30+DI31</f>
        <v>13929030.77765375</v>
      </c>
      <c r="DJ32" s="111">
        <f t="shared" si="14"/>
        <v>13624196.432108194</v>
      </c>
      <c r="DK32" s="111">
        <f t="shared" ref="DK32:DL32" si="15">DK30+DK31</f>
        <v>13612168.022607915</v>
      </c>
      <c r="DL32" s="111">
        <f t="shared" si="15"/>
        <v>13820892.231418014</v>
      </c>
      <c r="DM32" s="111">
        <f t="shared" ref="DM32:DN32" si="16">DM30+DM31</f>
        <v>13673872.810848344</v>
      </c>
      <c r="DN32" s="111">
        <f t="shared" si="16"/>
        <v>13673213.050532605</v>
      </c>
      <c r="DO32" s="111">
        <f t="shared" ref="DO32:DP32" si="17">DO30+DO31</f>
        <v>13528455.340875708</v>
      </c>
      <c r="DP32" s="111">
        <f t="shared" si="17"/>
        <v>13536899.632179521</v>
      </c>
      <c r="DQ32" s="111">
        <f t="shared" ref="DQ32:DR32" si="18">DQ30+DQ31</f>
        <v>13777994.145991245</v>
      </c>
      <c r="DR32" s="111">
        <f t="shared" si="18"/>
        <v>14104760.419837438</v>
      </c>
      <c r="DS32" s="111">
        <f t="shared" ref="DS32:DT32" si="19">DS30+DS31</f>
        <v>13117762.655625813</v>
      </c>
      <c r="DT32" s="111">
        <f t="shared" si="19"/>
        <v>13425740.931823649</v>
      </c>
      <c r="DU32" s="111">
        <f t="shared" ref="DU32:DV32" si="20">DU30+DU31</f>
        <v>13464819.570240609</v>
      </c>
      <c r="DV32" s="111">
        <f t="shared" si="20"/>
        <v>13654645.954558218</v>
      </c>
      <c r="DW32" s="111">
        <f t="shared" ref="DW32:DX32" si="21">DW30+DW31</f>
        <v>13730982.825118588</v>
      </c>
      <c r="DX32" s="111">
        <f t="shared" si="21"/>
        <v>13588888.645604171</v>
      </c>
      <c r="DY32" s="111">
        <f t="shared" ref="DY32:DZ32" si="22">DY30+DY31</f>
        <v>13735509.781601336</v>
      </c>
      <c r="DZ32" s="111">
        <f t="shared" si="22"/>
        <v>13734297.604864772</v>
      </c>
      <c r="EA32" s="111">
        <f t="shared" ref="EA32:EB32" si="23">EA30+EA31</f>
        <v>13835055.283053271</v>
      </c>
      <c r="EB32" s="111">
        <f t="shared" si="23"/>
        <v>13834589.761918489</v>
      </c>
      <c r="EC32" s="111">
        <f t="shared" ref="EC32:ED32" si="24">EC30+EC31</f>
        <v>13837584.777623447</v>
      </c>
      <c r="ED32" s="111">
        <f t="shared" si="24"/>
        <v>13774013.696191613</v>
      </c>
      <c r="EE32" s="111">
        <f t="shared" ref="EE32:EF32" si="25">EE30+EE31</f>
        <v>13822672.392764065</v>
      </c>
      <c r="EF32" s="111">
        <f t="shared" si="25"/>
        <v>13864149.952977573</v>
      </c>
      <c r="EG32" s="111">
        <f t="shared" ref="EG32:EH32" si="26">EG30+EG31</f>
        <v>13967971.178618349</v>
      </c>
      <c r="EH32" s="111">
        <f t="shared" si="26"/>
        <v>13722864.135265222</v>
      </c>
      <c r="EI32" s="111">
        <f t="shared" ref="EI32" si="27">EI30+EI31</f>
        <v>13522512.774341151</v>
      </c>
    </row>
    <row r="33" spans="2:139" s="107" customFormat="1" ht="12.75" x14ac:dyDescent="0.2">
      <c r="B33" s="115" t="s">
        <v>52</v>
      </c>
      <c r="C33" s="109">
        <f t="shared" ref="C33:AL33" si="28">C35-C34</f>
        <v>-67370.373577910941</v>
      </c>
      <c r="D33" s="109">
        <f t="shared" si="28"/>
        <v>3687887.568113029</v>
      </c>
      <c r="E33" s="109">
        <f t="shared" si="28"/>
        <v>3675989.3964939276</v>
      </c>
      <c r="F33" s="109">
        <f t="shared" si="28"/>
        <v>3598089.6382679613</v>
      </c>
      <c r="G33" s="109">
        <f t="shared" si="28"/>
        <v>3897919.1094558709</v>
      </c>
      <c r="H33" s="109">
        <f t="shared" si="28"/>
        <v>4075966.9098521709</v>
      </c>
      <c r="I33" s="109">
        <f t="shared" si="28"/>
        <v>4221514.3029323053</v>
      </c>
      <c r="J33" s="109">
        <f t="shared" si="28"/>
        <v>4328915.2084967848</v>
      </c>
      <c r="K33" s="109">
        <f t="shared" si="28"/>
        <v>4574706.9060362652</v>
      </c>
      <c r="L33" s="109">
        <f t="shared" si="28"/>
        <v>4496612.2547225822</v>
      </c>
      <c r="M33" s="109">
        <f t="shared" si="28"/>
        <v>4576607.2333473405</v>
      </c>
      <c r="N33" s="109">
        <f t="shared" si="28"/>
        <v>4877702.676253872</v>
      </c>
      <c r="O33" s="109">
        <f t="shared" si="28"/>
        <v>5208307.2518321751</v>
      </c>
      <c r="P33" s="109">
        <f t="shared" si="28"/>
        <v>4891318.5281947153</v>
      </c>
      <c r="Q33" s="109">
        <f t="shared" si="28"/>
        <v>5782025.8590890188</v>
      </c>
      <c r="R33" s="109">
        <f t="shared" si="28"/>
        <v>3843433.815028402</v>
      </c>
      <c r="S33" s="109">
        <f t="shared" si="28"/>
        <v>4962587.1456373706</v>
      </c>
      <c r="T33" s="109">
        <f t="shared" si="28"/>
        <v>5188854.4548749309</v>
      </c>
      <c r="U33" s="109">
        <f t="shared" si="28"/>
        <v>5110328.0626499187</v>
      </c>
      <c r="V33" s="109">
        <f t="shared" si="28"/>
        <v>5171188.2563509326</v>
      </c>
      <c r="W33" s="109">
        <f t="shared" si="28"/>
        <v>5227162.1057570567</v>
      </c>
      <c r="X33" s="109">
        <f t="shared" si="28"/>
        <v>5300811.8259332934</v>
      </c>
      <c r="Y33" s="109">
        <f t="shared" si="28"/>
        <v>5275565.7877569376</v>
      </c>
      <c r="Z33" s="109">
        <f t="shared" si="28"/>
        <v>5463125.5903786412</v>
      </c>
      <c r="AA33" s="109">
        <f t="shared" si="28"/>
        <v>5275586.4187546941</v>
      </c>
      <c r="AB33" s="109">
        <f t="shared" si="28"/>
        <v>5352984.1012777556</v>
      </c>
      <c r="AC33" s="109">
        <f t="shared" si="28"/>
        <v>5427140.0601135483</v>
      </c>
      <c r="AD33" s="109">
        <f t="shared" si="28"/>
        <v>5423921.6581935473</v>
      </c>
      <c r="AE33" s="109">
        <f t="shared" si="28"/>
        <v>5540364.1701987628</v>
      </c>
      <c r="AF33" s="109">
        <f t="shared" si="28"/>
        <v>5480341.598636277</v>
      </c>
      <c r="AG33" s="109">
        <f t="shared" si="28"/>
        <v>5508562.8343491135</v>
      </c>
      <c r="AH33" s="109">
        <f t="shared" si="28"/>
        <v>5526950.514824504</v>
      </c>
      <c r="AI33" s="109">
        <f t="shared" si="28"/>
        <v>5528400.5565693863</v>
      </c>
      <c r="AJ33" s="109">
        <f t="shared" si="28"/>
        <v>5540418.2052768813</v>
      </c>
      <c r="AK33" s="109">
        <f t="shared" si="28"/>
        <v>5598743.5029830653</v>
      </c>
      <c r="AL33" s="109">
        <f t="shared" si="28"/>
        <v>5607107.7713394659</v>
      </c>
      <c r="AM33" s="109">
        <f t="shared" ref="AM33:BI33" si="29">AM35-AM34</f>
        <v>5644249.906158505</v>
      </c>
      <c r="AN33" s="109">
        <f t="shared" si="29"/>
        <v>5547764.0497980695</v>
      </c>
      <c r="AO33" s="109">
        <f t="shared" si="29"/>
        <v>5662339.8763490189</v>
      </c>
      <c r="AP33" s="109">
        <f t="shared" si="29"/>
        <v>5343189.4223091621</v>
      </c>
      <c r="AQ33" s="109">
        <f t="shared" si="29"/>
        <v>5533321.4882131824</v>
      </c>
      <c r="AR33" s="109">
        <f t="shared" si="29"/>
        <v>5477258.0982055943</v>
      </c>
      <c r="AS33" s="109">
        <f t="shared" si="29"/>
        <v>5543125.4410564415</v>
      </c>
      <c r="AT33" s="109">
        <f t="shared" si="29"/>
        <v>5487310.8265804723</v>
      </c>
      <c r="AU33" s="109">
        <f t="shared" si="29"/>
        <v>5450514.4543105057</v>
      </c>
      <c r="AV33" s="109">
        <f t="shared" si="29"/>
        <v>5476720.3801574791</v>
      </c>
      <c r="AW33" s="109">
        <f t="shared" si="29"/>
        <v>5473168.7537026135</v>
      </c>
      <c r="AX33" s="109">
        <f t="shared" si="29"/>
        <v>5493338.0918232929</v>
      </c>
      <c r="AY33" s="109">
        <f t="shared" si="29"/>
        <v>5418257.171782434</v>
      </c>
      <c r="AZ33" s="109">
        <f t="shared" si="29"/>
        <v>5466465.4325545207</v>
      </c>
      <c r="BA33" s="109">
        <f t="shared" si="29"/>
        <v>5578139.3234687662</v>
      </c>
      <c r="BB33" s="109">
        <f t="shared" si="29"/>
        <v>5445363.7624757271</v>
      </c>
      <c r="BC33" s="109">
        <f t="shared" si="29"/>
        <v>5352002.9587484449</v>
      </c>
      <c r="BD33" s="109">
        <f t="shared" si="29"/>
        <v>5406049.1476451494</v>
      </c>
      <c r="BE33" s="109">
        <f t="shared" si="29"/>
        <v>5362176.7427269444</v>
      </c>
      <c r="BF33" s="109">
        <f t="shared" si="29"/>
        <v>5478240.7596960431</v>
      </c>
      <c r="BG33" s="109">
        <f t="shared" si="29"/>
        <v>5520800.215364743</v>
      </c>
      <c r="BH33" s="109">
        <f t="shared" si="29"/>
        <v>5521233.158655786</v>
      </c>
      <c r="BI33" s="109">
        <f t="shared" si="29"/>
        <v>5496250.9091995163</v>
      </c>
      <c r="BJ33" s="109">
        <f t="shared" ref="BJ33:CL33" si="30">BJ35-BJ34</f>
        <v>5456063.9769569747</v>
      </c>
      <c r="BK33" s="109">
        <f t="shared" si="30"/>
        <v>5476499.9897989687</v>
      </c>
      <c r="BL33" s="109">
        <f t="shared" si="30"/>
        <v>5316979.827474325</v>
      </c>
      <c r="BM33" s="109">
        <f t="shared" si="30"/>
        <v>5302125.4957494065</v>
      </c>
      <c r="BN33" s="109">
        <f t="shared" si="30"/>
        <v>5328121.7749229521</v>
      </c>
      <c r="BO33" s="109">
        <f t="shared" si="30"/>
        <v>5359430.4316480644</v>
      </c>
      <c r="BP33" s="109">
        <f t="shared" si="30"/>
        <v>5335980.159206884</v>
      </c>
      <c r="BQ33" s="109">
        <f t="shared" si="30"/>
        <v>5298922.4387804866</v>
      </c>
      <c r="BR33" s="109">
        <f t="shared" si="30"/>
        <v>5353655.7452003099</v>
      </c>
      <c r="BS33" s="109">
        <f t="shared" si="30"/>
        <v>5233776.23208939</v>
      </c>
      <c r="BT33" s="109">
        <f t="shared" si="30"/>
        <v>5523758.1493066661</v>
      </c>
      <c r="BU33" s="109">
        <f t="shared" si="30"/>
        <v>5396013.069960868</v>
      </c>
      <c r="BV33" s="109">
        <f t="shared" si="30"/>
        <v>5375692.0398413558</v>
      </c>
      <c r="BW33" s="109">
        <f t="shared" si="30"/>
        <v>5209229.0566615853</v>
      </c>
      <c r="BX33" s="109">
        <f t="shared" si="30"/>
        <v>5424494.750566598</v>
      </c>
      <c r="BY33" s="109">
        <f t="shared" si="30"/>
        <v>7163114.0316682197</v>
      </c>
      <c r="BZ33" s="109">
        <f t="shared" si="30"/>
        <v>10406832.320083359</v>
      </c>
      <c r="CA33" s="109">
        <f t="shared" si="30"/>
        <v>7564248.1543763317</v>
      </c>
      <c r="CB33" s="109">
        <f t="shared" si="30"/>
        <v>6866876.2039709445</v>
      </c>
      <c r="CC33" s="109">
        <f t="shared" si="30"/>
        <v>5521600.0695009492</v>
      </c>
      <c r="CD33" s="109">
        <f t="shared" si="30"/>
        <v>5447058.9171254002</v>
      </c>
      <c r="CE33" s="109">
        <f t="shared" si="30"/>
        <v>5418503.9706605263</v>
      </c>
      <c r="CF33" s="109">
        <f t="shared" si="30"/>
        <v>5385530.355002461</v>
      </c>
      <c r="CG33" s="109">
        <f t="shared" si="30"/>
        <v>5461449.1801085565</v>
      </c>
      <c r="CH33" s="109">
        <f t="shared" si="30"/>
        <v>5402515.8537623193</v>
      </c>
      <c r="CI33" s="109">
        <f t="shared" si="30"/>
        <v>5402310.3019714467</v>
      </c>
      <c r="CJ33" s="109">
        <f t="shared" si="30"/>
        <v>5541762.5378438327</v>
      </c>
      <c r="CK33" s="109">
        <f t="shared" si="30"/>
        <v>5532701.3750321399</v>
      </c>
      <c r="CL33" s="109">
        <f t="shared" si="30"/>
        <v>6675684.2746286066</v>
      </c>
      <c r="CM33" s="109">
        <f t="shared" ref="CM33:CN33" si="31">CM35-CM34</f>
        <v>5568964.0403855136</v>
      </c>
      <c r="CN33" s="109">
        <f t="shared" si="31"/>
        <v>5382836.75241003</v>
      </c>
      <c r="CO33" s="109">
        <f t="shared" ref="CO33:CP33" si="32">CO35-CO34</f>
        <v>5322005.877124127</v>
      </c>
      <c r="CP33" s="109">
        <f t="shared" si="32"/>
        <v>5245167.3450695518</v>
      </c>
      <c r="CQ33" s="109">
        <f t="shared" ref="CQ33:CR33" si="33">CQ35-CQ34</f>
        <v>5313441.6916855825</v>
      </c>
      <c r="CR33" s="109">
        <f t="shared" si="33"/>
        <v>5301026.9147351626</v>
      </c>
      <c r="CS33" s="109">
        <f t="shared" ref="CS33:CT33" si="34">CS35-CS34</f>
        <v>5330217.5302210441</v>
      </c>
      <c r="CT33" s="109">
        <f t="shared" si="34"/>
        <v>5444717.7031573448</v>
      </c>
      <c r="CU33" s="109">
        <f t="shared" ref="CU33:CV33" si="35">CU35-CU34</f>
        <v>6317591.9326947518</v>
      </c>
      <c r="CV33" s="109">
        <f t="shared" si="35"/>
        <v>5742660.652177291</v>
      </c>
      <c r="CW33" s="109">
        <f t="shared" ref="CW33:CX33" si="36">CW35-CW34</f>
        <v>5640192.9865949359</v>
      </c>
      <c r="CX33" s="109">
        <f t="shared" si="36"/>
        <v>5779182.4300292907</v>
      </c>
      <c r="CY33" s="109">
        <f t="shared" ref="CY33:CZ33" si="37">CY35-CY34</f>
        <v>5646782.7060202733</v>
      </c>
      <c r="CZ33" s="109">
        <f t="shared" si="37"/>
        <v>5750247.1036399342</v>
      </c>
      <c r="DA33" s="109">
        <f t="shared" ref="DA33:DB33" si="38">DA35-DA34</f>
        <v>5730712.091249533</v>
      </c>
      <c r="DB33" s="109">
        <f t="shared" si="38"/>
        <v>5667057.4993220046</v>
      </c>
      <c r="DC33" s="109">
        <f t="shared" ref="DC33:DD33" si="39">DC35-DC34</f>
        <v>5686842.6428305665</v>
      </c>
      <c r="DD33" s="109">
        <f t="shared" si="39"/>
        <v>5768209.0708326958</v>
      </c>
      <c r="DE33" s="109">
        <f t="shared" ref="DE33:DF33" si="40">DE35-DE34</f>
        <v>5664778.5712790713</v>
      </c>
      <c r="DF33" s="109">
        <f t="shared" si="40"/>
        <v>5634572.0181632647</v>
      </c>
      <c r="DG33" s="109">
        <f t="shared" ref="DG33:DH33" si="41">DG35-DG34</f>
        <v>5700761.7518265583</v>
      </c>
      <c r="DH33" s="109">
        <f t="shared" si="41"/>
        <v>5511307.0533389896</v>
      </c>
      <c r="DI33" s="109">
        <f t="shared" ref="DI33:DJ33" si="42">DI35-DI34</f>
        <v>5624371.8540140456</v>
      </c>
      <c r="DJ33" s="109">
        <f t="shared" si="42"/>
        <v>5686826.0975318504</v>
      </c>
      <c r="DK33" s="109">
        <f t="shared" ref="DK33:DL33" si="43">DK35-DK34</f>
        <v>5687237.0007330254</v>
      </c>
      <c r="DL33" s="109">
        <f t="shared" si="43"/>
        <v>5357458.9575571381</v>
      </c>
      <c r="DM33" s="109">
        <f t="shared" ref="DM33:DN33" si="44">DM35-DM34</f>
        <v>6728446.2977121705</v>
      </c>
      <c r="DN33" s="109">
        <f t="shared" si="44"/>
        <v>5901841.910100718</v>
      </c>
      <c r="DO33" s="109">
        <f t="shared" ref="DO33:DP33" si="45">DO35-DO34</f>
        <v>6020859.2718373202</v>
      </c>
      <c r="DP33" s="109">
        <f t="shared" si="45"/>
        <v>5867572.147513574</v>
      </c>
      <c r="DQ33" s="109">
        <f t="shared" ref="DQ33:DR33" si="46">DQ35-DQ34</f>
        <v>5884078.001274053</v>
      </c>
      <c r="DR33" s="109">
        <f t="shared" si="46"/>
        <v>5996034.8496132921</v>
      </c>
      <c r="DS33" s="109">
        <f t="shared" ref="DS33:DT33" si="47">DS35-DS34</f>
        <v>6040252.8412922192</v>
      </c>
      <c r="DT33" s="109">
        <f t="shared" si="47"/>
        <v>5994190.5323310662</v>
      </c>
      <c r="DU33" s="109">
        <f t="shared" ref="DU33:DV33" si="48">DU35-DU34</f>
        <v>6056191.6866677832</v>
      </c>
      <c r="DV33" s="109">
        <f t="shared" si="48"/>
        <v>6025075.160983257</v>
      </c>
      <c r="DW33" s="109">
        <f t="shared" ref="DW33:DX33" si="49">DW35-DW34</f>
        <v>6211834.9016316179</v>
      </c>
      <c r="DX33" s="109">
        <f t="shared" si="49"/>
        <v>6180022.893328906</v>
      </c>
      <c r="DY33" s="109">
        <f t="shared" ref="DY33:DZ33" si="50">DY35-DY34</f>
        <v>6237888.2963266689</v>
      </c>
      <c r="DZ33" s="109">
        <f t="shared" si="50"/>
        <v>6351186.8920663204</v>
      </c>
      <c r="EA33" s="109">
        <f t="shared" ref="EA33:EB33" si="51">EA35-EA34</f>
        <v>6352764.2598413192</v>
      </c>
      <c r="EB33" s="109">
        <f t="shared" si="51"/>
        <v>6387228.8285235818</v>
      </c>
      <c r="EC33" s="109">
        <f t="shared" ref="EC33:ED33" si="52">EC35-EC34</f>
        <v>6479812.2232803348</v>
      </c>
      <c r="ED33" s="109">
        <f t="shared" si="52"/>
        <v>6444713.2061546128</v>
      </c>
      <c r="EE33" s="109">
        <f t="shared" ref="EE33:EF33" si="53">EE35-EE34</f>
        <v>6450335.038938255</v>
      </c>
      <c r="EF33" s="109">
        <f t="shared" si="53"/>
        <v>6479543.5476679904</v>
      </c>
      <c r="EG33" s="109">
        <f t="shared" ref="EG33:EH33" si="54">EG35-EG34</f>
        <v>6500834.1977237444</v>
      </c>
      <c r="EH33" s="109">
        <f t="shared" si="54"/>
        <v>6499859.8827398717</v>
      </c>
      <c r="EI33" s="109">
        <f t="shared" ref="EI33" si="55">EI35-EI34</f>
        <v>6474422.1825228035</v>
      </c>
    </row>
    <row r="34" spans="2:139" s="117" customFormat="1" ht="12.75" x14ac:dyDescent="0.2">
      <c r="B34" s="115" t="s">
        <v>98</v>
      </c>
      <c r="C34" s="116">
        <v>3471937.5605297596</v>
      </c>
      <c r="D34" s="116">
        <v>3511553.6770685222</v>
      </c>
      <c r="E34" s="116">
        <v>3417006.9146531206</v>
      </c>
      <c r="F34" s="116">
        <v>3518904.855101808</v>
      </c>
      <c r="G34" s="116">
        <v>3540978.2346094814</v>
      </c>
      <c r="H34" s="116">
        <v>3619736.1049954859</v>
      </c>
      <c r="I34" s="116">
        <v>3498592.3647858291</v>
      </c>
      <c r="J34" s="116">
        <v>3448385.8650708348</v>
      </c>
      <c r="K34" s="116">
        <v>3485025.6204268616</v>
      </c>
      <c r="L34" s="116">
        <v>3493613.034059254</v>
      </c>
      <c r="M34" s="116">
        <v>3471888.0263025947</v>
      </c>
      <c r="N34" s="116">
        <v>3422459.9449459706</v>
      </c>
      <c r="O34" s="116">
        <v>3583052.0339558711</v>
      </c>
      <c r="P34" s="116">
        <v>3489618.1063961508</v>
      </c>
      <c r="Q34" s="116">
        <v>3548374.8141183998</v>
      </c>
      <c r="R34" s="116">
        <v>2994870.8124422533</v>
      </c>
      <c r="S34" s="116">
        <v>3423131.4857517979</v>
      </c>
      <c r="T34" s="116">
        <v>3362848.7268923135</v>
      </c>
      <c r="U34" s="116">
        <v>3461976.0595938056</v>
      </c>
      <c r="V34" s="116">
        <v>3498250.6896867524</v>
      </c>
      <c r="W34" s="116">
        <v>3466516.969797031</v>
      </c>
      <c r="X34" s="116">
        <v>3472451.4149369979</v>
      </c>
      <c r="Y34" s="116">
        <v>3449976.4283873057</v>
      </c>
      <c r="Z34" s="116">
        <v>3455999.1336438218</v>
      </c>
      <c r="AA34" s="116">
        <v>3350995.9542777473</v>
      </c>
      <c r="AB34" s="116">
        <v>3432110.7995619862</v>
      </c>
      <c r="AC34" s="116">
        <v>3384278.617678511</v>
      </c>
      <c r="AD34" s="116">
        <v>3403976.3232857976</v>
      </c>
      <c r="AE34" s="116">
        <v>3391595.5233460623</v>
      </c>
      <c r="AF34" s="116">
        <v>3426448.6652727607</v>
      </c>
      <c r="AG34" s="116">
        <v>3377843.7059533997</v>
      </c>
      <c r="AH34" s="116">
        <v>3369581.7170343865</v>
      </c>
      <c r="AI34" s="116">
        <v>3389222.0727862772</v>
      </c>
      <c r="AJ34" s="116">
        <v>3345916.2582902433</v>
      </c>
      <c r="AK34" s="116">
        <v>3386096.5868624938</v>
      </c>
      <c r="AL34" s="116">
        <v>3406807.6590364454</v>
      </c>
      <c r="AM34" s="116">
        <v>3400380.0839208048</v>
      </c>
      <c r="AN34" s="116">
        <v>3356988.1326442477</v>
      </c>
      <c r="AO34" s="116">
        <v>3360151.477725442</v>
      </c>
      <c r="AP34" s="116">
        <v>3296003.100467335</v>
      </c>
      <c r="AQ34" s="116">
        <v>3403555.177135258</v>
      </c>
      <c r="AR34" s="116">
        <v>3298697.2345395857</v>
      </c>
      <c r="AS34" s="116">
        <v>3323771.5611788668</v>
      </c>
      <c r="AT34" s="116">
        <v>3327979.6370716617</v>
      </c>
      <c r="AU34" s="116">
        <v>3329113.0683307303</v>
      </c>
      <c r="AV34" s="116">
        <v>3316364.8477608087</v>
      </c>
      <c r="AW34" s="116">
        <v>3321785.1452660104</v>
      </c>
      <c r="AX34" s="116">
        <v>3349483.5547708892</v>
      </c>
      <c r="AY34" s="116">
        <v>3297329.3017902425</v>
      </c>
      <c r="AZ34" s="116">
        <v>3356804.5223498545</v>
      </c>
      <c r="BA34" s="116">
        <v>3422740.6372224065</v>
      </c>
      <c r="BB34" s="116">
        <v>3463477.667695431</v>
      </c>
      <c r="BC34" s="116">
        <v>3335665.4838052024</v>
      </c>
      <c r="BD34" s="116">
        <v>3448271.0245946939</v>
      </c>
      <c r="BE34" s="116">
        <v>3430223.1259396095</v>
      </c>
      <c r="BF34" s="116">
        <v>3398796.6455969876</v>
      </c>
      <c r="BG34" s="116">
        <v>3339310.7036545984</v>
      </c>
      <c r="BH34" s="116">
        <v>3437140.6967268502</v>
      </c>
      <c r="BI34" s="116">
        <v>3422122.1083704783</v>
      </c>
      <c r="BJ34" s="116">
        <v>3411440.6741815745</v>
      </c>
      <c r="BK34" s="116">
        <v>3441433.9998192936</v>
      </c>
      <c r="BL34" s="116">
        <v>3367586.3905001851</v>
      </c>
      <c r="BM34" s="116">
        <v>3348999.7250829996</v>
      </c>
      <c r="BN34" s="116">
        <v>3347522.2844520831</v>
      </c>
      <c r="BO34" s="116">
        <v>3409473.5714070424</v>
      </c>
      <c r="BP34" s="116">
        <v>3350039.0827655154</v>
      </c>
      <c r="BQ34" s="116">
        <v>3379785.7407548134</v>
      </c>
      <c r="BR34" s="116">
        <v>3422548.6209224518</v>
      </c>
      <c r="BS34" s="116">
        <v>3437118.0891135884</v>
      </c>
      <c r="BT34" s="116">
        <v>3374216.1534742857</v>
      </c>
      <c r="BU34" s="116">
        <v>3363968.639327684</v>
      </c>
      <c r="BV34" s="116">
        <v>3340274.5196796693</v>
      </c>
      <c r="BW34" s="116">
        <v>3368952.1160906516</v>
      </c>
      <c r="BX34" s="116">
        <v>3350500.8731187563</v>
      </c>
      <c r="BY34" s="116">
        <v>3084880.4551163372</v>
      </c>
      <c r="BZ34" s="116">
        <v>3510420.6123129143</v>
      </c>
      <c r="CA34" s="116">
        <v>3321729.0457418677</v>
      </c>
      <c r="CB34" s="116">
        <v>3320297.0785001717</v>
      </c>
      <c r="CC34" s="116">
        <v>3342888.6820017137</v>
      </c>
      <c r="CD34" s="116">
        <v>3354219.939233745</v>
      </c>
      <c r="CE34" s="116">
        <v>3373790.8611466535</v>
      </c>
      <c r="CF34" s="116">
        <v>3332130.1445930563</v>
      </c>
      <c r="CG34" s="116">
        <v>3371698.3422950841</v>
      </c>
      <c r="CH34" s="116">
        <v>3384057.5769356769</v>
      </c>
      <c r="CI34" s="116">
        <v>3313244.2957340791</v>
      </c>
      <c r="CJ34" s="116">
        <v>3384212.1845771577</v>
      </c>
      <c r="CK34" s="116">
        <v>3356549.0212138318</v>
      </c>
      <c r="CL34" s="116">
        <v>3259552.2165345894</v>
      </c>
      <c r="CM34" s="116">
        <v>3319135.412001499</v>
      </c>
      <c r="CN34" s="116">
        <v>3391021.9680201001</v>
      </c>
      <c r="CO34" s="116">
        <v>3265331.4874978387</v>
      </c>
      <c r="CP34" s="116">
        <v>3248010.0215277583</v>
      </c>
      <c r="CQ34" s="116">
        <v>3217083.9741225494</v>
      </c>
      <c r="CR34" s="116">
        <v>3249955.6274004877</v>
      </c>
      <c r="CS34" s="116">
        <v>3203772.7505829567</v>
      </c>
      <c r="CT34" s="116">
        <v>3210195.1775241359</v>
      </c>
      <c r="CU34" s="116">
        <v>3219101.7425133605</v>
      </c>
      <c r="CV34" s="116">
        <v>3220768.5295116156</v>
      </c>
      <c r="CW34" s="116">
        <v>3214056.1954767643</v>
      </c>
      <c r="CX34" s="116">
        <v>3245687.3982808283</v>
      </c>
      <c r="CY34" s="116">
        <v>3501725.0894656559</v>
      </c>
      <c r="CZ34" s="116">
        <v>3382062.8053728496</v>
      </c>
      <c r="DA34" s="116">
        <v>3381277.9804223771</v>
      </c>
      <c r="DB34" s="116">
        <v>3281733.2913508597</v>
      </c>
      <c r="DC34" s="116">
        <v>3261775.4907383798</v>
      </c>
      <c r="DD34" s="116">
        <v>3243466.3894123887</v>
      </c>
      <c r="DE34" s="116">
        <v>3225804.2327675577</v>
      </c>
      <c r="DF34" s="116">
        <v>3155791.5833392749</v>
      </c>
      <c r="DG34" s="116">
        <v>3216387.6867961981</v>
      </c>
      <c r="DH34" s="116">
        <v>3135298.4891311047</v>
      </c>
      <c r="DI34" s="116">
        <v>3167979.218190643</v>
      </c>
      <c r="DJ34" s="116">
        <v>3193305.1310868366</v>
      </c>
      <c r="DK34" s="116">
        <v>3160093.7705697888</v>
      </c>
      <c r="DL34" s="116">
        <v>3099370.1571066324</v>
      </c>
      <c r="DM34" s="116">
        <v>4150607.2016944727</v>
      </c>
      <c r="DN34" s="116">
        <v>3219972.0952194678</v>
      </c>
      <c r="DO34" s="116">
        <v>3254018.7147993795</v>
      </c>
      <c r="DP34" s="116">
        <v>3260241.2859703228</v>
      </c>
      <c r="DQ34" s="116">
        <v>3246703.6958230394</v>
      </c>
      <c r="DR34" s="116">
        <v>3311994.7082120548</v>
      </c>
      <c r="DS34" s="116">
        <v>3247502.0206939951</v>
      </c>
      <c r="DT34" s="116">
        <v>3344827.000822824</v>
      </c>
      <c r="DU34" s="116">
        <v>3302745.6575300316</v>
      </c>
      <c r="DV34" s="116">
        <v>3308040.4043143056</v>
      </c>
      <c r="DW34" s="116">
        <v>3319018.7971642097</v>
      </c>
      <c r="DX34" s="116">
        <v>3404702.2820057189</v>
      </c>
      <c r="DY34" s="116">
        <v>3315092.6382880961</v>
      </c>
      <c r="DZ34" s="116">
        <v>3330734.3382915366</v>
      </c>
      <c r="EA34" s="116">
        <v>3307299.4399509472</v>
      </c>
      <c r="EB34" s="116">
        <v>3300793.7462898945</v>
      </c>
      <c r="EC34" s="116">
        <v>3341716.1445265035</v>
      </c>
      <c r="ED34" s="116">
        <v>3318922.8447168036</v>
      </c>
      <c r="EE34" s="116">
        <v>3366527.2340582917</v>
      </c>
      <c r="EF34" s="116">
        <v>3301406.5247897534</v>
      </c>
      <c r="EG34" s="116">
        <v>3330180.490640793</v>
      </c>
      <c r="EH34" s="116">
        <v>3339270.1181519176</v>
      </c>
      <c r="EI34" s="116">
        <v>3366128.868595676</v>
      </c>
    </row>
    <row r="35" spans="2:139" s="107" customFormat="1" ht="12.75" x14ac:dyDescent="0.2">
      <c r="B35" s="110" t="s">
        <v>86</v>
      </c>
      <c r="C35" s="111">
        <v>3404567.1869518487</v>
      </c>
      <c r="D35" s="111">
        <v>7199441.2451815512</v>
      </c>
      <c r="E35" s="111">
        <v>7092996.3111470481</v>
      </c>
      <c r="F35" s="111">
        <v>7116994.4933697693</v>
      </c>
      <c r="G35" s="111">
        <v>7438897.3440653523</v>
      </c>
      <c r="H35" s="111">
        <v>7695703.0148476567</v>
      </c>
      <c r="I35" s="111">
        <v>7720106.6677181348</v>
      </c>
      <c r="J35" s="111">
        <v>7777301.0735676195</v>
      </c>
      <c r="K35" s="111">
        <v>8059732.5264631268</v>
      </c>
      <c r="L35" s="111">
        <v>7990225.2887818357</v>
      </c>
      <c r="M35" s="111">
        <v>8048495.2596499352</v>
      </c>
      <c r="N35" s="111">
        <v>8300162.6211998425</v>
      </c>
      <c r="O35" s="111">
        <v>8791359.2857880462</v>
      </c>
      <c r="P35" s="111">
        <v>8380936.634590866</v>
      </c>
      <c r="Q35" s="111">
        <v>9330400.673207419</v>
      </c>
      <c r="R35" s="111">
        <v>6838304.6274706554</v>
      </c>
      <c r="S35" s="111">
        <v>8385718.631389169</v>
      </c>
      <c r="T35" s="111">
        <v>8551703.1817672439</v>
      </c>
      <c r="U35" s="111">
        <v>8572304.1222437248</v>
      </c>
      <c r="V35" s="111">
        <v>8669438.9460376855</v>
      </c>
      <c r="W35" s="111">
        <v>8693679.0755540878</v>
      </c>
      <c r="X35" s="111">
        <v>8773263.2408702914</v>
      </c>
      <c r="Y35" s="111">
        <v>8725542.2161442433</v>
      </c>
      <c r="Z35" s="111">
        <v>8919124.724022463</v>
      </c>
      <c r="AA35" s="111">
        <v>8626582.3730324414</v>
      </c>
      <c r="AB35" s="111">
        <v>8785094.9008397423</v>
      </c>
      <c r="AC35" s="111">
        <v>8811418.6777920593</v>
      </c>
      <c r="AD35" s="111">
        <v>8827897.9814793449</v>
      </c>
      <c r="AE35" s="111">
        <v>8931959.6935448255</v>
      </c>
      <c r="AF35" s="111">
        <v>8906790.2639090382</v>
      </c>
      <c r="AG35" s="111">
        <v>8886406.5403025132</v>
      </c>
      <c r="AH35" s="111">
        <v>8896532.2318588905</v>
      </c>
      <c r="AI35" s="111">
        <v>8917622.6293556634</v>
      </c>
      <c r="AJ35" s="111">
        <v>8886334.4635671247</v>
      </c>
      <c r="AK35" s="111">
        <v>8984840.0898455586</v>
      </c>
      <c r="AL35" s="111">
        <v>9013915.4303759113</v>
      </c>
      <c r="AM35" s="111">
        <v>9044629.9900793098</v>
      </c>
      <c r="AN35" s="111">
        <v>8904752.1824423168</v>
      </c>
      <c r="AO35" s="111">
        <v>9022491.3540744614</v>
      </c>
      <c r="AP35" s="111">
        <v>8639192.5227764975</v>
      </c>
      <c r="AQ35" s="111">
        <v>8936876.6653484404</v>
      </c>
      <c r="AR35" s="111">
        <v>8775955.3327451795</v>
      </c>
      <c r="AS35" s="111">
        <v>8866897.0022353083</v>
      </c>
      <c r="AT35" s="111">
        <v>8815290.4636521339</v>
      </c>
      <c r="AU35" s="111">
        <v>8779627.522641236</v>
      </c>
      <c r="AV35" s="111">
        <v>8793085.2279182877</v>
      </c>
      <c r="AW35" s="111">
        <v>8794953.898968624</v>
      </c>
      <c r="AX35" s="111">
        <v>8842821.6465941817</v>
      </c>
      <c r="AY35" s="111">
        <v>8715586.473572677</v>
      </c>
      <c r="AZ35" s="111">
        <v>8823269.9549043756</v>
      </c>
      <c r="BA35" s="111">
        <v>9000879.9606911726</v>
      </c>
      <c r="BB35" s="111">
        <v>8908841.4301711582</v>
      </c>
      <c r="BC35" s="111">
        <v>8687668.4425536469</v>
      </c>
      <c r="BD35" s="111">
        <v>8854320.1722398438</v>
      </c>
      <c r="BE35" s="111">
        <v>8792399.8686665539</v>
      </c>
      <c r="BF35" s="111">
        <v>8877037.4052930307</v>
      </c>
      <c r="BG35" s="111">
        <v>8860110.9190193415</v>
      </c>
      <c r="BH35" s="111">
        <v>8958373.8553826362</v>
      </c>
      <c r="BI35" s="111">
        <v>8918373.0175699946</v>
      </c>
      <c r="BJ35" s="111">
        <v>8867504.6511385497</v>
      </c>
      <c r="BK35" s="111">
        <v>8917933.9896182623</v>
      </c>
      <c r="BL35" s="111">
        <v>8684566.21797451</v>
      </c>
      <c r="BM35" s="111">
        <v>8651125.2208324056</v>
      </c>
      <c r="BN35" s="111">
        <v>8675644.0593750346</v>
      </c>
      <c r="BO35" s="111">
        <v>8768904.0030551068</v>
      </c>
      <c r="BP35" s="111">
        <v>8686019.2419723999</v>
      </c>
      <c r="BQ35" s="111">
        <v>8678708.1795352995</v>
      </c>
      <c r="BR35" s="111">
        <v>8776204.3661227617</v>
      </c>
      <c r="BS35" s="111">
        <v>8670894.3212029785</v>
      </c>
      <c r="BT35" s="111">
        <v>8897974.3027809523</v>
      </c>
      <c r="BU35" s="111">
        <v>8759981.7092885524</v>
      </c>
      <c r="BV35" s="111">
        <v>8715966.559521025</v>
      </c>
      <c r="BW35" s="111">
        <v>8578181.1727522369</v>
      </c>
      <c r="BX35" s="111">
        <v>8774995.6236853544</v>
      </c>
      <c r="BY35" s="111">
        <v>10247994.486784557</v>
      </c>
      <c r="BZ35" s="111">
        <v>13917252.932396274</v>
      </c>
      <c r="CA35" s="111">
        <v>10885977.200118199</v>
      </c>
      <c r="CB35" s="111">
        <v>10187173.282471117</v>
      </c>
      <c r="CC35" s="111">
        <v>8864488.7515026629</v>
      </c>
      <c r="CD35" s="111">
        <v>8801278.8563591447</v>
      </c>
      <c r="CE35" s="111">
        <v>8792294.8318071794</v>
      </c>
      <c r="CF35" s="111">
        <v>8717660.4995955173</v>
      </c>
      <c r="CG35" s="111">
        <v>8833147.5224036407</v>
      </c>
      <c r="CH35" s="111">
        <v>8786573.4306979962</v>
      </c>
      <c r="CI35" s="111">
        <v>8715554.5977055263</v>
      </c>
      <c r="CJ35" s="111">
        <v>8925974.7224209905</v>
      </c>
      <c r="CK35" s="111">
        <v>8889250.3962459713</v>
      </c>
      <c r="CL35" s="111">
        <v>9935236.491163196</v>
      </c>
      <c r="CM35" s="111">
        <v>8888099.4523870125</v>
      </c>
      <c r="CN35" s="111">
        <v>8773858.7204301301</v>
      </c>
      <c r="CO35" s="111">
        <v>8587337.3646219652</v>
      </c>
      <c r="CP35" s="111">
        <v>8493177.3665973097</v>
      </c>
      <c r="CQ35" s="111">
        <v>8530525.6658081319</v>
      </c>
      <c r="CR35" s="111">
        <v>8550982.5421356503</v>
      </c>
      <c r="CS35" s="111">
        <v>8533990.2808040008</v>
      </c>
      <c r="CT35" s="111">
        <v>8654912.8806814812</v>
      </c>
      <c r="CU35" s="111">
        <v>9536693.6752081122</v>
      </c>
      <c r="CV35" s="111">
        <v>8963429.1816889066</v>
      </c>
      <c r="CW35" s="111">
        <v>8854249.1820717007</v>
      </c>
      <c r="CX35" s="111">
        <v>9024869.828310119</v>
      </c>
      <c r="CY35" s="111">
        <v>9148507.7954859287</v>
      </c>
      <c r="CZ35" s="111">
        <v>9132309.9090127833</v>
      </c>
      <c r="DA35" s="111">
        <v>9111990.0716719106</v>
      </c>
      <c r="DB35" s="111">
        <v>8948790.7906728648</v>
      </c>
      <c r="DC35" s="111">
        <v>8948618.1335689463</v>
      </c>
      <c r="DD35" s="111">
        <v>9011675.460245084</v>
      </c>
      <c r="DE35" s="111">
        <v>8890582.804046629</v>
      </c>
      <c r="DF35" s="111">
        <v>8790363.6015025396</v>
      </c>
      <c r="DG35" s="111">
        <v>8917149.4386227559</v>
      </c>
      <c r="DH35" s="111">
        <v>8646605.5424700938</v>
      </c>
      <c r="DI35" s="111">
        <v>8792351.0722046886</v>
      </c>
      <c r="DJ35" s="111">
        <v>8880131.228618687</v>
      </c>
      <c r="DK35" s="111">
        <v>8847330.7713028137</v>
      </c>
      <c r="DL35" s="111">
        <v>8456829.1146637704</v>
      </c>
      <c r="DM35" s="111">
        <v>10879053.499406643</v>
      </c>
      <c r="DN35" s="111">
        <v>9121814.0053201858</v>
      </c>
      <c r="DO35" s="111">
        <v>9274877.9866367001</v>
      </c>
      <c r="DP35" s="111">
        <v>9127813.4334838968</v>
      </c>
      <c r="DQ35" s="111">
        <v>9130781.6970970929</v>
      </c>
      <c r="DR35" s="111">
        <v>9308029.5578253474</v>
      </c>
      <c r="DS35" s="111">
        <v>9287754.8619862143</v>
      </c>
      <c r="DT35" s="111">
        <v>9339017.5331538897</v>
      </c>
      <c r="DU35" s="111">
        <v>9358937.3441978153</v>
      </c>
      <c r="DV35" s="111">
        <v>9333115.5652975626</v>
      </c>
      <c r="DW35" s="111">
        <v>9530853.6987958271</v>
      </c>
      <c r="DX35" s="111">
        <v>9584725.1753346249</v>
      </c>
      <c r="DY35" s="111">
        <v>9552980.9346147645</v>
      </c>
      <c r="DZ35" s="111">
        <v>9681921.2303578574</v>
      </c>
      <c r="EA35" s="111">
        <v>9660063.6997922659</v>
      </c>
      <c r="EB35" s="111">
        <v>9688022.5748134758</v>
      </c>
      <c r="EC35" s="111">
        <v>9821528.3678068388</v>
      </c>
      <c r="ED35" s="111">
        <v>9763636.0508714169</v>
      </c>
      <c r="EE35" s="111">
        <v>9816862.2729965467</v>
      </c>
      <c r="EF35" s="111">
        <v>9780950.0724577438</v>
      </c>
      <c r="EG35" s="111">
        <v>9831014.6883645374</v>
      </c>
      <c r="EH35" s="111">
        <v>9839130.0008917898</v>
      </c>
      <c r="EI35" s="111">
        <v>9840551.05111848</v>
      </c>
    </row>
    <row r="36" spans="2:139" s="107" customFormat="1" ht="12.75" x14ac:dyDescent="0.2">
      <c r="B36" s="112" t="s">
        <v>1959</v>
      </c>
      <c r="C36" s="114">
        <v>2513072.8014377104</v>
      </c>
      <c r="D36" s="114">
        <v>2534798.9378371262</v>
      </c>
      <c r="E36" s="114">
        <v>2573338.0401461814</v>
      </c>
      <c r="F36" s="114">
        <v>2561043.1682815151</v>
      </c>
      <c r="G36" s="114">
        <v>2563478.9363664952</v>
      </c>
      <c r="H36" s="114">
        <v>2556547.2568803746</v>
      </c>
      <c r="I36" s="114">
        <v>2546156.2639284479</v>
      </c>
      <c r="J36" s="114">
        <v>2538026.5653710957</v>
      </c>
      <c r="K36" s="114">
        <v>2753660.7461429881</v>
      </c>
      <c r="L36" s="114">
        <v>2547927.4411962153</v>
      </c>
      <c r="M36" s="114">
        <v>2523215.1487588761</v>
      </c>
      <c r="N36" s="114">
        <v>2509713.0317711495</v>
      </c>
      <c r="O36" s="114">
        <v>2494064.7211281406</v>
      </c>
      <c r="P36" s="114">
        <v>2489314.462178668</v>
      </c>
      <c r="Q36" s="114">
        <v>2632004.2918344904</v>
      </c>
      <c r="R36" s="114">
        <v>2586987.0165965408</v>
      </c>
      <c r="S36" s="114">
        <v>2526927.1941936519</v>
      </c>
      <c r="T36" s="114">
        <v>2540432.2241561082</v>
      </c>
      <c r="U36" s="114">
        <v>2492290.5843524849</v>
      </c>
      <c r="V36" s="114">
        <v>2518829.3738942351</v>
      </c>
      <c r="W36" s="114">
        <v>2489551.9324851139</v>
      </c>
      <c r="X36" s="114">
        <v>2460598.2875819453</v>
      </c>
      <c r="Y36" s="114">
        <v>2436284.7417890364</v>
      </c>
      <c r="Z36" s="114">
        <v>2392306.9290566756</v>
      </c>
      <c r="AA36" s="114">
        <v>2374011.5018312023</v>
      </c>
      <c r="AB36" s="114">
        <v>2338277.9199754652</v>
      </c>
      <c r="AC36" s="114">
        <v>2306938.5548519222</v>
      </c>
      <c r="AD36" s="114">
        <v>2281009.728361723</v>
      </c>
      <c r="AE36" s="114">
        <v>2290619.5514377188</v>
      </c>
      <c r="AF36" s="114">
        <v>2250612.5625143098</v>
      </c>
      <c r="AG36" s="114">
        <v>2266369.6206439398</v>
      </c>
      <c r="AH36" s="114">
        <v>2226962.6561736073</v>
      </c>
      <c r="AI36" s="114">
        <v>2206589.5430637319</v>
      </c>
      <c r="AJ36" s="114">
        <v>2204282.3096307633</v>
      </c>
      <c r="AK36" s="114">
        <v>2226217.8435399998</v>
      </c>
      <c r="AL36" s="114">
        <v>2257382.4723556591</v>
      </c>
      <c r="AM36" s="114">
        <v>2270794.9670569114</v>
      </c>
      <c r="AN36" s="114">
        <v>2258916.0660570343</v>
      </c>
      <c r="AO36" s="114">
        <v>2230666.9429165283</v>
      </c>
      <c r="AP36" s="114">
        <v>2242677.7876259247</v>
      </c>
      <c r="AQ36" s="114">
        <v>2244435.6683200854</v>
      </c>
      <c r="AR36" s="114">
        <v>2232674.9259914397</v>
      </c>
      <c r="AS36" s="114">
        <v>2230704.7384033459</v>
      </c>
      <c r="AT36" s="114">
        <v>2232988.1413296475</v>
      </c>
      <c r="AU36" s="114">
        <v>2232512.6199692674</v>
      </c>
      <c r="AV36" s="114">
        <v>2231577.2175097521</v>
      </c>
      <c r="AW36" s="114">
        <v>2241610.8919096212</v>
      </c>
      <c r="AX36" s="114">
        <v>2222075.7175595127</v>
      </c>
      <c r="AY36" s="114">
        <v>2217698.1964378771</v>
      </c>
      <c r="AZ36" s="114">
        <v>2225030.6597504816</v>
      </c>
      <c r="BA36" s="114">
        <v>2218757.7089518057</v>
      </c>
      <c r="BB36" s="114">
        <v>2228856.1008890532</v>
      </c>
      <c r="BC36" s="114">
        <v>2205390.4679093538</v>
      </c>
      <c r="BD36" s="114">
        <v>2226377.2724057599</v>
      </c>
      <c r="BE36" s="114">
        <v>2210203.8624553373</v>
      </c>
      <c r="BF36" s="114">
        <v>2206227.9354656017</v>
      </c>
      <c r="BG36" s="114">
        <v>2207155.1099326476</v>
      </c>
      <c r="BH36" s="114">
        <v>2216088.6746785864</v>
      </c>
      <c r="BI36" s="114">
        <v>2193883.7434322773</v>
      </c>
      <c r="BJ36" s="114">
        <v>2210444.5577452797</v>
      </c>
      <c r="BK36" s="114">
        <v>2214365.5242910706</v>
      </c>
      <c r="BL36" s="114">
        <v>2225398.5130356909</v>
      </c>
      <c r="BM36" s="114">
        <v>2254355.7791250544</v>
      </c>
      <c r="BN36" s="114">
        <v>2256577.9559987462</v>
      </c>
      <c r="BO36" s="114">
        <v>2251150.2426146483</v>
      </c>
      <c r="BP36" s="114">
        <v>2243341.3681190703</v>
      </c>
      <c r="BQ36" s="114">
        <v>2221228.6139978832</v>
      </c>
      <c r="BR36" s="114">
        <v>2187598.995183866</v>
      </c>
      <c r="BS36" s="114">
        <v>2203171.1923150821</v>
      </c>
      <c r="BT36" s="114">
        <v>2195374.2597512635</v>
      </c>
      <c r="BU36" s="114">
        <v>2184645.0011900966</v>
      </c>
      <c r="BV36" s="114">
        <v>2201191.1459444924</v>
      </c>
      <c r="BW36" s="114">
        <v>2200234.9898380074</v>
      </c>
      <c r="BX36" s="114">
        <v>2189987.8055896647</v>
      </c>
      <c r="BY36" s="114">
        <v>1987304.77086276</v>
      </c>
      <c r="BZ36" s="114">
        <v>1742366.4927036706</v>
      </c>
      <c r="CA36" s="114">
        <v>1944162.8622900718</v>
      </c>
      <c r="CB36" s="114">
        <v>2149596.7547617694</v>
      </c>
      <c r="CC36" s="114">
        <v>2205835.2852156153</v>
      </c>
      <c r="CD36" s="114">
        <v>2229884.0550344968</v>
      </c>
      <c r="CE36" s="114">
        <v>2214995.2117389874</v>
      </c>
      <c r="CF36" s="114">
        <v>2079051.4578782381</v>
      </c>
      <c r="CG36" s="114">
        <v>1947597.1884670735</v>
      </c>
      <c r="CH36" s="114">
        <v>2188681.1416950095</v>
      </c>
      <c r="CI36" s="114">
        <v>2197155.350624261</v>
      </c>
      <c r="CJ36" s="114">
        <v>2202436.5157691198</v>
      </c>
      <c r="CK36" s="114">
        <v>2171711.9853468752</v>
      </c>
      <c r="CL36" s="114">
        <v>2184067.8108517546</v>
      </c>
      <c r="CM36" s="114">
        <v>2219767.8011642443</v>
      </c>
      <c r="CN36" s="114">
        <v>2492432.9711926626</v>
      </c>
      <c r="CO36" s="114">
        <v>2255783.8211662015</v>
      </c>
      <c r="CP36" s="114">
        <v>2284642.4047880406</v>
      </c>
      <c r="CQ36" s="114">
        <v>2278135.9390744083</v>
      </c>
      <c r="CR36" s="114">
        <v>2276557.3969513178</v>
      </c>
      <c r="CS36" s="114">
        <v>2310294.6438028947</v>
      </c>
      <c r="CT36" s="114">
        <v>2288104.1621489041</v>
      </c>
      <c r="CU36" s="114">
        <v>2280415.2542901868</v>
      </c>
      <c r="CV36" s="114">
        <v>2292835.2437050748</v>
      </c>
      <c r="CW36" s="114">
        <v>2323156.5418779925</v>
      </c>
      <c r="CX36" s="114">
        <v>2335853.0678175911</v>
      </c>
      <c r="CY36" s="114">
        <v>2327967.9881362733</v>
      </c>
      <c r="CZ36" s="114">
        <v>2353969.8467022832</v>
      </c>
      <c r="DA36" s="114">
        <v>2178595.3490023073</v>
      </c>
      <c r="DB36" s="114">
        <v>2313227.1359977457</v>
      </c>
      <c r="DC36" s="114">
        <v>2329231.7260458185</v>
      </c>
      <c r="DD36" s="114">
        <v>2327875.5306496783</v>
      </c>
      <c r="DE36" s="114">
        <v>2307709.4784710757</v>
      </c>
      <c r="DF36" s="114">
        <v>2294628.8356101625</v>
      </c>
      <c r="DG36" s="114">
        <v>2314844.4729614039</v>
      </c>
      <c r="DH36" s="114">
        <v>2329531.6914979718</v>
      </c>
      <c r="DI36" s="114">
        <v>2357481.4382317159</v>
      </c>
      <c r="DJ36" s="114">
        <v>2336115.1706785019</v>
      </c>
      <c r="DK36" s="114">
        <v>2363810.5764298746</v>
      </c>
      <c r="DL36" s="114">
        <v>2337186.3503622282</v>
      </c>
      <c r="DM36" s="114">
        <v>2336665.9555899277</v>
      </c>
      <c r="DN36" s="114">
        <v>2353106.5097451643</v>
      </c>
      <c r="DO36" s="114">
        <v>2319028.80024022</v>
      </c>
      <c r="DP36" s="114">
        <v>2353365.7145908033</v>
      </c>
      <c r="DQ36" s="114">
        <v>2334620.5429364839</v>
      </c>
      <c r="DR36" s="114">
        <v>2351436.0433216644</v>
      </c>
      <c r="DS36" s="114">
        <v>2347042.5034808405</v>
      </c>
      <c r="DT36" s="114">
        <v>2329320.93505297</v>
      </c>
      <c r="DU36" s="114">
        <v>2302875.0300212577</v>
      </c>
      <c r="DV36" s="114">
        <v>2505273.2977727954</v>
      </c>
      <c r="DW36" s="114">
        <v>2317661.500511297</v>
      </c>
      <c r="DX36" s="114">
        <v>2332539.2578565204</v>
      </c>
      <c r="DY36" s="114">
        <v>2333093.3937648935</v>
      </c>
      <c r="DZ36" s="114">
        <v>2319321.1246991968</v>
      </c>
      <c r="EA36" s="114">
        <v>2368529.8178867204</v>
      </c>
      <c r="EB36" s="114">
        <v>2347821.9123004829</v>
      </c>
      <c r="EC36" s="114">
        <v>2359715.6658178358</v>
      </c>
      <c r="ED36" s="114">
        <v>2357720.0575884497</v>
      </c>
      <c r="EE36" s="114">
        <v>2372913.7327842526</v>
      </c>
      <c r="EF36" s="114">
        <v>2389095.5975728128</v>
      </c>
      <c r="EG36" s="114">
        <v>2412852.5750871622</v>
      </c>
      <c r="EH36" s="114">
        <v>2421140.8371639145</v>
      </c>
      <c r="EI36" s="114">
        <v>2394615.4410105241</v>
      </c>
    </row>
    <row r="37" spans="2:139" s="107" customFormat="1" ht="12.75" x14ac:dyDescent="0.2">
      <c r="B37" s="115" t="s">
        <v>46</v>
      </c>
      <c r="C37" s="109">
        <v>39465373.601298526</v>
      </c>
      <c r="D37" s="109">
        <v>39791968.298581533</v>
      </c>
      <c r="E37" s="109">
        <v>39050616.689932764</v>
      </c>
      <c r="F37" s="109">
        <v>39605663.901198834</v>
      </c>
      <c r="G37" s="109">
        <v>39153759.663879983</v>
      </c>
      <c r="H37" s="109">
        <v>39235341.901775829</v>
      </c>
      <c r="I37" s="109">
        <v>38411333.048138946</v>
      </c>
      <c r="J37" s="109">
        <v>38820906.72754889</v>
      </c>
      <c r="K37" s="109">
        <v>38096456.551370338</v>
      </c>
      <c r="L37" s="109">
        <v>39156040.357338741</v>
      </c>
      <c r="M37" s="109">
        <v>37959806.965652645</v>
      </c>
      <c r="N37" s="109">
        <v>38340871.247805983</v>
      </c>
      <c r="O37" s="109">
        <v>38278459.17490606</v>
      </c>
      <c r="P37" s="109">
        <v>37883394.053159326</v>
      </c>
      <c r="Q37" s="109">
        <v>37857870.127797462</v>
      </c>
      <c r="R37" s="109">
        <v>37790998.794051029</v>
      </c>
      <c r="S37" s="109">
        <v>37699494.440554872</v>
      </c>
      <c r="T37" s="109">
        <v>37517461.494307302</v>
      </c>
      <c r="U37" s="109">
        <v>37776471.819691643</v>
      </c>
      <c r="V37" s="109">
        <v>36829580.161735453</v>
      </c>
      <c r="W37" s="109">
        <v>37115366.126848117</v>
      </c>
      <c r="X37" s="109">
        <v>36623919.882316634</v>
      </c>
      <c r="Y37" s="109">
        <v>36884055.161332391</v>
      </c>
      <c r="Z37" s="109">
        <v>36691262.750477694</v>
      </c>
      <c r="AA37" s="109">
        <v>36493134.876673631</v>
      </c>
      <c r="AB37" s="109">
        <v>36400897.203207552</v>
      </c>
      <c r="AC37" s="109">
        <v>36404484.187593542</v>
      </c>
      <c r="AD37" s="109">
        <v>36373786.287782185</v>
      </c>
      <c r="AE37" s="109">
        <v>36176997.239777446</v>
      </c>
      <c r="AF37" s="109">
        <v>35914056.137532897</v>
      </c>
      <c r="AG37" s="109">
        <v>36363009.805175759</v>
      </c>
      <c r="AH37" s="109">
        <v>36047077.670379706</v>
      </c>
      <c r="AI37" s="109">
        <v>36270807.888953961</v>
      </c>
      <c r="AJ37" s="109">
        <v>36081608.838888429</v>
      </c>
      <c r="AK37" s="109">
        <v>36677387.37860249</v>
      </c>
      <c r="AL37" s="109">
        <v>35274056.860315457</v>
      </c>
      <c r="AM37" s="109">
        <v>35943509.586868607</v>
      </c>
      <c r="AN37" s="109">
        <v>35621375.170762293</v>
      </c>
      <c r="AO37" s="109">
        <v>35821839.59586177</v>
      </c>
      <c r="AP37" s="109">
        <v>35281148.553822778</v>
      </c>
      <c r="AQ37" s="109">
        <v>35600968.050861917</v>
      </c>
      <c r="AR37" s="109">
        <v>36116870.208222091</v>
      </c>
      <c r="AS37" s="109">
        <v>35907080.201006211</v>
      </c>
      <c r="AT37" s="109">
        <v>36036277.156677857</v>
      </c>
      <c r="AU37" s="109">
        <v>36576833.846680574</v>
      </c>
      <c r="AV37" s="109">
        <v>36308113.630425341</v>
      </c>
      <c r="AW37" s="109">
        <v>36065588.206548274</v>
      </c>
      <c r="AX37" s="109">
        <v>35660398.2397305</v>
      </c>
      <c r="AY37" s="109">
        <v>36069431.203121804</v>
      </c>
      <c r="AZ37" s="109">
        <v>36726320.857875206</v>
      </c>
      <c r="BA37" s="109">
        <v>36938681.410619818</v>
      </c>
      <c r="BB37" s="109">
        <v>36886291.843281731</v>
      </c>
      <c r="BC37" s="109">
        <v>38030146.233311519</v>
      </c>
      <c r="BD37" s="109">
        <v>37032974.634547539</v>
      </c>
      <c r="BE37" s="109">
        <v>36979421.447397545</v>
      </c>
      <c r="BF37" s="109">
        <v>37328562.442230962</v>
      </c>
      <c r="BG37" s="109">
        <v>36815620.126175247</v>
      </c>
      <c r="BH37" s="109">
        <v>37377091.802812889</v>
      </c>
      <c r="BI37" s="109">
        <v>37039984.770064779</v>
      </c>
      <c r="BJ37" s="109">
        <v>37554110.935865879</v>
      </c>
      <c r="BK37" s="109">
        <v>37170731.510472395</v>
      </c>
      <c r="BL37" s="109">
        <v>37538758.196222618</v>
      </c>
      <c r="BM37" s="109">
        <v>36923614.982075408</v>
      </c>
      <c r="BN37" s="109">
        <v>37712799.893297449</v>
      </c>
      <c r="BO37" s="109">
        <v>37729739.494119644</v>
      </c>
      <c r="BP37" s="109">
        <v>37243429.608634062</v>
      </c>
      <c r="BQ37" s="109">
        <v>37493373.61986877</v>
      </c>
      <c r="BR37" s="109">
        <v>37929198.732276835</v>
      </c>
      <c r="BS37" s="109">
        <v>37978261.66573891</v>
      </c>
      <c r="BT37" s="109">
        <v>37615196.847646579</v>
      </c>
      <c r="BU37" s="109">
        <v>38042933.051325478</v>
      </c>
      <c r="BV37" s="109">
        <v>38280233.309069477</v>
      </c>
      <c r="BW37" s="109">
        <v>38376237.592876181</v>
      </c>
      <c r="BX37" s="109">
        <v>38051761.920188278</v>
      </c>
      <c r="BY37" s="109">
        <v>39873863.602412403</v>
      </c>
      <c r="BZ37" s="109">
        <v>35196602.566633448</v>
      </c>
      <c r="CA37" s="109">
        <v>37537962.393415779</v>
      </c>
      <c r="CB37" s="109">
        <v>38468736.758097976</v>
      </c>
      <c r="CC37" s="109">
        <v>38380466.247098938</v>
      </c>
      <c r="CD37" s="109">
        <v>38604056.049850479</v>
      </c>
      <c r="CE37" s="109">
        <v>38768105.582873046</v>
      </c>
      <c r="CF37" s="109">
        <v>39443004.124036759</v>
      </c>
      <c r="CG37" s="109">
        <v>39443388.331085086</v>
      </c>
      <c r="CH37" s="109">
        <v>39630189.062882803</v>
      </c>
      <c r="CI37" s="109">
        <v>39673242.044891275</v>
      </c>
      <c r="CJ37" s="109">
        <v>39552779.29179132</v>
      </c>
      <c r="CK37" s="109">
        <v>40364258.761794671</v>
      </c>
      <c r="CL37" s="109">
        <v>40231140.013722241</v>
      </c>
      <c r="CM37" s="109">
        <v>40224388.486438558</v>
      </c>
      <c r="CN37" s="109">
        <v>41100426.105083115</v>
      </c>
      <c r="CO37" s="109">
        <v>42538322.569630593</v>
      </c>
      <c r="CP37" s="109">
        <v>41416567.330666527</v>
      </c>
      <c r="CQ37" s="109">
        <v>41990888.736720234</v>
      </c>
      <c r="CR37" s="109">
        <v>42331376.958433442</v>
      </c>
      <c r="CS37" s="109">
        <v>43715062.09981437</v>
      </c>
      <c r="CT37" s="109">
        <v>42527813.128323831</v>
      </c>
      <c r="CU37" s="109">
        <v>43700025.350953035</v>
      </c>
      <c r="CV37" s="109">
        <v>44043202.799678676</v>
      </c>
      <c r="CW37" s="109">
        <v>44119674.380839139</v>
      </c>
      <c r="CX37" s="109">
        <v>44381951.980055429</v>
      </c>
      <c r="CY37" s="109">
        <v>43844679.938959517</v>
      </c>
      <c r="CZ37" s="109">
        <v>44810591.569551229</v>
      </c>
      <c r="DA37" s="109">
        <v>44764138.463681474</v>
      </c>
      <c r="DB37" s="109">
        <v>44530935.571514912</v>
      </c>
      <c r="DC37" s="109">
        <v>44752618.369748577</v>
      </c>
      <c r="DD37" s="109">
        <v>44562887.523678795</v>
      </c>
      <c r="DE37" s="109">
        <v>45330304.694042377</v>
      </c>
      <c r="DF37" s="109">
        <v>44211772.235493883</v>
      </c>
      <c r="DG37" s="109">
        <v>45253841.239172593</v>
      </c>
      <c r="DH37" s="109">
        <v>45935192.828119352</v>
      </c>
      <c r="DI37" s="109">
        <v>45779842.067941897</v>
      </c>
      <c r="DJ37" s="109">
        <v>46162865.536980845</v>
      </c>
      <c r="DK37" s="109">
        <v>46858703.162187539</v>
      </c>
      <c r="DL37" s="109">
        <v>46678788.061874911</v>
      </c>
      <c r="DM37" s="109">
        <v>47504020.390293837</v>
      </c>
      <c r="DN37" s="109">
        <v>47605053.128420517</v>
      </c>
      <c r="DO37" s="109">
        <v>47463256.293812066</v>
      </c>
      <c r="DP37" s="109">
        <v>47803532.215930015</v>
      </c>
      <c r="DQ37" s="109">
        <v>47617636.460183896</v>
      </c>
      <c r="DR37" s="109">
        <v>47702319.029695757</v>
      </c>
      <c r="DS37" s="109">
        <v>48716043.346560098</v>
      </c>
      <c r="DT37" s="109">
        <v>48378738.399079271</v>
      </c>
      <c r="DU37" s="109">
        <v>48872527.189289711</v>
      </c>
      <c r="DV37" s="109">
        <v>48366430.42752406</v>
      </c>
      <c r="DW37" s="109">
        <v>48986964.601575792</v>
      </c>
      <c r="DX37" s="109">
        <v>47500571.913731188</v>
      </c>
      <c r="DY37" s="109">
        <v>48517821.578424819</v>
      </c>
      <c r="DZ37" s="109">
        <v>49460246.661917783</v>
      </c>
      <c r="EA37" s="109">
        <v>49371134.233995743</v>
      </c>
      <c r="EB37" s="109">
        <v>49454574.508487359</v>
      </c>
      <c r="EC37" s="109">
        <v>49447670.821235158</v>
      </c>
      <c r="ED37" s="109">
        <v>50988955.503622778</v>
      </c>
      <c r="EE37" s="109">
        <v>48802838.123731576</v>
      </c>
      <c r="EF37" s="109">
        <v>50094656.730959833</v>
      </c>
      <c r="EG37" s="109">
        <v>50148078.323499091</v>
      </c>
      <c r="EH37" s="109">
        <v>51153438.378279351</v>
      </c>
      <c r="EI37" s="109">
        <v>50993019.550025463</v>
      </c>
    </row>
    <row r="38" spans="2:139" s="107" customFormat="1" ht="12.75" x14ac:dyDescent="0.2">
      <c r="B38" s="108" t="s">
        <v>47</v>
      </c>
      <c r="C38" s="109">
        <v>20601485.853238598</v>
      </c>
      <c r="D38" s="109">
        <v>20670366.287594121</v>
      </c>
      <c r="E38" s="109">
        <v>20370708.821183596</v>
      </c>
      <c r="F38" s="109">
        <v>20521921.862172835</v>
      </c>
      <c r="G38" s="109">
        <v>20334367.512799859</v>
      </c>
      <c r="H38" s="109">
        <v>20316270.381636545</v>
      </c>
      <c r="I38" s="109">
        <v>19969796.707544498</v>
      </c>
      <c r="J38" s="109">
        <v>20079241.903899543</v>
      </c>
      <c r="K38" s="109">
        <v>19240569.445466224</v>
      </c>
      <c r="L38" s="109">
        <v>19849767.975607462</v>
      </c>
      <c r="M38" s="109">
        <v>19496306.511265233</v>
      </c>
      <c r="N38" s="109">
        <v>19460942.121037263</v>
      </c>
      <c r="O38" s="109">
        <v>19488285.237673778</v>
      </c>
      <c r="P38" s="109">
        <v>19709132.907401159</v>
      </c>
      <c r="Q38" s="109">
        <v>18982514.958260052</v>
      </c>
      <c r="R38" s="109">
        <v>18638666.218143657</v>
      </c>
      <c r="S38" s="109">
        <v>18524705.589657549</v>
      </c>
      <c r="T38" s="109">
        <v>18395316.280464653</v>
      </c>
      <c r="U38" s="109">
        <v>18251384.314097408</v>
      </c>
      <c r="V38" s="109">
        <v>17910021.154385462</v>
      </c>
      <c r="W38" s="109">
        <v>17870184.945698369</v>
      </c>
      <c r="X38" s="109">
        <v>17489697.695662305</v>
      </c>
      <c r="Y38" s="109">
        <v>17425729.822459076</v>
      </c>
      <c r="Z38" s="109">
        <v>17430521.676974166</v>
      </c>
      <c r="AA38" s="109">
        <v>17140202.832365859</v>
      </c>
      <c r="AB38" s="109">
        <v>17306051.177051309</v>
      </c>
      <c r="AC38" s="109">
        <v>17413721.064540468</v>
      </c>
      <c r="AD38" s="109">
        <v>17354365.045570068</v>
      </c>
      <c r="AE38" s="109">
        <v>17090839.416374452</v>
      </c>
      <c r="AF38" s="109">
        <v>16828998.5481418</v>
      </c>
      <c r="AG38" s="109">
        <v>16797227.267230026</v>
      </c>
      <c r="AH38" s="109">
        <v>16660346.300589424</v>
      </c>
      <c r="AI38" s="109">
        <v>16539455.734333852</v>
      </c>
      <c r="AJ38" s="109">
        <v>16437800.266436657</v>
      </c>
      <c r="AK38" s="109">
        <v>16293988.286672579</v>
      </c>
      <c r="AL38" s="109">
        <v>16237810.996685077</v>
      </c>
      <c r="AM38" s="109">
        <v>16219443.051238254</v>
      </c>
      <c r="AN38" s="109">
        <v>15825526.765957125</v>
      </c>
      <c r="AO38" s="109">
        <v>15709600.751268907</v>
      </c>
      <c r="AP38" s="109">
        <v>15573876.721936719</v>
      </c>
      <c r="AQ38" s="109">
        <v>15653742.679085674</v>
      </c>
      <c r="AR38" s="109">
        <v>15850373.663684599</v>
      </c>
      <c r="AS38" s="109">
        <v>15789852.955488749</v>
      </c>
      <c r="AT38" s="109">
        <v>15645878.357153442</v>
      </c>
      <c r="AU38" s="109">
        <v>15518862.674946778</v>
      </c>
      <c r="AV38" s="109">
        <v>15286294.114851044</v>
      </c>
      <c r="AW38" s="109">
        <v>14658507.256358534</v>
      </c>
      <c r="AX38" s="109">
        <v>14983559.737829324</v>
      </c>
      <c r="AY38" s="109">
        <v>14845485.722257087</v>
      </c>
      <c r="AZ38" s="109">
        <v>14854129.572032996</v>
      </c>
      <c r="BA38" s="109">
        <v>15210241.010666322</v>
      </c>
      <c r="BB38" s="109">
        <v>14734442.47337795</v>
      </c>
      <c r="BC38" s="109">
        <v>14692306.923606714</v>
      </c>
      <c r="BD38" s="109">
        <v>14423989.454486135</v>
      </c>
      <c r="BE38" s="109">
        <v>14356636.442437151</v>
      </c>
      <c r="BF38" s="109">
        <v>14233363.082329521</v>
      </c>
      <c r="BG38" s="109">
        <v>13821355.278361771</v>
      </c>
      <c r="BH38" s="109">
        <v>14416647.620802147</v>
      </c>
      <c r="BI38" s="109">
        <v>13693346.827606784</v>
      </c>
      <c r="BJ38" s="109">
        <v>13822964.376361419</v>
      </c>
      <c r="BK38" s="109">
        <v>13969154.205443643</v>
      </c>
      <c r="BL38" s="109">
        <v>13938697.295439707</v>
      </c>
      <c r="BM38" s="109">
        <v>13716781.049760418</v>
      </c>
      <c r="BN38" s="109">
        <v>13689251.472205671</v>
      </c>
      <c r="BO38" s="109">
        <v>13745613.542415595</v>
      </c>
      <c r="BP38" s="109">
        <v>13475252.289775902</v>
      </c>
      <c r="BQ38" s="109">
        <v>13333933.582058292</v>
      </c>
      <c r="BR38" s="109">
        <v>13280480.417658646</v>
      </c>
      <c r="BS38" s="109">
        <v>13229932.823359173</v>
      </c>
      <c r="BT38" s="109">
        <v>13327678.976756705</v>
      </c>
      <c r="BU38" s="109">
        <v>13188663.61856336</v>
      </c>
      <c r="BV38" s="109">
        <v>13137644.815902568</v>
      </c>
      <c r="BW38" s="109">
        <v>13007664.456942195</v>
      </c>
      <c r="BX38" s="109">
        <v>12859889.045764957</v>
      </c>
      <c r="BY38" s="109">
        <v>13286048.689413179</v>
      </c>
      <c r="BZ38" s="109">
        <v>11283400.94332324</v>
      </c>
      <c r="CA38" s="109">
        <v>12391266.104452129</v>
      </c>
      <c r="CB38" s="109">
        <v>12747965.999400338</v>
      </c>
      <c r="CC38" s="109">
        <v>12523464.702886324</v>
      </c>
      <c r="CD38" s="109">
        <v>12711497.718108755</v>
      </c>
      <c r="CE38" s="109">
        <v>12503510.696603561</v>
      </c>
      <c r="CF38" s="109">
        <v>14061989.936674129</v>
      </c>
      <c r="CG38" s="109">
        <v>12340847.537305785</v>
      </c>
      <c r="CH38" s="109">
        <v>12316938.736167179</v>
      </c>
      <c r="CI38" s="109">
        <v>12134571.333278771</v>
      </c>
      <c r="CJ38" s="109">
        <v>12085210.958450237</v>
      </c>
      <c r="CK38" s="109">
        <v>12704245.13753565</v>
      </c>
      <c r="CL38" s="109">
        <v>12752685.591840513</v>
      </c>
      <c r="CM38" s="109">
        <v>12546996.967950143</v>
      </c>
      <c r="CN38" s="109">
        <v>12336063.770937461</v>
      </c>
      <c r="CO38" s="109">
        <v>12748616.349017141</v>
      </c>
      <c r="CP38" s="109">
        <v>13674424.285958873</v>
      </c>
      <c r="CQ38" s="109">
        <v>13263433.048678109</v>
      </c>
      <c r="CR38" s="109">
        <v>12610717.931421261</v>
      </c>
      <c r="CS38" s="109">
        <v>13282041.065838872</v>
      </c>
      <c r="CT38" s="109">
        <v>13614282.857339738</v>
      </c>
      <c r="CU38" s="109">
        <v>16026673.562622493</v>
      </c>
      <c r="CV38" s="109">
        <v>13091433.195308417</v>
      </c>
      <c r="CW38" s="109">
        <v>12783781.290805817</v>
      </c>
      <c r="CX38" s="109">
        <v>12560394.657623991</v>
      </c>
      <c r="CY38" s="109">
        <v>11920247.913193636</v>
      </c>
      <c r="CZ38" s="109">
        <v>12138975.247234266</v>
      </c>
      <c r="DA38" s="109">
        <v>12233896.211189374</v>
      </c>
      <c r="DB38" s="109">
        <v>11826916.270097764</v>
      </c>
      <c r="DC38" s="109">
        <v>11876553.462579586</v>
      </c>
      <c r="DD38" s="109">
        <v>11941970.200675463</v>
      </c>
      <c r="DE38" s="109">
        <v>12446062.351888161</v>
      </c>
      <c r="DF38" s="109">
        <v>11896484.480185669</v>
      </c>
      <c r="DG38" s="109">
        <v>11588798.035234438</v>
      </c>
      <c r="DH38" s="109">
        <v>11376803.505487997</v>
      </c>
      <c r="DI38" s="109">
        <v>11503641.939629037</v>
      </c>
      <c r="DJ38" s="109">
        <v>11279551.975103006</v>
      </c>
      <c r="DK38" s="109">
        <v>11272338.273953645</v>
      </c>
      <c r="DL38" s="109">
        <v>11490156.076477025</v>
      </c>
      <c r="DM38" s="109">
        <v>11333153.944417916</v>
      </c>
      <c r="DN38" s="109">
        <v>11342365.665976591</v>
      </c>
      <c r="DO38" s="109">
        <v>11278946.380532783</v>
      </c>
      <c r="DP38" s="109">
        <v>11439945.249389596</v>
      </c>
      <c r="DQ38" s="109">
        <v>11585917.179656515</v>
      </c>
      <c r="DR38" s="109">
        <v>11238690.547018064</v>
      </c>
      <c r="DS38" s="109">
        <v>11146184.728322264</v>
      </c>
      <c r="DT38" s="109">
        <v>11180485.323982857</v>
      </c>
      <c r="DU38" s="109">
        <v>10898145.144180093</v>
      </c>
      <c r="DV38" s="109">
        <v>10980663.994266203</v>
      </c>
      <c r="DW38" s="109">
        <v>10913332.979423711</v>
      </c>
      <c r="DX38" s="109">
        <v>10806357.412344918</v>
      </c>
      <c r="DY38" s="109">
        <v>10736339.624430051</v>
      </c>
      <c r="DZ38" s="109">
        <v>10778285.375187106</v>
      </c>
      <c r="EA38" s="109">
        <v>11004216.493579155</v>
      </c>
      <c r="EB38" s="109">
        <v>10518344.012164632</v>
      </c>
      <c r="EC38" s="109">
        <v>10462417.259838512</v>
      </c>
      <c r="ED38" s="109">
        <v>11054337.28115231</v>
      </c>
      <c r="EE38" s="109">
        <v>11126222.735598896</v>
      </c>
      <c r="EF38" s="109">
        <v>11023941.832478408</v>
      </c>
      <c r="EG38" s="109">
        <v>11162544.354976784</v>
      </c>
      <c r="EH38" s="109">
        <v>11125527.250444204</v>
      </c>
      <c r="EI38" s="109">
        <v>11174849.20570755</v>
      </c>
    </row>
    <row r="39" spans="2:139" s="107" customFormat="1" ht="12.75" x14ac:dyDescent="0.2">
      <c r="B39" s="108" t="s">
        <v>49</v>
      </c>
      <c r="C39" s="109">
        <v>60066859.454537123</v>
      </c>
      <c r="D39" s="109">
        <v>60462334.58617565</v>
      </c>
      <c r="E39" s="109">
        <v>59421325.511116363</v>
      </c>
      <c r="F39" s="109">
        <v>60127585.763371676</v>
      </c>
      <c r="G39" s="109">
        <v>59488127.176679835</v>
      </c>
      <c r="H39" s="109">
        <v>59551612.283412375</v>
      </c>
      <c r="I39" s="109">
        <v>58381129.755683444</v>
      </c>
      <c r="J39" s="109">
        <v>58900148.631448433</v>
      </c>
      <c r="K39" s="109">
        <v>57337025.996836558</v>
      </c>
      <c r="L39" s="109">
        <v>59005808.332946211</v>
      </c>
      <c r="M39" s="109">
        <v>57456113.476917878</v>
      </c>
      <c r="N39" s="109">
        <v>57801813.368843243</v>
      </c>
      <c r="O39" s="109">
        <v>57766744.412579842</v>
      </c>
      <c r="P39" s="109">
        <v>57592526.960560486</v>
      </c>
      <c r="Q39" s="109">
        <v>56840385.086057521</v>
      </c>
      <c r="R39" s="109">
        <v>56429665.012194678</v>
      </c>
      <c r="S39" s="109">
        <v>56224200.030212425</v>
      </c>
      <c r="T39" s="109">
        <v>55912777.774771951</v>
      </c>
      <c r="U39" s="109">
        <v>56027856.133789055</v>
      </c>
      <c r="V39" s="109">
        <v>54739601.316120915</v>
      </c>
      <c r="W39" s="109">
        <v>54985551.072546482</v>
      </c>
      <c r="X39" s="109">
        <v>54113617.577978939</v>
      </c>
      <c r="Y39" s="109">
        <v>54309784.983791471</v>
      </c>
      <c r="Z39" s="109">
        <v>54121784.427451864</v>
      </c>
      <c r="AA39" s="109">
        <v>53633337.709039494</v>
      </c>
      <c r="AB39" s="109">
        <v>53706948.380258866</v>
      </c>
      <c r="AC39" s="109">
        <v>53818205.25213401</v>
      </c>
      <c r="AD39" s="109">
        <v>53728151.333352245</v>
      </c>
      <c r="AE39" s="109">
        <v>53267836.656151898</v>
      </c>
      <c r="AF39" s="109">
        <v>52743054.685674697</v>
      </c>
      <c r="AG39" s="109">
        <v>53160237.072405785</v>
      </c>
      <c r="AH39" s="109">
        <v>52707423.970969133</v>
      </c>
      <c r="AI39" s="109">
        <v>52810263.623287812</v>
      </c>
      <c r="AJ39" s="109">
        <v>52519409.105325088</v>
      </c>
      <c r="AK39" s="109">
        <v>52971375.665275075</v>
      </c>
      <c r="AL39" s="109">
        <v>51511867.85700053</v>
      </c>
      <c r="AM39" s="109">
        <v>52162952.63810686</v>
      </c>
      <c r="AN39" s="109">
        <v>51446901.936719418</v>
      </c>
      <c r="AO39" s="109">
        <v>51531440.347130671</v>
      </c>
      <c r="AP39" s="109">
        <v>50855025.275759503</v>
      </c>
      <c r="AQ39" s="109">
        <v>51254710.729947589</v>
      </c>
      <c r="AR39" s="109">
        <v>51967243.87190669</v>
      </c>
      <c r="AS39" s="109">
        <v>51696933.15649496</v>
      </c>
      <c r="AT39" s="109">
        <v>51682155.513831295</v>
      </c>
      <c r="AU39" s="109">
        <v>52095696.521627352</v>
      </c>
      <c r="AV39" s="109">
        <v>51594407.745276384</v>
      </c>
      <c r="AW39" s="109">
        <v>50724095.462906808</v>
      </c>
      <c r="AX39" s="109">
        <v>50643957.977559827</v>
      </c>
      <c r="AY39" s="109">
        <v>50914916.925378896</v>
      </c>
      <c r="AZ39" s="109">
        <v>51580450.429908201</v>
      </c>
      <c r="BA39" s="109">
        <v>52148922.421286136</v>
      </c>
      <c r="BB39" s="109">
        <v>51620734.316659681</v>
      </c>
      <c r="BC39" s="109">
        <v>52722453.156918235</v>
      </c>
      <c r="BD39" s="109">
        <v>51456964.089033671</v>
      </c>
      <c r="BE39" s="109">
        <v>51336057.889834695</v>
      </c>
      <c r="BF39" s="109">
        <v>51561925.524560489</v>
      </c>
      <c r="BG39" s="109">
        <v>50636975.404537022</v>
      </c>
      <c r="BH39" s="109">
        <v>51793739.423615038</v>
      </c>
      <c r="BI39" s="109">
        <v>50733331.597671568</v>
      </c>
      <c r="BJ39" s="109">
        <v>51377075.312227301</v>
      </c>
      <c r="BK39" s="109">
        <v>51139885.715916038</v>
      </c>
      <c r="BL39" s="109">
        <v>51477455.491662323</v>
      </c>
      <c r="BM39" s="109">
        <v>50640396.031835832</v>
      </c>
      <c r="BN39" s="109">
        <v>51402051.365503125</v>
      </c>
      <c r="BO39" s="109">
        <v>51475353.036535241</v>
      </c>
      <c r="BP39" s="109">
        <v>50718681.898409963</v>
      </c>
      <c r="BQ39" s="109">
        <v>50827307.201927066</v>
      </c>
      <c r="BR39" s="109">
        <v>51209679.149935484</v>
      </c>
      <c r="BS39" s="109">
        <v>51208194.48909808</v>
      </c>
      <c r="BT39" s="109">
        <v>50942875.824403279</v>
      </c>
      <c r="BU39" s="109">
        <v>51231596.669888839</v>
      </c>
      <c r="BV39" s="109">
        <v>51417878.124972038</v>
      </c>
      <c r="BW39" s="109">
        <v>51383902.049818382</v>
      </c>
      <c r="BX39" s="109">
        <v>50911650.965953231</v>
      </c>
      <c r="BY39" s="109">
        <v>53159912.291825578</v>
      </c>
      <c r="BZ39" s="109">
        <v>46480003.509956688</v>
      </c>
      <c r="CA39" s="109">
        <v>49929228.497867912</v>
      </c>
      <c r="CB39" s="109">
        <v>51216702.757498316</v>
      </c>
      <c r="CC39" s="109">
        <v>50903930.949985258</v>
      </c>
      <c r="CD39" s="109">
        <v>51315553.76795923</v>
      </c>
      <c r="CE39" s="109">
        <v>51271616.279476605</v>
      </c>
      <c r="CF39" s="109">
        <v>53504994.060710885</v>
      </c>
      <c r="CG39" s="109">
        <v>51784235.868390866</v>
      </c>
      <c r="CH39" s="109">
        <v>51947127.799049981</v>
      </c>
      <c r="CI39" s="109">
        <v>51807813.378170043</v>
      </c>
      <c r="CJ39" s="109">
        <v>51637990.250241555</v>
      </c>
      <c r="CK39" s="109">
        <v>53068503.899330318</v>
      </c>
      <c r="CL39" s="109">
        <v>52983825.605562747</v>
      </c>
      <c r="CM39" s="109">
        <v>52771385.4543887</v>
      </c>
      <c r="CN39" s="109">
        <v>53436489.876020566</v>
      </c>
      <c r="CO39" s="109">
        <v>55286938.918647736</v>
      </c>
      <c r="CP39" s="109">
        <v>55090991.616625398</v>
      </c>
      <c r="CQ39" s="109">
        <v>55254321.785398342</v>
      </c>
      <c r="CR39" s="109">
        <v>54942094.889854707</v>
      </c>
      <c r="CS39" s="109">
        <v>56997103.165653244</v>
      </c>
      <c r="CT39" s="109">
        <v>56142095.985663578</v>
      </c>
      <c r="CU39" s="109">
        <v>59726698.91357553</v>
      </c>
      <c r="CV39" s="109">
        <v>57134635.9949871</v>
      </c>
      <c r="CW39" s="109">
        <v>56903455.671644956</v>
      </c>
      <c r="CX39" s="109">
        <v>56942346.63767942</v>
      </c>
      <c r="CY39" s="109">
        <v>55764927.852153152</v>
      </c>
      <c r="CZ39" s="109">
        <v>56949566.816785499</v>
      </c>
      <c r="DA39" s="109">
        <v>56998034.674870856</v>
      </c>
      <c r="DB39" s="109">
        <v>56357851.841612674</v>
      </c>
      <c r="DC39" s="109">
        <v>56629171.832328163</v>
      </c>
      <c r="DD39" s="109">
        <v>56504857.724354252</v>
      </c>
      <c r="DE39" s="109">
        <v>57776367.045930535</v>
      </c>
      <c r="DF39" s="109">
        <v>56108256.715679549</v>
      </c>
      <c r="DG39" s="109">
        <v>56842639.274407029</v>
      </c>
      <c r="DH39" s="109">
        <v>57311996.333607346</v>
      </c>
      <c r="DI39" s="109">
        <v>57283484.007570937</v>
      </c>
      <c r="DJ39" s="109">
        <v>57442417.512083858</v>
      </c>
      <c r="DK39" s="109">
        <v>58131041.436141185</v>
      </c>
      <c r="DL39" s="109">
        <v>58168944.13835194</v>
      </c>
      <c r="DM39" s="109">
        <v>58837174.334711753</v>
      </c>
      <c r="DN39" s="109">
        <v>58947418.794397108</v>
      </c>
      <c r="DO39" s="109">
        <v>58742202.674344853</v>
      </c>
      <c r="DP39" s="109">
        <v>59243477.465319604</v>
      </c>
      <c r="DQ39" s="109">
        <v>59203553.639840409</v>
      </c>
      <c r="DR39" s="109">
        <v>58941009.576713823</v>
      </c>
      <c r="DS39" s="109">
        <v>59862228.074882366</v>
      </c>
      <c r="DT39" s="109">
        <v>59559223.723062135</v>
      </c>
      <c r="DU39" s="109">
        <v>59770672.333469801</v>
      </c>
      <c r="DV39" s="109">
        <v>59347094.421790257</v>
      </c>
      <c r="DW39" s="109">
        <v>59900297.580999494</v>
      </c>
      <c r="DX39" s="109">
        <v>58306929.326076105</v>
      </c>
      <c r="DY39" s="109">
        <v>59254161.202854872</v>
      </c>
      <c r="DZ39" s="109">
        <v>60238532.037104897</v>
      </c>
      <c r="EA39" s="109">
        <v>60375350.7275749</v>
      </c>
      <c r="EB39" s="109">
        <v>59972918.520651989</v>
      </c>
      <c r="EC39" s="109">
        <v>59910088.081073672</v>
      </c>
      <c r="ED39" s="109">
        <v>62043292.784775086</v>
      </c>
      <c r="EE39" s="109">
        <v>59929060.859330468</v>
      </c>
      <c r="EF39" s="109">
        <v>61118598.563438237</v>
      </c>
      <c r="EG39" s="109">
        <v>61310622.678475879</v>
      </c>
      <c r="EH39" s="109">
        <v>62278965.628723554</v>
      </c>
      <c r="EI39" s="109">
        <v>62167868.755733013</v>
      </c>
    </row>
    <row r="40" spans="2:139" s="107" customFormat="1" ht="12.75" x14ac:dyDescent="0.2">
      <c r="B40" s="108" t="s">
        <v>43</v>
      </c>
      <c r="C40" s="109">
        <v>2987542.5391111863</v>
      </c>
      <c r="D40" s="109">
        <v>2972470.9219499743</v>
      </c>
      <c r="E40" s="109">
        <v>3194898.9692379823</v>
      </c>
      <c r="F40" s="109">
        <v>3497032.1385274925</v>
      </c>
      <c r="G40" s="109">
        <v>3886433.5434876238</v>
      </c>
      <c r="H40" s="109">
        <v>4235819.5100421486</v>
      </c>
      <c r="I40" s="109">
        <v>4694566.1441049045</v>
      </c>
      <c r="J40" s="109">
        <v>4837224.7049651844</v>
      </c>
      <c r="K40" s="109">
        <v>5024175.6601266228</v>
      </c>
      <c r="L40" s="109">
        <v>4844006.8749690251</v>
      </c>
      <c r="M40" s="109">
        <v>4750279.7010391373</v>
      </c>
      <c r="N40" s="109">
        <v>4646780.0606686445</v>
      </c>
      <c r="O40" s="109">
        <v>4355837.4794029146</v>
      </c>
      <c r="P40" s="109">
        <v>4415679.7742945943</v>
      </c>
      <c r="Q40" s="109">
        <v>4376057.2399577415</v>
      </c>
      <c r="R40" s="109">
        <v>4455100.8574677072</v>
      </c>
      <c r="S40" s="109">
        <v>4301852.0447533457</v>
      </c>
      <c r="T40" s="109">
        <v>4261766.32018808</v>
      </c>
      <c r="U40" s="109">
        <v>3891427.9462756244</v>
      </c>
      <c r="V40" s="109">
        <v>3956044.4239838906</v>
      </c>
      <c r="W40" s="109">
        <v>3938027.9608031348</v>
      </c>
      <c r="X40" s="109">
        <v>4079900.3675644328</v>
      </c>
      <c r="Y40" s="109">
        <v>4080832.3438076666</v>
      </c>
      <c r="Z40" s="109">
        <v>4290684.506763313</v>
      </c>
      <c r="AA40" s="109">
        <v>4310412.6916353786</v>
      </c>
      <c r="AB40" s="109">
        <v>4485014.0294700535</v>
      </c>
      <c r="AC40" s="109">
        <v>4559196.2015179247</v>
      </c>
      <c r="AD40" s="109">
        <v>4912183.1812692843</v>
      </c>
      <c r="AE40" s="109">
        <v>4525996.4627235662</v>
      </c>
      <c r="AF40" s="109">
        <v>4559113.7792462138</v>
      </c>
      <c r="AG40" s="109">
        <v>4699731.7717070468</v>
      </c>
      <c r="AH40" s="109">
        <v>4757960.6492278865</v>
      </c>
      <c r="AI40" s="109">
        <v>4913771.5447796276</v>
      </c>
      <c r="AJ40" s="109">
        <v>4902432.1067172457</v>
      </c>
      <c r="AK40" s="109">
        <v>5084899.5291020246</v>
      </c>
      <c r="AL40" s="109">
        <v>5006624.3613673216</v>
      </c>
      <c r="AM40" s="109">
        <v>5334552.8065924458</v>
      </c>
      <c r="AN40" s="109">
        <v>5270752.5478466759</v>
      </c>
      <c r="AO40" s="109">
        <v>5174704.850118909</v>
      </c>
      <c r="AP40" s="109">
        <v>5161408.9083444402</v>
      </c>
      <c r="AQ40" s="109">
        <v>5284725.4872911675</v>
      </c>
      <c r="AR40" s="109">
        <v>5491842.0279246951</v>
      </c>
      <c r="AS40" s="109">
        <v>5298597.2257667882</v>
      </c>
      <c r="AT40" s="109">
        <v>5105667.250314015</v>
      </c>
      <c r="AU40" s="109">
        <v>4937947.5716327112</v>
      </c>
      <c r="AV40" s="109">
        <v>4988308.265064829</v>
      </c>
      <c r="AW40" s="109">
        <v>4908702.3152941661</v>
      </c>
      <c r="AX40" s="109">
        <v>4869720.2301433021</v>
      </c>
      <c r="AY40" s="109">
        <v>5039191.362668599</v>
      </c>
      <c r="AZ40" s="109">
        <v>4838337.3086712454</v>
      </c>
      <c r="BA40" s="109">
        <v>4757917.8760499367</v>
      </c>
      <c r="BB40" s="109">
        <v>4355666.7701479783</v>
      </c>
      <c r="BC40" s="109">
        <v>4424612.7863159049</v>
      </c>
      <c r="BD40" s="109">
        <v>4076327.2795592728</v>
      </c>
      <c r="BE40" s="109">
        <v>3958559.7309306809</v>
      </c>
      <c r="BF40" s="109">
        <v>4723958.9674250251</v>
      </c>
      <c r="BG40" s="109">
        <v>4540285.7988786874</v>
      </c>
      <c r="BH40" s="109">
        <v>4342704.2099032924</v>
      </c>
      <c r="BI40" s="109">
        <v>4068881.7569316765</v>
      </c>
      <c r="BJ40" s="109">
        <v>4368631.40300724</v>
      </c>
      <c r="BK40" s="109">
        <v>3988198.0716650733</v>
      </c>
      <c r="BL40" s="109">
        <v>4255286.3762127236</v>
      </c>
      <c r="BM40" s="109">
        <v>4176085.5722381566</v>
      </c>
      <c r="BN40" s="109">
        <v>4292127.7841092339</v>
      </c>
      <c r="BO40" s="109">
        <v>4341820.6672999719</v>
      </c>
      <c r="BP40" s="109">
        <v>4336240.3091804367</v>
      </c>
      <c r="BQ40" s="109">
        <v>4505089.0437492477</v>
      </c>
      <c r="BR40" s="109">
        <v>4471313.122410262</v>
      </c>
      <c r="BS40" s="109">
        <v>4193579.9976586616</v>
      </c>
      <c r="BT40" s="109">
        <v>4213092.3430166468</v>
      </c>
      <c r="BU40" s="109">
        <v>4370035.4378963457</v>
      </c>
      <c r="BV40" s="109">
        <v>4367511.0225742431</v>
      </c>
      <c r="BW40" s="109">
        <v>4082722.0504252296</v>
      </c>
      <c r="BX40" s="109">
        <v>4205990.8855811451</v>
      </c>
      <c r="BY40" s="109">
        <v>4416618.9648556067</v>
      </c>
      <c r="BZ40" s="109">
        <v>4100132.6360768643</v>
      </c>
      <c r="CA40" s="109">
        <v>4291283.3296092637</v>
      </c>
      <c r="CB40" s="109">
        <v>4505464.4031967055</v>
      </c>
      <c r="CC40" s="109">
        <v>4496942.1928359941</v>
      </c>
      <c r="CD40" s="109">
        <v>4620848.7960515022</v>
      </c>
      <c r="CE40" s="109">
        <v>4684979.5379143944</v>
      </c>
      <c r="CF40" s="109">
        <v>4883482.9199815067</v>
      </c>
      <c r="CG40" s="109">
        <v>4746018.6847504666</v>
      </c>
      <c r="CH40" s="109">
        <v>4540557.1468924833</v>
      </c>
      <c r="CI40" s="109">
        <v>4685659.0810463587</v>
      </c>
      <c r="CJ40" s="109">
        <v>4683902.2659179708</v>
      </c>
      <c r="CK40" s="109">
        <v>4853763.2509599552</v>
      </c>
      <c r="CL40" s="109">
        <v>4955816.2775134388</v>
      </c>
      <c r="CM40" s="109">
        <v>5063666.2610536087</v>
      </c>
      <c r="CN40" s="109">
        <v>4960181.1200001268</v>
      </c>
      <c r="CO40" s="109">
        <v>4469202.7211605748</v>
      </c>
      <c r="CP40" s="109">
        <v>4359752.9159162715</v>
      </c>
      <c r="CQ40" s="109">
        <v>4343694.2365054563</v>
      </c>
      <c r="CR40" s="109">
        <v>4062195.9234055029</v>
      </c>
      <c r="CS40" s="109">
        <v>4085757.1010958869</v>
      </c>
      <c r="CT40" s="109">
        <v>3946619.7873617313</v>
      </c>
      <c r="CU40" s="109">
        <v>3790623.1713792477</v>
      </c>
      <c r="CV40" s="109">
        <v>3662875.1031454653</v>
      </c>
      <c r="CW40" s="109">
        <v>3708860.8479434745</v>
      </c>
      <c r="CX40" s="109">
        <v>3685858.8165702913</v>
      </c>
      <c r="CY40" s="109">
        <v>3368637.0085724695</v>
      </c>
      <c r="CZ40" s="109">
        <v>3443108.8797284439</v>
      </c>
      <c r="DA40" s="109">
        <v>3519185.8648516829</v>
      </c>
      <c r="DB40" s="109">
        <v>3410399.6486608926</v>
      </c>
      <c r="DC40" s="109">
        <v>3712106.7566096857</v>
      </c>
      <c r="DD40" s="109">
        <v>3578435.4424941377</v>
      </c>
      <c r="DE40" s="109">
        <v>3544170.3173119635</v>
      </c>
      <c r="DF40" s="109">
        <v>3440642.9415029148</v>
      </c>
      <c r="DG40" s="109">
        <v>3656793.6968851797</v>
      </c>
      <c r="DH40" s="109">
        <v>3441917.582509465</v>
      </c>
      <c r="DI40" s="109">
        <v>3303719.78608196</v>
      </c>
      <c r="DJ40" s="109">
        <v>2976122.6606926625</v>
      </c>
      <c r="DK40" s="109">
        <v>3027935.148199453</v>
      </c>
      <c r="DL40" s="109">
        <v>3047234.6308249854</v>
      </c>
      <c r="DM40" s="109">
        <v>3192399.7618145458</v>
      </c>
      <c r="DN40" s="109">
        <v>3186786.4975295421</v>
      </c>
      <c r="DO40" s="109">
        <v>3066050.620137935</v>
      </c>
      <c r="DP40" s="109">
        <v>3045116.998201251</v>
      </c>
      <c r="DQ40" s="109">
        <v>2896427.8658952313</v>
      </c>
      <c r="DR40" s="109">
        <v>2924291.2617076901</v>
      </c>
      <c r="DS40" s="109">
        <v>3205307.1838362357</v>
      </c>
      <c r="DT40" s="109">
        <v>2907643.7682899018</v>
      </c>
      <c r="DU40" s="109">
        <v>2822896.6162681063</v>
      </c>
      <c r="DV40" s="109">
        <v>2603575.5460051759</v>
      </c>
      <c r="DW40" s="109">
        <v>2900042.6190505056</v>
      </c>
      <c r="DX40" s="109">
        <v>2641349.2592076967</v>
      </c>
      <c r="DY40" s="109">
        <v>2598640.0108679724</v>
      </c>
      <c r="DZ40" s="109">
        <v>2617530.0490059298</v>
      </c>
      <c r="EA40" s="109">
        <v>2612708.7427782412</v>
      </c>
      <c r="EB40" s="109">
        <v>2600658.4017336438</v>
      </c>
      <c r="EC40" s="109">
        <v>2652249.655634888</v>
      </c>
      <c r="ED40" s="109">
        <v>2703502.6354859667</v>
      </c>
      <c r="EE40" s="109">
        <v>2633596.5160790593</v>
      </c>
      <c r="EF40" s="109">
        <v>2691361.3102161768</v>
      </c>
      <c r="EG40" s="109">
        <v>2706042.2778851786</v>
      </c>
      <c r="EH40" s="109">
        <v>2765193.4162013871</v>
      </c>
      <c r="EI40" s="109">
        <v>2672564.362800499</v>
      </c>
    </row>
    <row r="41" spans="2:139" s="107" customFormat="1" ht="12.75" x14ac:dyDescent="0.2">
      <c r="B41" s="110" t="s">
        <v>67</v>
      </c>
      <c r="C41" s="111">
        <f t="shared" ref="C41:AL41" si="56">C39+C40</f>
        <v>63054401.993648313</v>
      </c>
      <c r="D41" s="111">
        <f t="shared" si="56"/>
        <v>63434805.508125626</v>
      </c>
      <c r="E41" s="111">
        <f t="shared" si="56"/>
        <v>62616224.480354346</v>
      </c>
      <c r="F41" s="111">
        <f t="shared" si="56"/>
        <v>63624617.901899166</v>
      </c>
      <c r="G41" s="111">
        <f t="shared" si="56"/>
        <v>63374560.720167458</v>
      </c>
      <c r="H41" s="111">
        <f t="shared" si="56"/>
        <v>63787431.79345452</v>
      </c>
      <c r="I41" s="111">
        <f t="shared" si="56"/>
        <v>63075695.89978835</v>
      </c>
      <c r="J41" s="111">
        <f t="shared" si="56"/>
        <v>63737373.336413614</v>
      </c>
      <c r="K41" s="111">
        <f t="shared" si="56"/>
        <v>62361201.656963184</v>
      </c>
      <c r="L41" s="111">
        <f t="shared" si="56"/>
        <v>63849815.207915239</v>
      </c>
      <c r="M41" s="111">
        <f t="shared" si="56"/>
        <v>62206393.177957013</v>
      </c>
      <c r="N41" s="111">
        <f t="shared" si="56"/>
        <v>62448593.42951189</v>
      </c>
      <c r="O41" s="111">
        <f t="shared" si="56"/>
        <v>62122581.891982757</v>
      </c>
      <c r="P41" s="111">
        <f t="shared" si="56"/>
        <v>62008206.734855078</v>
      </c>
      <c r="Q41" s="111">
        <f t="shared" si="56"/>
        <v>61216442.326015264</v>
      </c>
      <c r="R41" s="111">
        <f t="shared" si="56"/>
        <v>60884765.869662389</v>
      </c>
      <c r="S41" s="111">
        <f t="shared" si="56"/>
        <v>60526052.074965768</v>
      </c>
      <c r="T41" s="111">
        <f t="shared" si="56"/>
        <v>60174544.094960034</v>
      </c>
      <c r="U41" s="111">
        <f t="shared" si="56"/>
        <v>59919284.080064677</v>
      </c>
      <c r="V41" s="111">
        <f t="shared" si="56"/>
        <v>58695645.740104809</v>
      </c>
      <c r="W41" s="111">
        <f t="shared" si="56"/>
        <v>58923579.033349618</v>
      </c>
      <c r="X41" s="111">
        <f t="shared" si="56"/>
        <v>58193517.945543371</v>
      </c>
      <c r="Y41" s="111">
        <f t="shared" si="56"/>
        <v>58390617.327599138</v>
      </c>
      <c r="Z41" s="111">
        <f t="shared" si="56"/>
        <v>58412468.934215173</v>
      </c>
      <c r="AA41" s="111">
        <f t="shared" si="56"/>
        <v>57943750.400674872</v>
      </c>
      <c r="AB41" s="111">
        <f t="shared" si="56"/>
        <v>58191962.409728922</v>
      </c>
      <c r="AC41" s="111">
        <f t="shared" si="56"/>
        <v>58377401.453651935</v>
      </c>
      <c r="AD41" s="111">
        <f t="shared" si="56"/>
        <v>58640334.514621526</v>
      </c>
      <c r="AE41" s="111">
        <f t="shared" si="56"/>
        <v>57793833.118875466</v>
      </c>
      <c r="AF41" s="111">
        <f t="shared" si="56"/>
        <v>57302168.464920908</v>
      </c>
      <c r="AG41" s="111">
        <f t="shared" si="56"/>
        <v>57859968.844112828</v>
      </c>
      <c r="AH41" s="111">
        <f t="shared" si="56"/>
        <v>57465384.62019702</v>
      </c>
      <c r="AI41" s="111">
        <f t="shared" si="56"/>
        <v>57724035.16806744</v>
      </c>
      <c r="AJ41" s="111">
        <f t="shared" si="56"/>
        <v>57421841.212042332</v>
      </c>
      <c r="AK41" s="111">
        <f t="shared" si="56"/>
        <v>58056275.194377102</v>
      </c>
      <c r="AL41" s="111">
        <f t="shared" si="56"/>
        <v>56518492.218367852</v>
      </c>
      <c r="AM41" s="111">
        <f t="shared" ref="AM41:BI41" si="57">AM39+AM40</f>
        <v>57497505.444699302</v>
      </c>
      <c r="AN41" s="111">
        <f t="shared" si="57"/>
        <v>56717654.484566092</v>
      </c>
      <c r="AO41" s="111">
        <f t="shared" si="57"/>
        <v>56706145.197249576</v>
      </c>
      <c r="AP41" s="111">
        <f t="shared" si="57"/>
        <v>56016434.184103943</v>
      </c>
      <c r="AQ41" s="111">
        <f t="shared" si="57"/>
        <v>56539436.217238754</v>
      </c>
      <c r="AR41" s="111">
        <f t="shared" si="57"/>
        <v>57459085.899831384</v>
      </c>
      <c r="AS41" s="111">
        <f t="shared" si="57"/>
        <v>56995530.382261746</v>
      </c>
      <c r="AT41" s="111">
        <f t="shared" si="57"/>
        <v>56787822.764145307</v>
      </c>
      <c r="AU41" s="111">
        <f t="shared" si="57"/>
        <v>57033644.093260065</v>
      </c>
      <c r="AV41" s="111">
        <f t="shared" si="57"/>
        <v>56582716.010341212</v>
      </c>
      <c r="AW41" s="111">
        <f t="shared" si="57"/>
        <v>55632797.778200977</v>
      </c>
      <c r="AX41" s="111">
        <f t="shared" si="57"/>
        <v>55513678.207703128</v>
      </c>
      <c r="AY41" s="111">
        <f t="shared" si="57"/>
        <v>55954108.288047493</v>
      </c>
      <c r="AZ41" s="111">
        <f t="shared" si="57"/>
        <v>56418787.738579445</v>
      </c>
      <c r="BA41" s="111">
        <f t="shared" si="57"/>
        <v>56906840.297336072</v>
      </c>
      <c r="BB41" s="111">
        <f t="shared" si="57"/>
        <v>55976401.086807661</v>
      </c>
      <c r="BC41" s="111">
        <f t="shared" si="57"/>
        <v>57147065.943234138</v>
      </c>
      <c r="BD41" s="111">
        <f t="shared" si="57"/>
        <v>55533291.36859294</v>
      </c>
      <c r="BE41" s="111">
        <f t="shared" si="57"/>
        <v>55294617.620765373</v>
      </c>
      <c r="BF41" s="111">
        <f t="shared" si="57"/>
        <v>56285884.491985515</v>
      </c>
      <c r="BG41" s="111">
        <f t="shared" si="57"/>
        <v>55177261.203415707</v>
      </c>
      <c r="BH41" s="111">
        <f t="shared" si="57"/>
        <v>56136443.633518331</v>
      </c>
      <c r="BI41" s="111">
        <f t="shared" si="57"/>
        <v>54802213.354603246</v>
      </c>
      <c r="BJ41" s="111">
        <f t="shared" ref="BJ41:CL41" si="58">BJ39+BJ40</f>
        <v>55745706.71523454</v>
      </c>
      <c r="BK41" s="111">
        <f t="shared" si="58"/>
        <v>55128083.787581109</v>
      </c>
      <c r="BL41" s="111">
        <f t="shared" si="58"/>
        <v>55732741.867875047</v>
      </c>
      <c r="BM41" s="111">
        <f t="shared" si="58"/>
        <v>54816481.604073986</v>
      </c>
      <c r="BN41" s="111">
        <f t="shared" si="58"/>
        <v>55694179.14961236</v>
      </c>
      <c r="BO41" s="111">
        <f t="shared" si="58"/>
        <v>55817173.703835212</v>
      </c>
      <c r="BP41" s="111">
        <f t="shared" si="58"/>
        <v>55054922.207590401</v>
      </c>
      <c r="BQ41" s="111">
        <f t="shared" si="58"/>
        <v>55332396.245676316</v>
      </c>
      <c r="BR41" s="111">
        <f t="shared" si="58"/>
        <v>55680992.272345744</v>
      </c>
      <c r="BS41" s="111">
        <f t="shared" si="58"/>
        <v>55401774.486756742</v>
      </c>
      <c r="BT41" s="111">
        <f t="shared" si="58"/>
        <v>55155968.167419925</v>
      </c>
      <c r="BU41" s="111">
        <f t="shared" si="58"/>
        <v>55601632.107785188</v>
      </c>
      <c r="BV41" s="111">
        <f t="shared" si="58"/>
        <v>55785389.147546284</v>
      </c>
      <c r="BW41" s="111">
        <f t="shared" si="58"/>
        <v>55466624.100243613</v>
      </c>
      <c r="BX41" s="111">
        <f t="shared" si="58"/>
        <v>55117641.851534374</v>
      </c>
      <c r="BY41" s="111">
        <f t="shared" si="58"/>
        <v>57576531.256681181</v>
      </c>
      <c r="BZ41" s="111">
        <f t="shared" si="58"/>
        <v>50580136.146033555</v>
      </c>
      <c r="CA41" s="111">
        <f t="shared" si="58"/>
        <v>54220511.827477172</v>
      </c>
      <c r="CB41" s="111">
        <f t="shared" si="58"/>
        <v>55722167.160695024</v>
      </c>
      <c r="CC41" s="111">
        <f t="shared" si="58"/>
        <v>55400873.142821252</v>
      </c>
      <c r="CD41" s="111">
        <f t="shared" si="58"/>
        <v>55936402.564010732</v>
      </c>
      <c r="CE41" s="111">
        <f t="shared" si="58"/>
        <v>55956595.817391001</v>
      </c>
      <c r="CF41" s="111">
        <f t="shared" si="58"/>
        <v>58388476.980692394</v>
      </c>
      <c r="CG41" s="111">
        <f t="shared" si="58"/>
        <v>56530254.553141333</v>
      </c>
      <c r="CH41" s="111">
        <f t="shared" si="58"/>
        <v>56487684.945942461</v>
      </c>
      <c r="CI41" s="111">
        <f t="shared" si="58"/>
        <v>56493472.459216401</v>
      </c>
      <c r="CJ41" s="111">
        <f t="shared" si="58"/>
        <v>56321892.516159527</v>
      </c>
      <c r="CK41" s="111">
        <f t="shared" si="58"/>
        <v>57922267.150290273</v>
      </c>
      <c r="CL41" s="111">
        <f t="shared" si="58"/>
        <v>57939641.883076183</v>
      </c>
      <c r="CM41" s="111">
        <f t="shared" ref="CM41:CN41" si="59">CM39+CM40</f>
        <v>57835051.715442307</v>
      </c>
      <c r="CN41" s="111">
        <f t="shared" si="59"/>
        <v>58396670.99602069</v>
      </c>
      <c r="CO41" s="111">
        <f t="shared" ref="CO41:CP41" si="60">CO39+CO40</f>
        <v>59756141.639808312</v>
      </c>
      <c r="CP41" s="111">
        <f t="shared" si="60"/>
        <v>59450744.53254167</v>
      </c>
      <c r="CQ41" s="111">
        <f t="shared" ref="CQ41:CR41" si="61">CQ39+CQ40</f>
        <v>59598016.021903798</v>
      </c>
      <c r="CR41" s="111">
        <f t="shared" si="61"/>
        <v>59004290.813260213</v>
      </c>
      <c r="CS41" s="111">
        <f t="shared" ref="CS41:CT41" si="62">CS39+CS40</f>
        <v>61082860.266749129</v>
      </c>
      <c r="CT41" s="111">
        <f t="shared" si="62"/>
        <v>60088715.773025312</v>
      </c>
      <c r="CU41" s="111">
        <f t="shared" ref="CU41:CV41" si="63">CU39+CU40</f>
        <v>63517322.084954776</v>
      </c>
      <c r="CV41" s="111">
        <f t="shared" si="63"/>
        <v>60797511.098132566</v>
      </c>
      <c r="CW41" s="111">
        <f t="shared" ref="CW41:CX41" si="64">CW39+CW40</f>
        <v>60612316.519588433</v>
      </c>
      <c r="CX41" s="111">
        <f t="shared" si="64"/>
        <v>60628205.45424971</v>
      </c>
      <c r="CY41" s="111">
        <f t="shared" ref="CY41:CZ41" si="65">CY39+CY40</f>
        <v>59133564.860725619</v>
      </c>
      <c r="CZ41" s="111">
        <f t="shared" si="65"/>
        <v>60392675.696513943</v>
      </c>
      <c r="DA41" s="111">
        <f t="shared" ref="DA41:DB41" si="66">DA39+DA40</f>
        <v>60517220.539722539</v>
      </c>
      <c r="DB41" s="111">
        <f t="shared" si="66"/>
        <v>59768251.490273565</v>
      </c>
      <c r="DC41" s="111">
        <f t="shared" ref="DC41:DD41" si="67">DC39+DC40</f>
        <v>60341278.588937849</v>
      </c>
      <c r="DD41" s="111">
        <f t="shared" si="67"/>
        <v>60083293.166848391</v>
      </c>
      <c r="DE41" s="111">
        <f t="shared" ref="DE41:DF41" si="68">DE39+DE40</f>
        <v>61320537.3632425</v>
      </c>
      <c r="DF41" s="111">
        <f t="shared" si="68"/>
        <v>59548899.657182463</v>
      </c>
      <c r="DG41" s="111">
        <f t="shared" ref="DG41:DH41" si="69">DG39+DG40</f>
        <v>60499432.971292213</v>
      </c>
      <c r="DH41" s="111">
        <f t="shared" si="69"/>
        <v>60753913.916116811</v>
      </c>
      <c r="DI41" s="111">
        <f t="shared" ref="DI41:DJ41" si="70">DI39+DI40</f>
        <v>60587203.7936529</v>
      </c>
      <c r="DJ41" s="111">
        <f t="shared" si="70"/>
        <v>60418540.17277652</v>
      </c>
      <c r="DK41" s="111">
        <f t="shared" ref="DK41:DL41" si="71">DK39+DK40</f>
        <v>61158976.584340639</v>
      </c>
      <c r="DL41" s="111">
        <f t="shared" si="71"/>
        <v>61216178.769176923</v>
      </c>
      <c r="DM41" s="111">
        <f t="shared" ref="DM41:DN41" si="72">DM39+DM40</f>
        <v>62029574.096526295</v>
      </c>
      <c r="DN41" s="111">
        <f t="shared" si="72"/>
        <v>62134205.291926652</v>
      </c>
      <c r="DO41" s="111">
        <f t="shared" ref="DO41:DP41" si="73">DO39+DO40</f>
        <v>61808253.29448279</v>
      </c>
      <c r="DP41" s="111">
        <f t="shared" si="73"/>
        <v>62288594.463520855</v>
      </c>
      <c r="DQ41" s="111">
        <f t="shared" ref="DQ41:DR41" si="74">DQ39+DQ40</f>
        <v>62099981.505735643</v>
      </c>
      <c r="DR41" s="111">
        <f t="shared" si="74"/>
        <v>61865300.838421516</v>
      </c>
      <c r="DS41" s="111">
        <f t="shared" ref="DS41:DT41" si="75">DS39+DS40</f>
        <v>63067535.258718602</v>
      </c>
      <c r="DT41" s="111">
        <f t="shared" si="75"/>
        <v>62466867.491352037</v>
      </c>
      <c r="DU41" s="111">
        <f t="shared" ref="DU41:DV41" si="76">DU39+DU40</f>
        <v>62593568.949737906</v>
      </c>
      <c r="DV41" s="111">
        <f t="shared" si="76"/>
        <v>61950669.967795432</v>
      </c>
      <c r="DW41" s="111">
        <f t="shared" ref="DW41:DX41" si="77">DW39+DW40</f>
        <v>62800340.200049996</v>
      </c>
      <c r="DX41" s="111">
        <f t="shared" si="77"/>
        <v>60948278.585283801</v>
      </c>
      <c r="DY41" s="111">
        <f t="shared" ref="DY41:DZ41" si="78">DY39+DY40</f>
        <v>61852801.213722847</v>
      </c>
      <c r="DZ41" s="111">
        <f t="shared" si="78"/>
        <v>62856062.08611083</v>
      </c>
      <c r="EA41" s="111">
        <f t="shared" ref="EA41:EB41" si="79">EA39+EA40</f>
        <v>62988059.470353141</v>
      </c>
      <c r="EB41" s="111">
        <f t="shared" si="79"/>
        <v>62573576.922385633</v>
      </c>
      <c r="EC41" s="111">
        <f t="shared" ref="EC41:ED41" si="80">EC39+EC40</f>
        <v>62562337.736708559</v>
      </c>
      <c r="ED41" s="111">
        <f t="shared" si="80"/>
        <v>64746795.420261055</v>
      </c>
      <c r="EE41" s="111">
        <f t="shared" ref="EE41:EF41" si="81">EE39+EE40</f>
        <v>62562657.375409529</v>
      </c>
      <c r="EF41" s="111">
        <f t="shared" si="81"/>
        <v>63809959.87365441</v>
      </c>
      <c r="EG41" s="111">
        <f t="shared" ref="EG41:EH41" si="82">EG39+EG40</f>
        <v>64016664.956361055</v>
      </c>
      <c r="EH41" s="111">
        <f t="shared" si="82"/>
        <v>65044159.044924945</v>
      </c>
      <c r="EI41" s="111">
        <f t="shared" ref="EI41" si="83">EI39+EI40</f>
        <v>64840433.118533514</v>
      </c>
    </row>
    <row r="42" spans="2:139" s="107" customFormat="1" ht="13.5" thickBot="1" x14ac:dyDescent="0.25">
      <c r="B42" s="110" t="s">
        <v>88</v>
      </c>
      <c r="C42" s="109">
        <v>21100717.562659469</v>
      </c>
      <c r="D42" s="109">
        <v>22162031.573674023</v>
      </c>
      <c r="E42" s="109">
        <v>21733344.468463857</v>
      </c>
      <c r="F42" s="109">
        <v>20758837.841796525</v>
      </c>
      <c r="G42" s="109">
        <v>22497504.983338188</v>
      </c>
      <c r="H42" s="109">
        <v>21927137.258536611</v>
      </c>
      <c r="I42" s="109">
        <v>21360805.9927205</v>
      </c>
      <c r="J42" s="109">
        <v>22083080.435039844</v>
      </c>
      <c r="K42" s="109">
        <v>21645462.043992806</v>
      </c>
      <c r="L42" s="109">
        <v>21760877.780629657</v>
      </c>
      <c r="M42" s="109">
        <v>22006062.201303888</v>
      </c>
      <c r="N42" s="109">
        <v>22479856.904903214</v>
      </c>
      <c r="O42" s="109">
        <v>21415550.38900432</v>
      </c>
      <c r="P42" s="109">
        <v>22069443.925907601</v>
      </c>
      <c r="Q42" s="109">
        <v>22383630.214134339</v>
      </c>
      <c r="R42" s="109">
        <v>21704281.217422523</v>
      </c>
      <c r="S42" s="109">
        <v>22412860.193936255</v>
      </c>
      <c r="T42" s="109">
        <v>22976500.697062805</v>
      </c>
      <c r="U42" s="109">
        <v>21621363.157400806</v>
      </c>
      <c r="V42" s="109">
        <v>21706531.824662268</v>
      </c>
      <c r="W42" s="109">
        <v>21864865.455787271</v>
      </c>
      <c r="X42" s="109">
        <v>22269149.031951137</v>
      </c>
      <c r="Y42" s="109">
        <v>21989419.233340386</v>
      </c>
      <c r="Z42" s="109">
        <v>22653056.384202491</v>
      </c>
      <c r="AA42" s="109">
        <v>22265544.895150322</v>
      </c>
      <c r="AB42" s="109">
        <v>22151421.564756554</v>
      </c>
      <c r="AC42" s="109">
        <v>22380896.783225689</v>
      </c>
      <c r="AD42" s="109">
        <v>22203766.347759027</v>
      </c>
      <c r="AE42" s="109">
        <v>22116371.788623076</v>
      </c>
      <c r="AF42" s="109">
        <v>21911062.183349691</v>
      </c>
      <c r="AG42" s="109">
        <v>22038509.588998638</v>
      </c>
      <c r="AH42" s="109">
        <v>22513325.80621301</v>
      </c>
      <c r="AI42" s="109">
        <v>22031000.413179405</v>
      </c>
      <c r="AJ42" s="109">
        <v>21622909.367683582</v>
      </c>
      <c r="AK42" s="109">
        <v>24101597.329600554</v>
      </c>
      <c r="AL42" s="109">
        <v>22117338.368501499</v>
      </c>
      <c r="AM42" s="109">
        <v>21652665.217178546</v>
      </c>
      <c r="AN42" s="109">
        <v>22327764.688349713</v>
      </c>
      <c r="AO42" s="109">
        <v>21476356.176091142</v>
      </c>
      <c r="AP42" s="109">
        <v>22938960.000802401</v>
      </c>
      <c r="AQ42" s="109">
        <v>21844071.830086429</v>
      </c>
      <c r="AR42" s="109">
        <v>22109452.637555197</v>
      </c>
      <c r="AS42" s="109">
        <v>22617496.287558511</v>
      </c>
      <c r="AT42" s="109">
        <v>21585348.343846846</v>
      </c>
      <c r="AU42" s="109">
        <v>22990335.916561399</v>
      </c>
      <c r="AV42" s="109">
        <v>22097134.373336628</v>
      </c>
      <c r="AW42" s="109">
        <v>21965828.13015243</v>
      </c>
      <c r="AX42" s="109">
        <v>21599200.081471004</v>
      </c>
      <c r="AY42" s="109">
        <v>22199166.091115549</v>
      </c>
      <c r="AZ42" s="109">
        <v>21510045.283004384</v>
      </c>
      <c r="BA42" s="109">
        <v>22448596.359250389</v>
      </c>
      <c r="BB42" s="109">
        <v>21660002.266436961</v>
      </c>
      <c r="BC42" s="109">
        <v>21564624.175800569</v>
      </c>
      <c r="BD42" s="109">
        <v>21646778.658030316</v>
      </c>
      <c r="BE42" s="109">
        <v>21692001.580909368</v>
      </c>
      <c r="BF42" s="109">
        <v>21657973.997982811</v>
      </c>
      <c r="BG42" s="109">
        <v>21115406.35373576</v>
      </c>
      <c r="BH42" s="109">
        <v>22322802.994455371</v>
      </c>
      <c r="BI42" s="109">
        <v>21088424.882190686</v>
      </c>
      <c r="BJ42" s="109">
        <v>21253229.603463959</v>
      </c>
      <c r="BK42" s="109">
        <v>22236634.473818325</v>
      </c>
      <c r="BL42" s="109">
        <v>21646642.034508038</v>
      </c>
      <c r="BM42" s="109">
        <v>21819359.602817632</v>
      </c>
      <c r="BN42" s="109">
        <v>21711926.036191985</v>
      </c>
      <c r="BO42" s="109">
        <v>21738025.134460617</v>
      </c>
      <c r="BP42" s="109">
        <v>20968094.353374358</v>
      </c>
      <c r="BQ42" s="109">
        <v>22069094.263548966</v>
      </c>
      <c r="BR42" s="109">
        <v>21405789.477573939</v>
      </c>
      <c r="BS42" s="109">
        <v>21416841.50390397</v>
      </c>
      <c r="BT42" s="109">
        <v>21176566.848231748</v>
      </c>
      <c r="BU42" s="109">
        <v>21742950.356365021</v>
      </c>
      <c r="BV42" s="109">
        <v>20941755.441003561</v>
      </c>
      <c r="BW42" s="109">
        <v>21761731.033271637</v>
      </c>
      <c r="BX42" s="109">
        <v>21415876.67623087</v>
      </c>
      <c r="BY42" s="109">
        <v>20325871.227909762</v>
      </c>
      <c r="BZ42" s="109">
        <v>18258211.412312418</v>
      </c>
      <c r="CA42" s="109">
        <v>20835164.496352829</v>
      </c>
      <c r="CB42" s="109">
        <v>21503405.543504242</v>
      </c>
      <c r="CC42" s="109">
        <v>21570361.497374598</v>
      </c>
      <c r="CD42" s="109">
        <v>21374238.142160714</v>
      </c>
      <c r="CE42" s="109">
        <v>21159748.763143651</v>
      </c>
      <c r="CF42" s="109">
        <v>21569394.605435241</v>
      </c>
      <c r="CG42" s="109">
        <v>21442379.23104541</v>
      </c>
      <c r="CH42" s="109">
        <v>21692033.452514727</v>
      </c>
      <c r="CI42" s="109">
        <v>21846477.802088935</v>
      </c>
      <c r="CJ42" s="109">
        <v>21995052.629440714</v>
      </c>
      <c r="CK42" s="109">
        <v>21991675.27929296</v>
      </c>
      <c r="CL42" s="109">
        <v>22070571.941276956</v>
      </c>
      <c r="CM42" s="109">
        <v>22004017.570663992</v>
      </c>
      <c r="CN42" s="109">
        <v>22037308.959852774</v>
      </c>
      <c r="CO42" s="109">
        <v>21886627.818302698</v>
      </c>
      <c r="CP42" s="109">
        <v>20214084.848354027</v>
      </c>
      <c r="CQ42" s="109">
        <v>22420160.558803912</v>
      </c>
      <c r="CR42" s="109">
        <v>21564971.335350618</v>
      </c>
      <c r="CS42" s="109">
        <v>21759237.111947745</v>
      </c>
      <c r="CT42" s="109">
        <v>21085670.73251297</v>
      </c>
      <c r="CU42" s="109">
        <v>20406004.233882967</v>
      </c>
      <c r="CV42" s="109">
        <v>20172356.561771449</v>
      </c>
      <c r="CW42" s="109">
        <v>22523171.960813485</v>
      </c>
      <c r="CX42" s="109">
        <v>21264873.609739676</v>
      </c>
      <c r="CY42" s="109">
        <v>20964098.834564351</v>
      </c>
      <c r="CZ42" s="109">
        <v>21292278.410656825</v>
      </c>
      <c r="DA42" s="109">
        <v>21252836.087589871</v>
      </c>
      <c r="DB42" s="109">
        <v>21174786.517435424</v>
      </c>
      <c r="DC42" s="109">
        <v>21082947.499946881</v>
      </c>
      <c r="DD42" s="109">
        <v>21389991.429303925</v>
      </c>
      <c r="DE42" s="109">
        <v>21360537.359721754</v>
      </c>
      <c r="DF42" s="109">
        <v>20449683.476062089</v>
      </c>
      <c r="DG42" s="109">
        <v>20823173.829649523</v>
      </c>
      <c r="DH42" s="109">
        <v>20661427.320595358</v>
      </c>
      <c r="DI42" s="109">
        <v>21054339.622098111</v>
      </c>
      <c r="DJ42" s="109">
        <v>20352562.800317727</v>
      </c>
      <c r="DK42" s="109">
        <v>20651471.884185448</v>
      </c>
      <c r="DL42" s="109">
        <v>20777160.799959455</v>
      </c>
      <c r="DM42" s="109">
        <v>21175658.858809538</v>
      </c>
      <c r="DN42" s="109">
        <v>20588691.243446514</v>
      </c>
      <c r="DO42" s="109">
        <v>20769891.272840574</v>
      </c>
      <c r="DP42" s="109">
        <v>20626736.499107968</v>
      </c>
      <c r="DQ42" s="109">
        <v>20597545.827530928</v>
      </c>
      <c r="DR42" s="109">
        <v>20678780.257822819</v>
      </c>
      <c r="DS42" s="109">
        <v>20818972.441343997</v>
      </c>
      <c r="DT42" s="109">
        <v>20722619.036804181</v>
      </c>
      <c r="DU42" s="109">
        <v>20811727.173450947</v>
      </c>
      <c r="DV42" s="109">
        <v>20748235.354624994</v>
      </c>
      <c r="DW42" s="109">
        <v>20880264.925270226</v>
      </c>
      <c r="DX42" s="109">
        <v>20342852.206951082</v>
      </c>
      <c r="DY42" s="109">
        <v>19729859.939444225</v>
      </c>
      <c r="DZ42" s="109">
        <v>21272385.4452902</v>
      </c>
      <c r="EA42" s="109">
        <v>20466091.988955621</v>
      </c>
      <c r="EB42" s="109">
        <v>20688127.34472828</v>
      </c>
      <c r="EC42" s="109">
        <v>20733011.413475081</v>
      </c>
      <c r="ED42" s="109">
        <v>20673012.480011113</v>
      </c>
      <c r="EE42" s="109">
        <v>20956459.924973764</v>
      </c>
      <c r="EF42" s="109">
        <v>20748219.611908361</v>
      </c>
      <c r="EG42" s="109">
        <v>19977125.549910873</v>
      </c>
      <c r="EH42" s="109">
        <v>21176274.17796826</v>
      </c>
      <c r="EI42" s="109">
        <v>20720914.713269383</v>
      </c>
    </row>
    <row r="43" spans="2:139" s="107" customFormat="1" ht="13.5" thickBot="1" x14ac:dyDescent="0.25">
      <c r="B43" s="104" t="s">
        <v>89</v>
      </c>
      <c r="C43" s="119">
        <v>215102814.54582816</v>
      </c>
      <c r="D43" s="119">
        <v>222737688.76254094</v>
      </c>
      <c r="E43" s="119">
        <v>216196443.58107758</v>
      </c>
      <c r="F43" s="119">
        <v>220028892.61220407</v>
      </c>
      <c r="G43" s="119">
        <v>220020467.14332944</v>
      </c>
      <c r="H43" s="119">
        <v>220245240.95599675</v>
      </c>
      <c r="I43" s="119">
        <v>219550267.5702225</v>
      </c>
      <c r="J43" s="119">
        <v>220050127.13970256</v>
      </c>
      <c r="K43" s="119">
        <v>218695802.20053655</v>
      </c>
      <c r="L43" s="119">
        <v>220524284.4196032</v>
      </c>
      <c r="M43" s="119">
        <v>219210346.57069856</v>
      </c>
      <c r="N43" s="119">
        <v>220347567.93262255</v>
      </c>
      <c r="O43" s="119">
        <v>219509360.14822122</v>
      </c>
      <c r="P43" s="119">
        <v>220164991.65455917</v>
      </c>
      <c r="Q43" s="119">
        <v>220645365.53209454</v>
      </c>
      <c r="R43" s="119">
        <v>218022245.33164832</v>
      </c>
      <c r="S43" s="119">
        <v>218134023.68127975</v>
      </c>
      <c r="T43" s="119">
        <v>219683241.71541715</v>
      </c>
      <c r="U43" s="119">
        <v>217690457.28148967</v>
      </c>
      <c r="V43" s="119">
        <v>215442395.43924603</v>
      </c>
      <c r="W43" s="119">
        <v>215932101.46661535</v>
      </c>
      <c r="X43" s="119">
        <v>215606819.07870185</v>
      </c>
      <c r="Y43" s="119">
        <v>215240136.15504923</v>
      </c>
      <c r="Z43" s="119">
        <v>215281278.61116451</v>
      </c>
      <c r="AA43" s="119">
        <v>215824960.46396071</v>
      </c>
      <c r="AB43" s="119">
        <v>214842525.19034037</v>
      </c>
      <c r="AC43" s="119">
        <v>215972606.43611941</v>
      </c>
      <c r="AD43" s="119">
        <v>215770462.91312379</v>
      </c>
      <c r="AE43" s="119">
        <v>215386962.31166327</v>
      </c>
      <c r="AF43" s="119">
        <v>213569079.04417765</v>
      </c>
      <c r="AG43" s="119">
        <v>213501870.57391152</v>
      </c>
      <c r="AH43" s="119">
        <v>214621331.57733536</v>
      </c>
      <c r="AI43" s="119">
        <v>213544042.62396461</v>
      </c>
      <c r="AJ43" s="119">
        <v>212347815.89096245</v>
      </c>
      <c r="AK43" s="119">
        <v>215996475.3392635</v>
      </c>
      <c r="AL43" s="119">
        <v>210492880.22648025</v>
      </c>
      <c r="AM43" s="119">
        <v>213304119.13828143</v>
      </c>
      <c r="AN43" s="119">
        <v>212054539.20240441</v>
      </c>
      <c r="AO43" s="119">
        <v>211166390.23909095</v>
      </c>
      <c r="AP43" s="119">
        <v>209585193.06101009</v>
      </c>
      <c r="AQ43" s="119">
        <v>212305733.62464342</v>
      </c>
      <c r="AR43" s="119">
        <v>212934781.29398584</v>
      </c>
      <c r="AS43" s="119">
        <v>213670125.38783234</v>
      </c>
      <c r="AT43" s="119">
        <v>211809779.6422925</v>
      </c>
      <c r="AU43" s="119">
        <v>213272081.35391679</v>
      </c>
      <c r="AV43" s="119">
        <v>212308414.31820789</v>
      </c>
      <c r="AW43" s="119">
        <v>209527986.54517323</v>
      </c>
      <c r="AX43" s="119">
        <v>210806448.69369072</v>
      </c>
      <c r="AY43" s="119">
        <v>206939399.8491565</v>
      </c>
      <c r="AZ43" s="119">
        <v>207668839.05119145</v>
      </c>
      <c r="BA43" s="119">
        <v>209376274.40343583</v>
      </c>
      <c r="BB43" s="119">
        <v>207949427.33332974</v>
      </c>
      <c r="BC43" s="119">
        <v>207177962.73113605</v>
      </c>
      <c r="BD43" s="119">
        <v>205448447.05791864</v>
      </c>
      <c r="BE43" s="119">
        <v>204551701.20298332</v>
      </c>
      <c r="BF43" s="119">
        <v>205715259.4937647</v>
      </c>
      <c r="BG43" s="119">
        <v>203429028.04071188</v>
      </c>
      <c r="BH43" s="119">
        <v>205864716.0571298</v>
      </c>
      <c r="BI43" s="119">
        <v>201929165.65058815</v>
      </c>
      <c r="BJ43" s="119">
        <v>203738218.9516485</v>
      </c>
      <c r="BK43" s="119">
        <v>202699022.53311306</v>
      </c>
      <c r="BL43" s="119">
        <v>203062812.73583964</v>
      </c>
      <c r="BM43" s="119">
        <v>202451100.57551622</v>
      </c>
      <c r="BN43" s="119">
        <v>202980515.97213757</v>
      </c>
      <c r="BO43" s="119">
        <v>203283290.58110023</v>
      </c>
      <c r="BP43" s="119">
        <v>200516107.7352196</v>
      </c>
      <c r="BQ43" s="119">
        <v>202157095.19150424</v>
      </c>
      <c r="BR43" s="119">
        <v>201637507.56971806</v>
      </c>
      <c r="BS43" s="119">
        <v>201690668.93750602</v>
      </c>
      <c r="BT43" s="119">
        <v>200511462.6822308</v>
      </c>
      <c r="BU43" s="119">
        <v>202005325.38681811</v>
      </c>
      <c r="BV43" s="119">
        <v>200872905.57394701</v>
      </c>
      <c r="BW43" s="119">
        <v>200662954.31744465</v>
      </c>
      <c r="BX43" s="119">
        <v>200115914.14334393</v>
      </c>
      <c r="BY43" s="119">
        <v>177442465.12692925</v>
      </c>
      <c r="BZ43" s="119">
        <v>159290633.15982023</v>
      </c>
      <c r="CA43" s="119">
        <v>189606078.94845369</v>
      </c>
      <c r="CB43" s="119">
        <v>202103572.13296616</v>
      </c>
      <c r="CC43" s="119">
        <v>203076223.17212191</v>
      </c>
      <c r="CD43" s="119">
        <v>204620652.62378338</v>
      </c>
      <c r="CE43" s="119">
        <v>202254909.21449924</v>
      </c>
      <c r="CF43" s="119">
        <v>205611645.83303869</v>
      </c>
      <c r="CG43" s="119">
        <v>204453447.84074998</v>
      </c>
      <c r="CH43" s="119">
        <v>204381644.77271184</v>
      </c>
      <c r="CI43" s="119">
        <v>206408669.36158028</v>
      </c>
      <c r="CJ43" s="119">
        <v>205599235.53033152</v>
      </c>
      <c r="CK43" s="119">
        <v>207742368.76676896</v>
      </c>
      <c r="CL43" s="119">
        <v>207941026.51853451</v>
      </c>
      <c r="CM43" s="119">
        <v>204846684.23834988</v>
      </c>
      <c r="CN43" s="119">
        <v>204263008.48038968</v>
      </c>
      <c r="CO43" s="119">
        <v>204584864.45065084</v>
      </c>
      <c r="CP43" s="119">
        <v>201312739.59698761</v>
      </c>
      <c r="CQ43" s="119">
        <v>204021067.62584913</v>
      </c>
      <c r="CR43" s="119">
        <v>201936180.52430892</v>
      </c>
      <c r="CS43" s="119">
        <v>203935301.36633101</v>
      </c>
      <c r="CT43" s="119">
        <v>203604788.27061307</v>
      </c>
      <c r="CU43" s="119">
        <v>209429080.53818107</v>
      </c>
      <c r="CV43" s="119">
        <v>201524623.93268201</v>
      </c>
      <c r="CW43" s="119">
        <v>203411886.68255562</v>
      </c>
      <c r="CX43" s="119">
        <v>202713783.78203544</v>
      </c>
      <c r="CY43" s="119">
        <v>200423494.07377231</v>
      </c>
      <c r="CZ43" s="119">
        <v>202585876.01965442</v>
      </c>
      <c r="DA43" s="119">
        <v>202268138.8105607</v>
      </c>
      <c r="DB43" s="119">
        <v>201045065.34743622</v>
      </c>
      <c r="DC43" s="119">
        <v>201995146.84327736</v>
      </c>
      <c r="DD43" s="119">
        <v>202361850.83993295</v>
      </c>
      <c r="DE43" s="119">
        <v>202363735.80133966</v>
      </c>
      <c r="DF43" s="119">
        <v>198756092.52545434</v>
      </c>
      <c r="DG43" s="119">
        <v>200552955.81362957</v>
      </c>
      <c r="DH43" s="119">
        <v>197976826.70509586</v>
      </c>
      <c r="DI43" s="119">
        <v>199888832.04398495</v>
      </c>
      <c r="DJ43" s="119">
        <v>197710225.27019066</v>
      </c>
      <c r="DK43" s="119">
        <v>199489804.26375589</v>
      </c>
      <c r="DL43" s="119">
        <v>199276643.34666184</v>
      </c>
      <c r="DM43" s="119">
        <v>202844664.48147142</v>
      </c>
      <c r="DN43" s="119">
        <v>200378932.52215242</v>
      </c>
      <c r="DO43" s="119">
        <v>199481692.73225901</v>
      </c>
      <c r="DP43" s="119">
        <v>199708155.8908096</v>
      </c>
      <c r="DQ43" s="119">
        <v>199747643.85718244</v>
      </c>
      <c r="DR43" s="119">
        <v>202358421.92570901</v>
      </c>
      <c r="DS43" s="119">
        <v>198779740.80573145</v>
      </c>
      <c r="DT43" s="119">
        <v>200500174.0573765</v>
      </c>
      <c r="DU43" s="119">
        <v>198727764.74640697</v>
      </c>
      <c r="DV43" s="119">
        <v>199795439.88230911</v>
      </c>
      <c r="DW43" s="119">
        <v>199489405.182998</v>
      </c>
      <c r="DX43" s="119">
        <v>195880423.46133024</v>
      </c>
      <c r="DY43" s="119">
        <v>197189219.676792</v>
      </c>
      <c r="DZ43" s="119">
        <v>199344872.16957098</v>
      </c>
      <c r="EA43" s="119">
        <v>198716187.77510279</v>
      </c>
      <c r="EB43" s="119">
        <v>197435736.01816151</v>
      </c>
      <c r="EC43" s="119">
        <v>198156696.64957154</v>
      </c>
      <c r="ED43" s="119">
        <v>200294456.38386381</v>
      </c>
      <c r="EE43" s="119">
        <v>199352810.77863631</v>
      </c>
      <c r="EF43" s="119">
        <v>200245554.21482405</v>
      </c>
      <c r="EG43" s="119">
        <v>200373343.21955314</v>
      </c>
      <c r="EH43" s="119">
        <v>201970372.05545816</v>
      </c>
      <c r="EI43" s="119">
        <v>200727017.60887465</v>
      </c>
    </row>
    <row r="44" spans="2:139" s="121" customFormat="1" ht="38.25" customHeight="1" x14ac:dyDescent="0.2">
      <c r="B44" s="243" t="s">
        <v>1960</v>
      </c>
    </row>
    <row r="45" spans="2:139"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cp:lastModifiedBy>
  <cp:lastPrinted>2020-10-12T11:32:37Z</cp:lastPrinted>
  <dcterms:created xsi:type="dcterms:W3CDTF">2015-11-17T11:33:26Z</dcterms:created>
  <dcterms:modified xsi:type="dcterms:W3CDTF">2025-08-26T12:40:58Z</dcterms:modified>
</cp:coreProperties>
</file>