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5\Dépenses\"/>
    </mc:Choice>
  </mc:AlternateContent>
  <xr:revisionPtr revIDLastSave="0" documentId="13_ncr:1_{F2650813-B59B-4C11-B589-9A49BC2B1350}" xr6:coauthVersionLast="47" xr6:coauthVersionMax="47" xr10:uidLastSave="{00000000-0000-0000-0000-000000000000}"/>
  <bookViews>
    <workbookView xWindow="-108" yWindow="-108" windowWidth="23256" windowHeight="12456" tabRatio="790" firstSheet="11" activeTab="15"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H32" i="39" l="1"/>
  <c r="EH33" i="39"/>
  <c r="EH33" i="38"/>
  <c r="EH41" i="38"/>
  <c r="CW5" i="42"/>
  <c r="CW5" i="43"/>
  <c r="EH32" i="38" l="1"/>
  <c r="AP45" i="46"/>
  <c r="AP58" i="53"/>
  <c r="AP45" i="53"/>
  <c r="AP32" i="53"/>
  <c r="AP58" i="46"/>
  <c r="AP19" i="46"/>
  <c r="AP32" i="46"/>
  <c r="AP19" i="53"/>
  <c r="EG41" i="39"/>
  <c r="EG33" i="38"/>
  <c r="EG32" i="38"/>
  <c r="EG33" i="39"/>
  <c r="EH41" i="39"/>
  <c r="EG32" i="39"/>
  <c r="AO45" i="53"/>
  <c r="AO45" i="46"/>
  <c r="EG41" i="38"/>
  <c r="AO19" i="46"/>
  <c r="AO58" i="53"/>
  <c r="AO32" i="53"/>
  <c r="AO58" i="46"/>
  <c r="AO19" i="53"/>
  <c r="AO32" i="46"/>
  <c r="AB58" i="53" l="1"/>
  <c r="CV5" i="42"/>
  <c r="CV5" i="43"/>
  <c r="AQ46" i="46" l="1"/>
  <c r="AQ48" i="46"/>
  <c r="AR48" i="46" s="1"/>
  <c r="AQ47" i="53"/>
  <c r="AQ47" i="46"/>
  <c r="AR47" i="46" s="1"/>
  <c r="AQ46" i="53"/>
  <c r="AQ48" i="53"/>
  <c r="AR48" i="53" s="1"/>
  <c r="EF32" i="39"/>
  <c r="AR46" i="46"/>
  <c r="EF33" i="38"/>
  <c r="EF41" i="38"/>
  <c r="EF33" i="39"/>
  <c r="EF32" i="38"/>
  <c r="EF41" i="39"/>
  <c r="AN45" i="53"/>
  <c r="I58" i="46"/>
  <c r="D58" i="46"/>
  <c r="AB58" i="46"/>
  <c r="E58" i="46"/>
  <c r="AC58" i="46"/>
  <c r="G58" i="46"/>
  <c r="AN45" i="46"/>
  <c r="K58" i="46"/>
  <c r="S58" i="46"/>
  <c r="AA58" i="46"/>
  <c r="D58" i="53"/>
  <c r="AN32" i="53"/>
  <c r="AN58" i="53"/>
  <c r="AN19" i="53"/>
  <c r="AG58" i="53"/>
  <c r="G58" i="53"/>
  <c r="J58" i="53"/>
  <c r="AC58" i="53"/>
  <c r="L58" i="46"/>
  <c r="T58" i="46"/>
  <c r="AJ58" i="46"/>
  <c r="AF58" i="46"/>
  <c r="AN58" i="46"/>
  <c r="AN32" i="46"/>
  <c r="M58" i="46"/>
  <c r="U58" i="46"/>
  <c r="AK58" i="46"/>
  <c r="F58" i="46"/>
  <c r="N58" i="46"/>
  <c r="V58" i="46"/>
  <c r="AD58" i="46"/>
  <c r="AL58" i="46"/>
  <c r="O58" i="46"/>
  <c r="W58" i="46"/>
  <c r="AE58" i="46"/>
  <c r="AM58" i="46"/>
  <c r="AI58" i="46"/>
  <c r="AN19" i="46"/>
  <c r="Q58" i="46"/>
  <c r="Y58" i="46"/>
  <c r="AG58" i="46"/>
  <c r="H58" i="46"/>
  <c r="P58" i="46"/>
  <c r="X58" i="46"/>
  <c r="J58" i="46"/>
  <c r="R58" i="46"/>
  <c r="Z58" i="46"/>
  <c r="AH58" i="46"/>
  <c r="K58" i="53"/>
  <c r="S58" i="53"/>
  <c r="AA58" i="53"/>
  <c r="AI58" i="53"/>
  <c r="L58" i="53"/>
  <c r="T58" i="53"/>
  <c r="AJ58" i="53"/>
  <c r="E58" i="53"/>
  <c r="M58" i="53"/>
  <c r="U58" i="53"/>
  <c r="AK58" i="53"/>
  <c r="AH58" i="53"/>
  <c r="F58" i="53"/>
  <c r="N58" i="53"/>
  <c r="V58" i="53"/>
  <c r="AD58" i="53"/>
  <c r="AL58" i="53"/>
  <c r="O58" i="53"/>
  <c r="W58" i="53"/>
  <c r="AE58" i="53"/>
  <c r="AM58" i="53"/>
  <c r="H58" i="53"/>
  <c r="P58" i="53"/>
  <c r="X58" i="53"/>
  <c r="AF58" i="53"/>
  <c r="I58" i="53"/>
  <c r="Q58" i="53"/>
  <c r="Y58" i="53"/>
  <c r="R58" i="53"/>
  <c r="Z58" i="53"/>
  <c r="AQ58" i="53" l="1"/>
  <c r="AQ58" i="46"/>
  <c r="AR58" i="46" s="1"/>
  <c r="AR47" i="53"/>
  <c r="AR46" i="53"/>
  <c r="AR58" i="53" l="1"/>
  <c r="B35" i="52" l="1"/>
  <c r="B35" i="51" l="1"/>
  <c r="CU5" i="42" l="1"/>
  <c r="CU5" i="43"/>
  <c r="EE33" i="39" l="1"/>
  <c r="EE33" i="38"/>
  <c r="EE41" i="38"/>
  <c r="EE32" i="38"/>
  <c r="EE41" i="39"/>
  <c r="EE32" i="39"/>
  <c r="CT5" i="42" l="1"/>
  <c r="CT5" i="43"/>
  <c r="ED41" i="39" l="1"/>
  <c r="ED32" i="39"/>
  <c r="ED33" i="39"/>
  <c r="ED32" i="38"/>
  <c r="ED41" i="38"/>
  <c r="ED33" i="38"/>
  <c r="CS5" i="42" l="1"/>
  <c r="CS5" i="43" l="1"/>
  <c r="EC32" i="39"/>
  <c r="EC32" i="38"/>
  <c r="EC33" i="39"/>
  <c r="EC41" i="38"/>
  <c r="EC33" i="38"/>
  <c r="EC41" i="39"/>
  <c r="CR5" i="42"/>
  <c r="CR5" i="43"/>
  <c r="EB32" i="38" l="1"/>
  <c r="EB33" i="39"/>
  <c r="EB32" i="39"/>
  <c r="EB41" i="38"/>
  <c r="EB33" i="38"/>
  <c r="EB41" i="39"/>
  <c r="CQ5" i="42"/>
  <c r="CQ5" i="43"/>
  <c r="EA32" i="38" l="1"/>
  <c r="EA33" i="39"/>
  <c r="EA32" i="39"/>
  <c r="EA41" i="38"/>
  <c r="EA41" i="39"/>
  <c r="EA33" i="38"/>
  <c r="CP5" i="42"/>
  <c r="CP5" i="43"/>
  <c r="DZ41" i="39" l="1"/>
  <c r="DZ32" i="38"/>
  <c r="DZ33" i="38"/>
  <c r="DZ33" i="39"/>
  <c r="DZ32" i="39"/>
  <c r="DZ41" i="38"/>
  <c r="CO5" i="42" l="1"/>
  <c r="CO5" i="43"/>
  <c r="DY32" i="39" l="1"/>
  <c r="DY32" i="38"/>
  <c r="DY41" i="39"/>
  <c r="DY33" i="38"/>
  <c r="DY41" i="38"/>
  <c r="DY33" i="39"/>
  <c r="CN5" i="42"/>
  <c r="CN5" i="43"/>
  <c r="DX32" i="39" l="1"/>
  <c r="DX41" i="39"/>
  <c r="DX33" i="39"/>
  <c r="DX33" i="38"/>
  <c r="DX41" i="38"/>
  <c r="DX32" i="38"/>
  <c r="AY5" i="52" l="1"/>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BY5" i="52" s="1"/>
  <c r="BZ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BY5" i="51" s="1"/>
  <c r="BZ5" i="51" s="1"/>
  <c r="CM5" i="42"/>
  <c r="CM5" i="43"/>
  <c r="CL5" i="42"/>
  <c r="CL5" i="43"/>
  <c r="E45" i="5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DL41" i="38" l="1"/>
  <c r="BN32" i="38"/>
  <c r="BJ33" i="39"/>
  <c r="AT32" i="38"/>
  <c r="CT32" i="38"/>
  <c r="CV41" i="38"/>
  <c r="BR32" i="38"/>
  <c r="BM32" i="39"/>
  <c r="CZ41" i="38"/>
  <c r="AX32" i="38"/>
  <c r="CL33" i="39"/>
  <c r="CH33" i="39"/>
  <c r="BV33" i="39"/>
  <c r="BZ33" i="39"/>
  <c r="DB33" i="39"/>
  <c r="DG33" i="38"/>
  <c r="CP33" i="39"/>
  <c r="DR33" i="38"/>
  <c r="AZ32" i="39"/>
  <c r="K32" i="38"/>
  <c r="J33" i="38"/>
  <c r="CJ41" i="39"/>
  <c r="DL41" i="39"/>
  <c r="DH41" i="39"/>
  <c r="CB41" i="39"/>
  <c r="DN32" i="39"/>
  <c r="G32" i="38"/>
  <c r="AL33" i="38"/>
  <c r="DV33" i="39"/>
  <c r="BD41" i="39"/>
  <c r="AR41" i="39"/>
  <c r="CA41" i="38"/>
  <c r="DR32" i="38"/>
  <c r="DD41" i="39"/>
  <c r="AY41" i="39"/>
  <c r="BL41" i="39"/>
  <c r="CE41" i="38"/>
  <c r="AZ41" i="38"/>
  <c r="BT41" i="39"/>
  <c r="CY41" i="39"/>
  <c r="DG41" i="39"/>
  <c r="CZ41" i="39"/>
  <c r="C32" i="38"/>
  <c r="DD41" i="38"/>
  <c r="DB32" i="38"/>
  <c r="CV41" i="39"/>
  <c r="BV32" i="38"/>
  <c r="AN41" i="39"/>
  <c r="DS41" i="39"/>
  <c r="DR32" i="39"/>
  <c r="AQ41" i="39"/>
  <c r="W32" i="38"/>
  <c r="V33" i="38"/>
  <c r="CU33" i="39"/>
  <c r="BY32" i="39"/>
  <c r="CY41" i="38"/>
  <c r="DO41" i="39"/>
  <c r="BX41" i="38"/>
  <c r="AP32" i="38"/>
  <c r="CN41" i="39"/>
  <c r="BB32" i="38"/>
  <c r="BW41" i="39"/>
  <c r="CR41" i="38"/>
  <c r="CI41" i="39"/>
  <c r="DP41" i="38"/>
  <c r="CF41" i="38"/>
  <c r="BX41" i="39"/>
  <c r="DP41" i="39"/>
  <c r="CQ41" i="39"/>
  <c r="DI32" i="39"/>
  <c r="AR41" i="38"/>
  <c r="BT41" i="38"/>
  <c r="CH32" i="38"/>
  <c r="AZ41" i="39"/>
  <c r="DM32" i="39"/>
  <c r="CM41" i="39"/>
  <c r="BA32" i="38"/>
  <c r="BC41" i="39"/>
  <c r="DB32" i="39"/>
  <c r="BJ32" i="38"/>
  <c r="E32" i="46"/>
  <c r="E45" i="46"/>
  <c r="D32" i="46"/>
  <c r="D45" i="46"/>
  <c r="D45" i="53"/>
  <c r="D32" i="53"/>
  <c r="L32" i="38"/>
  <c r="DJ41" i="39"/>
  <c r="T41" i="38"/>
  <c r="R33" i="39"/>
  <c r="J32" i="38"/>
  <c r="K33" i="38"/>
  <c r="AE33" i="38"/>
  <c r="X33" i="38"/>
  <c r="E41" i="38"/>
  <c r="M32" i="38"/>
  <c r="AI41" i="38"/>
  <c r="D33" i="39"/>
  <c r="L33" i="39"/>
  <c r="AF33" i="39"/>
  <c r="DS41" i="38"/>
  <c r="BW32" i="39"/>
  <c r="DO32" i="39"/>
  <c r="DT33" i="38"/>
  <c r="BQ33" i="38"/>
  <c r="AW41" i="38"/>
  <c r="BF33" i="38"/>
  <c r="AR32" i="39"/>
  <c r="T32" i="39"/>
  <c r="BY32" i="38"/>
  <c r="CG32" i="38"/>
  <c r="AY41" i="38"/>
  <c r="DO41" i="38"/>
  <c r="BW41" i="38"/>
  <c r="AX33" i="39"/>
  <c r="BK33" i="38"/>
  <c r="DR41" i="39"/>
  <c r="CB32" i="38"/>
  <c r="DC33" i="38"/>
  <c r="CP33" i="38"/>
  <c r="DP32" i="39"/>
  <c r="BZ33" i="38"/>
  <c r="BI33" i="39"/>
  <c r="BU32" i="38"/>
  <c r="AP33" i="39"/>
  <c r="DA32" i="39"/>
  <c r="CU41" i="39"/>
  <c r="CP32" i="38"/>
  <c r="BL41" i="38"/>
  <c r="L41" i="38"/>
  <c r="AE32" i="38"/>
  <c r="N41" i="38"/>
  <c r="V41" i="38"/>
  <c r="R41" i="38"/>
  <c r="K32" i="39"/>
  <c r="S32" i="39"/>
  <c r="AA32" i="39"/>
  <c r="AI32" i="39"/>
  <c r="BQ41" i="38"/>
  <c r="AV32" i="38"/>
  <c r="AM32" i="39"/>
  <c r="BD33" i="38"/>
  <c r="DO32" i="38"/>
  <c r="CQ33" i="39"/>
  <c r="DG32" i="39"/>
  <c r="DS32" i="39"/>
  <c r="CE32" i="38"/>
  <c r="CQ32" i="39"/>
  <c r="CZ33" i="38"/>
  <c r="CE32" i="39"/>
  <c r="DK33" i="39"/>
  <c r="AU32" i="39"/>
  <c r="CM32" i="39"/>
  <c r="AM33" i="39"/>
  <c r="BT33" i="39"/>
  <c r="BS33" i="39"/>
  <c r="AZ33" i="38"/>
  <c r="AM32" i="38"/>
  <c r="CS41" i="38"/>
  <c r="DM41" i="38"/>
  <c r="CY32" i="39"/>
  <c r="BO33" i="39"/>
  <c r="CG41" i="38"/>
  <c r="CA32" i="38"/>
  <c r="CV33" i="38"/>
  <c r="DP33" i="39"/>
  <c r="DL33" i="38"/>
  <c r="CV33" i="39"/>
  <c r="AY33" i="39"/>
  <c r="BI41" i="38"/>
  <c r="DE33" i="38"/>
  <c r="BC32" i="39"/>
  <c r="DQ41" i="38"/>
  <c r="DU41" i="38"/>
  <c r="Z32" i="38"/>
  <c r="AJ32" i="38"/>
  <c r="N32" i="38"/>
  <c r="C33" i="38"/>
  <c r="AH41" i="38"/>
  <c r="CC41" i="38"/>
  <c r="BY41" i="38"/>
  <c r="DP33" i="38"/>
  <c r="AO41" i="39"/>
  <c r="DK32" i="39"/>
  <c r="DH33" i="38"/>
  <c r="AV33" i="38"/>
  <c r="BT33" i="38"/>
  <c r="BK32" i="38"/>
  <c r="CO41" i="38"/>
  <c r="DA41" i="38"/>
  <c r="BU41" i="38"/>
  <c r="CF32" i="38"/>
  <c r="DD33" i="38"/>
  <c r="BS32" i="39"/>
  <c r="BO32" i="38"/>
  <c r="DI41" i="38"/>
  <c r="AS33" i="38"/>
  <c r="DH32" i="38"/>
  <c r="BP33" i="39"/>
  <c r="AN33" i="39"/>
  <c r="DI41" i="39"/>
  <c r="BU41" i="39"/>
  <c r="BJ33" i="38"/>
  <c r="BV41" i="38"/>
  <c r="DA41" i="39"/>
  <c r="BL32" i="39"/>
  <c r="AR32" i="38"/>
  <c r="CZ32" i="39"/>
  <c r="CC33" i="38"/>
  <c r="BD32" i="38"/>
  <c r="DH33" i="39"/>
  <c r="BQ33" i="39"/>
  <c r="BH33" i="39"/>
  <c r="DT32" i="38"/>
  <c r="BG41" i="38"/>
  <c r="AT33" i="38"/>
  <c r="BR33" i="38"/>
  <c r="BU33" i="38"/>
  <c r="DR41" i="38"/>
  <c r="CH41" i="39"/>
  <c r="BB33" i="39"/>
  <c r="BA32" i="39"/>
  <c r="CS41" i="39"/>
  <c r="BI33" i="38"/>
  <c r="DJ41" i="38"/>
  <c r="DM41" i="39"/>
  <c r="BS41" i="38"/>
  <c r="CV32" i="39"/>
  <c r="BA33" i="38"/>
  <c r="BB41" i="38"/>
  <c r="DH32" i="39"/>
  <c r="CH41" i="38"/>
  <c r="CK32" i="39"/>
  <c r="CJ32" i="39"/>
  <c r="AS41" i="39"/>
  <c r="CB33" i="39"/>
  <c r="DU41" i="39"/>
  <c r="O33" i="38"/>
  <c r="AG41" i="39"/>
  <c r="AQ41" i="38"/>
  <c r="AP33" i="38"/>
  <c r="AQ33" i="38"/>
  <c r="BC41" i="38"/>
  <c r="DB41" i="38"/>
  <c r="CO41" i="39"/>
  <c r="CP41" i="39"/>
  <c r="AS32" i="39"/>
  <c r="CT33" i="39"/>
  <c r="CI41" i="38"/>
  <c r="CL41" i="39"/>
  <c r="DO33" i="38"/>
  <c r="BX32" i="39"/>
  <c r="CR33" i="39"/>
  <c r="CR32" i="39"/>
  <c r="CN32" i="38"/>
  <c r="DI32" i="38"/>
  <c r="DG41" i="38"/>
  <c r="CM33" i="38"/>
  <c r="DD32" i="39"/>
  <c r="CF32" i="39"/>
  <c r="DQ33" i="39"/>
  <c r="DQ33" i="38"/>
  <c r="AR33" i="39"/>
  <c r="G33" i="38"/>
  <c r="AC33" i="38"/>
  <c r="I33" i="38"/>
  <c r="AI33" i="38"/>
  <c r="M32" i="39"/>
  <c r="U32" i="39"/>
  <c r="AC32" i="39"/>
  <c r="AK32" i="39"/>
  <c r="DS33" i="39"/>
  <c r="BR41" i="38"/>
  <c r="BE41" i="39"/>
  <c r="DN41" i="39"/>
  <c r="BR41" i="39"/>
  <c r="CF33" i="39"/>
  <c r="AX41" i="38"/>
  <c r="CK33" i="39"/>
  <c r="BY33" i="39"/>
  <c r="BX33" i="39"/>
  <c r="CO32" i="38"/>
  <c r="DC41" i="38"/>
  <c r="CN32" i="39"/>
  <c r="CB32" i="39"/>
  <c r="CK33" i="38"/>
  <c r="DJ33" i="38"/>
  <c r="BT32" i="38"/>
  <c r="CH33" i="38"/>
  <c r="BI41" i="39"/>
  <c r="BU33" i="39"/>
  <c r="BI32" i="39"/>
  <c r="DL33" i="39"/>
  <c r="DF33" i="38"/>
  <c r="DN33" i="38"/>
  <c r="DL32" i="38"/>
  <c r="BV33" i="38"/>
  <c r="CW33" i="38"/>
  <c r="DF41" i="39"/>
  <c r="BB41" i="39"/>
  <c r="CR32" i="38"/>
  <c r="BJ41" i="39"/>
  <c r="CX41" i="39"/>
  <c r="BQ32" i="39"/>
  <c r="AO33" i="39"/>
  <c r="BN33" i="39"/>
  <c r="DE32" i="39"/>
  <c r="CG32" i="39"/>
  <c r="BE32" i="39"/>
  <c r="CZ33" i="39"/>
  <c r="CP41" i="38"/>
  <c r="CS33" i="38"/>
  <c r="BL32" i="38"/>
  <c r="AT33" i="39"/>
  <c r="DN33" i="39"/>
  <c r="BP32" i="38"/>
  <c r="BL33" i="39"/>
  <c r="DL32" i="39"/>
  <c r="AZ32" i="38"/>
  <c r="CK41" i="39"/>
  <c r="BE33" i="38"/>
  <c r="DD33" i="39"/>
  <c r="BV41" i="39"/>
  <c r="P33" i="39"/>
  <c r="BN41" i="39"/>
  <c r="AN32" i="39"/>
  <c r="AV33" i="39"/>
  <c r="BH32" i="39"/>
  <c r="DA33" i="39"/>
  <c r="BR33" i="39"/>
  <c r="BD33" i="39"/>
  <c r="CK32" i="38"/>
  <c r="BU32" i="39"/>
  <c r="CG33" i="38"/>
  <c r="BT32" i="39"/>
  <c r="BI32" i="38"/>
  <c r="DT41" i="38"/>
  <c r="X32" i="38"/>
  <c r="AD33" i="38"/>
  <c r="F32" i="39"/>
  <c r="DT33" i="39"/>
  <c r="CT33" i="38"/>
  <c r="DB33" i="38"/>
  <c r="AM41" i="38"/>
  <c r="CV32" i="38"/>
  <c r="AW33" i="38"/>
  <c r="CL33" i="38"/>
  <c r="BZ41" i="39"/>
  <c r="BA41" i="39"/>
  <c r="CO32" i="39"/>
  <c r="AZ33" i="39"/>
  <c r="AW32" i="39"/>
  <c r="DA33" i="38"/>
  <c r="AW32" i="38"/>
  <c r="CQ41" i="38"/>
  <c r="AX41" i="39"/>
  <c r="BP32" i="39"/>
  <c r="BO41" i="38"/>
  <c r="BD32" i="39"/>
  <c r="AO33" i="38"/>
  <c r="AW33" i="39"/>
  <c r="CJ33" i="39"/>
  <c r="BH32" i="38"/>
  <c r="CU41" i="38"/>
  <c r="DD32" i="38"/>
  <c r="AV32" i="39"/>
  <c r="AN32" i="38"/>
  <c r="BF41" i="39"/>
  <c r="CN33" i="39"/>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DS32" i="38"/>
  <c r="AI41" i="39"/>
  <c r="BB32" i="39"/>
  <c r="AS33" i="39"/>
  <c r="BA33" i="39"/>
  <c r="CO33" i="39"/>
  <c r="DM33" i="39"/>
  <c r="CC33" i="39"/>
  <c r="DI33" i="39"/>
  <c r="BF32" i="38"/>
  <c r="BZ32" i="38"/>
  <c r="CD32" i="38"/>
  <c r="CL32" i="38"/>
  <c r="CX32" i="38"/>
  <c r="DF32" i="38"/>
  <c r="DJ32" i="38"/>
  <c r="DN32" i="38"/>
  <c r="BB33" i="38"/>
  <c r="CX33" i="38"/>
  <c r="BN33" i="38"/>
  <c r="CD33" i="38"/>
  <c r="BD41" i="38"/>
  <c r="CJ41" i="38"/>
  <c r="CN41" i="38"/>
  <c r="DH41" i="38"/>
  <c r="CI32" i="39"/>
  <c r="CX33" i="39"/>
  <c r="DF33" i="39"/>
  <c r="BF33" i="39"/>
  <c r="CD33" i="39"/>
  <c r="DR33" i="39"/>
  <c r="BH41" i="39"/>
  <c r="CF41" i="39"/>
  <c r="CR41" i="39"/>
  <c r="AM33" i="38"/>
  <c r="BS33" i="38"/>
  <c r="CQ33" i="38"/>
  <c r="BO33" i="38"/>
  <c r="CU33" i="38"/>
  <c r="R33" i="38"/>
  <c r="DU33" i="39"/>
  <c r="AQ32" i="39"/>
  <c r="AY32" i="39"/>
  <c r="BG32" i="39"/>
  <c r="BO32" i="39"/>
  <c r="CA32" i="39"/>
  <c r="CU32" i="39"/>
  <c r="BQ41" i="39"/>
  <c r="AU32" i="38"/>
  <c r="AY32" i="38"/>
  <c r="BW32" i="38"/>
  <c r="CI32" i="38"/>
  <c r="CM32" i="38"/>
  <c r="CU32" i="38"/>
  <c r="DG32" i="38"/>
  <c r="DK32" i="38"/>
  <c r="AN33" i="38"/>
  <c r="BL33" i="38"/>
  <c r="CB33" i="38"/>
  <c r="CJ33" i="38"/>
  <c r="CR33" i="38"/>
  <c r="BX33" i="38"/>
  <c r="CF33" i="38"/>
  <c r="CN33" i="38"/>
  <c r="AO41" i="38"/>
  <c r="BM41" i="38"/>
  <c r="CW41" i="38"/>
  <c r="C41" i="38"/>
  <c r="DT41" i="39"/>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DV41" i="38"/>
  <c r="J32" i="53"/>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Y32" i="38"/>
  <c r="AK32" i="38"/>
  <c r="Z41" i="38"/>
  <c r="T33" i="39"/>
  <c r="I33" i="39"/>
  <c r="AB33" i="38"/>
  <c r="G41" i="38"/>
  <c r="J32" i="39"/>
  <c r="R32" i="39"/>
  <c r="Z32" i="39"/>
  <c r="AH32" i="39"/>
  <c r="F33" i="39"/>
  <c r="AB32" i="38"/>
  <c r="AA32" i="38"/>
  <c r="AG32" i="38"/>
  <c r="W33" i="38"/>
  <c r="Z41" i="39"/>
  <c r="AH41" i="39"/>
  <c r="AC41" i="39"/>
  <c r="K32" i="46"/>
  <c r="F32" i="46"/>
  <c r="DW33" i="39"/>
  <c r="DW41" i="39"/>
  <c r="DW32" i="39"/>
  <c r="DW33" i="38"/>
  <c r="DW32" i="38"/>
  <c r="DW41" i="38"/>
  <c r="DP32" i="38"/>
  <c r="BY33" i="38"/>
  <c r="I32" i="53"/>
  <c r="F45" i="46"/>
  <c r="H32" i="46"/>
  <c r="H45" i="46"/>
  <c r="DU33" i="38"/>
  <c r="AP32" i="39"/>
  <c r="AT32" i="39"/>
  <c r="AX32" i="39"/>
  <c r="BF32" i="39"/>
  <c r="BJ32" i="39"/>
  <c r="BN32" i="39"/>
  <c r="BR32" i="39"/>
  <c r="BV32" i="39"/>
  <c r="BZ32" i="39"/>
  <c r="CD32" i="39"/>
  <c r="CH32" i="39"/>
  <c r="CL32" i="39"/>
  <c r="CP32" i="39"/>
  <c r="CT32" i="39"/>
  <c r="CX32" i="39"/>
  <c r="DF32" i="39"/>
  <c r="DJ32" i="39"/>
  <c r="AD41" i="39"/>
  <c r="I32" i="39"/>
  <c r="U33" i="38"/>
  <c r="AB41" i="38"/>
  <c r="O32" i="39"/>
  <c r="W32" i="39"/>
  <c r="AE32" i="39"/>
  <c r="C32" i="39"/>
  <c r="BF41" i="38"/>
  <c r="BN41" i="38"/>
  <c r="BZ41" i="38"/>
  <c r="CD41" i="38"/>
  <c r="CL41" i="38"/>
  <c r="CT41" i="38"/>
  <c r="CX41" i="38"/>
  <c r="DF41" i="38"/>
  <c r="DN41" i="38"/>
  <c r="AE41" i="39"/>
  <c r="BE32" i="38"/>
  <c r="BM32" i="38"/>
  <c r="BQ32" i="38"/>
  <c r="CC32" i="38"/>
  <c r="CS32" i="38"/>
  <c r="CW32" i="38"/>
  <c r="DA32" i="38"/>
  <c r="DE32" i="38"/>
  <c r="DM32" i="38"/>
  <c r="DQ32" i="38"/>
  <c r="AY33" i="38"/>
  <c r="BG33" i="38"/>
  <c r="BW33" i="38"/>
  <c r="CE33" i="38"/>
  <c r="DK33" i="38"/>
  <c r="AU33" i="38"/>
  <c r="CA33" i="38"/>
  <c r="CI33" i="38"/>
  <c r="CY33" i="38"/>
  <c r="AU41" i="38"/>
  <c r="W45" i="46"/>
  <c r="AL41" i="39"/>
  <c r="DQ32" i="39"/>
  <c r="AQ33" i="39"/>
  <c r="BG33" i="39"/>
  <c r="BW33" i="39"/>
  <c r="CE33" i="39"/>
  <c r="CM33" i="39"/>
  <c r="DC33" i="39"/>
  <c r="AU33" i="39"/>
  <c r="BC33" i="39"/>
  <c r="BK33" i="39"/>
  <c r="CA33" i="39"/>
  <c r="CI33" i="39"/>
  <c r="CY33" i="39"/>
  <c r="DG33" i="39"/>
  <c r="AM41" i="39"/>
  <c r="AU41" i="39"/>
  <c r="BG41" i="39"/>
  <c r="BK41" i="39"/>
  <c r="BO41" i="39"/>
  <c r="CE41" i="39"/>
  <c r="DC41" i="39"/>
  <c r="DK41" i="39"/>
  <c r="AO32" i="38"/>
  <c r="AC32" i="38"/>
  <c r="AJ33" i="38"/>
  <c r="DU32" i="39"/>
  <c r="AQ32" i="38"/>
  <c r="BC32" i="38"/>
  <c r="BG32" i="38"/>
  <c r="BS32" i="38"/>
  <c r="CQ32" i="38"/>
  <c r="CY32" i="38"/>
  <c r="DC32" i="38"/>
  <c r="BP33" i="38"/>
  <c r="AS41" i="38"/>
  <c r="BA41" i="38"/>
  <c r="M32" i="46"/>
  <c r="S45" i="53"/>
  <c r="L33" i="38"/>
  <c r="AW41" i="39"/>
  <c r="BM41" i="39"/>
  <c r="CC41" i="39"/>
  <c r="CW41" i="39"/>
  <c r="DE41" i="39"/>
  <c r="DQ41" i="39"/>
  <c r="BX32" i="38"/>
  <c r="CJ32" i="38"/>
  <c r="CZ32" i="38"/>
  <c r="DI33" i="38"/>
  <c r="CO33" i="38"/>
  <c r="DM33" i="38"/>
  <c r="AP41" i="38"/>
  <c r="AT41" i="38"/>
  <c r="CK41" i="38"/>
  <c r="DE41" i="38"/>
  <c r="R41" i="39"/>
  <c r="F41" i="39"/>
  <c r="CS32" i="39"/>
  <c r="CW32" i="39"/>
  <c r="BE33" i="39"/>
  <c r="BM33" i="39"/>
  <c r="CS33" i="39"/>
  <c r="CW33" i="39"/>
  <c r="DE33" i="39"/>
  <c r="AP41" i="39"/>
  <c r="CD41" i="39"/>
  <c r="CT41" i="39"/>
  <c r="DB41" i="39"/>
  <c r="L32" i="46"/>
  <c r="Z45" i="46"/>
  <c r="S45" i="46"/>
  <c r="V45" i="46"/>
  <c r="G32" i="53"/>
  <c r="E32" i="53"/>
  <c r="H32" i="38"/>
  <c r="I41" i="38"/>
  <c r="AA41" i="39"/>
  <c r="J32" i="46"/>
  <c r="DV41" i="39"/>
  <c r="O32" i="38"/>
  <c r="AL32" i="38"/>
  <c r="I32" i="38"/>
  <c r="P32" i="38"/>
  <c r="AK33" i="38"/>
  <c r="AF41" i="38"/>
  <c r="D41" i="38"/>
  <c r="J41" i="38"/>
  <c r="P41" i="38"/>
  <c r="AE41" i="38"/>
  <c r="AL41" i="38"/>
  <c r="AS32" i="38"/>
  <c r="DT32" i="39"/>
  <c r="DV33" i="38"/>
  <c r="T32" i="38"/>
  <c r="AD32" i="38"/>
  <c r="D32" i="38"/>
  <c r="Q32" i="38"/>
  <c r="M33" i="38"/>
  <c r="P33" i="38"/>
  <c r="AA33" i="38"/>
  <c r="CA41" i="39"/>
  <c r="CM41" i="38"/>
  <c r="U45" i="46"/>
  <c r="DV32" i="38"/>
  <c r="M45" i="46"/>
  <c r="L45" i="46"/>
  <c r="G45" i="46"/>
  <c r="O45" i="46"/>
  <c r="DV32" i="39"/>
  <c r="P45" i="53"/>
  <c r="G45" i="53"/>
  <c r="Q45" i="53"/>
  <c r="O32" i="53"/>
  <c r="N45" i="53"/>
  <c r="V45" i="53"/>
  <c r="T45" i="53"/>
  <c r="M45" i="53"/>
  <c r="R45" i="53"/>
  <c r="W45" i="53"/>
  <c r="O45" i="53"/>
  <c r="L45" i="53"/>
  <c r="K45" i="53"/>
  <c r="K32" i="53"/>
  <c r="Z45" i="53"/>
  <c r="G32" i="46"/>
  <c r="I45" i="46"/>
  <c r="Y45" i="46"/>
  <c r="K45" i="46"/>
  <c r="O32" i="46"/>
  <c r="J45" i="46"/>
  <c r="T45" i="46"/>
  <c r="I32" i="46"/>
  <c r="N32" i="46"/>
  <c r="AC33" i="39"/>
  <c r="AK33" i="39"/>
  <c r="CG41" i="39"/>
  <c r="BJ41" i="38"/>
  <c r="CB41" i="38"/>
  <c r="DS33" i="38"/>
  <c r="P45" i="46"/>
  <c r="N45" i="46"/>
  <c r="L32" i="53"/>
  <c r="J45" i="53"/>
  <c r="H45" i="53"/>
  <c r="F45" i="53"/>
  <c r="I45" i="53"/>
  <c r="BS41" i="39"/>
  <c r="AV41" i="38"/>
  <c r="BH41" i="38"/>
  <c r="BP41" i="38"/>
  <c r="R45" i="46"/>
  <c r="N32" i="53"/>
  <c r="AA45" i="53"/>
  <c r="X45" i="53"/>
  <c r="BK41" i="38"/>
  <c r="AO32" i="39"/>
  <c r="DC32" i="39"/>
  <c r="BC33" i="38"/>
  <c r="U45" i="53"/>
  <c r="Y45" i="53"/>
  <c r="Q45" i="46"/>
  <c r="F32" i="53"/>
  <c r="S32" i="38"/>
  <c r="DO33" i="39"/>
  <c r="CG33" i="39"/>
  <c r="AR33" i="38"/>
  <c r="BE41" i="38"/>
  <c r="H32" i="53"/>
  <c r="AA45" i="46"/>
  <c r="AX33" i="38"/>
  <c r="AI33" i="39"/>
  <c r="BP41" i="39"/>
  <c r="BY41" i="39"/>
  <c r="M32" i="53"/>
  <c r="X45" i="46"/>
  <c r="BH33" i="38"/>
  <c r="BM33" i="38"/>
  <c r="AB33" i="39"/>
  <c r="AJ33" i="39"/>
  <c r="AV41" i="39"/>
  <c r="AT41" i="39"/>
  <c r="U41" i="39"/>
  <c r="AG33" i="38"/>
  <c r="DJ33" i="39"/>
  <c r="DU32" i="38"/>
  <c r="E32" i="38"/>
  <c r="AD33" i="39"/>
  <c r="AK41" i="38"/>
  <c r="BK32" i="39"/>
  <c r="CC32" i="39"/>
  <c r="DK41" i="38"/>
  <c r="AN41" i="38"/>
  <c r="B35" i="43" l="1"/>
  <c r="B35" i="42"/>
  <c r="AQ44" i="53" l="1"/>
  <c r="AQ44" i="46"/>
  <c r="AR44" i="46" l="1"/>
  <c r="AM32" i="53"/>
  <c r="AM45" i="46"/>
  <c r="AM19" i="46"/>
  <c r="AM32" i="46"/>
  <c r="AM45" i="53"/>
  <c r="C60" i="53" s="1"/>
  <c r="C59" i="46"/>
  <c r="AM19" i="53"/>
  <c r="C59" i="53"/>
  <c r="AQ43" i="46"/>
  <c r="AQ43" i="53"/>
  <c r="C60" i="46" l="1"/>
  <c r="AR44" i="53"/>
  <c r="AR43" i="46"/>
  <c r="AL45" i="53" l="1"/>
  <c r="AL32" i="53"/>
  <c r="AR43" i="53"/>
  <c r="AL45" i="46"/>
  <c r="AL19" i="53"/>
  <c r="AL32" i="46"/>
  <c r="AL19" i="46"/>
  <c r="AQ42" i="46" l="1"/>
  <c r="AR42" i="46" l="1"/>
  <c r="AQ42" i="53"/>
  <c r="AK19" i="46" l="1"/>
  <c r="AK32" i="53"/>
  <c r="AK32" i="46"/>
  <c r="AK19" i="53"/>
  <c r="AK45" i="53" l="1"/>
  <c r="AK45" i="46"/>
  <c r="AR42" i="53"/>
  <c r="AQ41" i="46"/>
  <c r="AQ41" i="53"/>
  <c r="AR41" i="46" l="1"/>
  <c r="AR41" i="53"/>
  <c r="AJ45" i="53"/>
  <c r="AQ40" i="46"/>
  <c r="AQ40" i="53"/>
  <c r="AJ45" i="46" l="1"/>
  <c r="AJ32" i="53"/>
  <c r="AI45" i="46"/>
  <c r="AJ19" i="53"/>
  <c r="AI19" i="46"/>
  <c r="AI45" i="53"/>
  <c r="AI32" i="53"/>
  <c r="AR40" i="53"/>
  <c r="AI32" i="46"/>
  <c r="AJ32" i="46"/>
  <c r="AI19" i="53"/>
  <c r="AJ19" i="46"/>
  <c r="AQ39" i="46"/>
  <c r="AQ38" i="46"/>
  <c r="AQ39" i="53"/>
  <c r="AQ38" i="53" l="1"/>
  <c r="AR40" i="46"/>
  <c r="AR38" i="53"/>
  <c r="AR38" i="46"/>
  <c r="AG45" i="53"/>
  <c r="AH32" i="53"/>
  <c r="AH45" i="53"/>
  <c r="AR39" i="46"/>
  <c r="AH32" i="46"/>
  <c r="AG32" i="46"/>
  <c r="AG32" i="53"/>
  <c r="AH19" i="53"/>
  <c r="AR39" i="53"/>
  <c r="AH19" i="46"/>
  <c r="AG19" i="53"/>
  <c r="AG19" i="46"/>
  <c r="AH45" i="46"/>
  <c r="AG45" i="46"/>
  <c r="AQ36" i="46"/>
  <c r="AQ36" i="53"/>
  <c r="AQ37" i="53"/>
  <c r="AQ37" i="46"/>
  <c r="AQ35" i="53"/>
  <c r="AQ35" i="46"/>
  <c r="AR35" i="53" l="1"/>
  <c r="AF32" i="53"/>
  <c r="AF19" i="53"/>
  <c r="AD45" i="53"/>
  <c r="AD19" i="46"/>
  <c r="AE19" i="46"/>
  <c r="AE32" i="46"/>
  <c r="AE45" i="46"/>
  <c r="AF19" i="46"/>
  <c r="AR35" i="46"/>
  <c r="AR37" i="53"/>
  <c r="AD19" i="53"/>
  <c r="AD32" i="46"/>
  <c r="AR36" i="53"/>
  <c r="AR36" i="46"/>
  <c r="AE19" i="53"/>
  <c r="AR37" i="46"/>
  <c r="AF45" i="53"/>
  <c r="AE32" i="53"/>
  <c r="AE45" i="53"/>
  <c r="AD32" i="53"/>
  <c r="AD45" i="46"/>
  <c r="AF45" i="46"/>
  <c r="AF32" i="46"/>
  <c r="AQ34" i="53"/>
  <c r="AQ34" i="46"/>
  <c r="AQ31" i="46"/>
  <c r="AQ26" i="46"/>
  <c r="AQ27" i="46"/>
  <c r="AQ31" i="53"/>
  <c r="AQ21" i="53" l="1"/>
  <c r="AQ30" i="53"/>
  <c r="AQ29" i="53"/>
  <c r="AQ24" i="46"/>
  <c r="AQ17" i="53"/>
  <c r="AQ15" i="53"/>
  <c r="AQ12" i="53"/>
  <c r="AQ18" i="53"/>
  <c r="AQ14" i="46"/>
  <c r="AR14" i="46" s="1"/>
  <c r="AQ25" i="53"/>
  <c r="AQ26" i="53"/>
  <c r="AQ33" i="46"/>
  <c r="AQ17" i="46"/>
  <c r="AR17" i="46" s="1"/>
  <c r="AQ13" i="53"/>
  <c r="AQ29" i="46"/>
  <c r="AQ25" i="46"/>
  <c r="AR25" i="46" s="1"/>
  <c r="AQ28" i="46"/>
  <c r="AQ27" i="53"/>
  <c r="AR27" i="53" s="1"/>
  <c r="AQ10" i="53"/>
  <c r="AQ11" i="53"/>
  <c r="AQ23" i="46"/>
  <c r="AQ22" i="53"/>
  <c r="AQ8" i="46"/>
  <c r="AQ11" i="46"/>
  <c r="AR11" i="46" s="1"/>
  <c r="AQ28" i="53"/>
  <c r="AQ30" i="46"/>
  <c r="AQ21" i="46"/>
  <c r="AQ15" i="46"/>
  <c r="AQ14" i="53"/>
  <c r="AQ9" i="53"/>
  <c r="AQ12" i="46"/>
  <c r="AR12" i="46" s="1"/>
  <c r="AQ20" i="46"/>
  <c r="AQ23" i="53"/>
  <c r="AQ13" i="46"/>
  <c r="AQ20" i="53"/>
  <c r="AQ7" i="53"/>
  <c r="AQ9" i="46"/>
  <c r="AQ8" i="53"/>
  <c r="AQ16" i="53"/>
  <c r="AQ16" i="46"/>
  <c r="AQ22" i="46"/>
  <c r="AQ18" i="46"/>
  <c r="AQ10" i="46"/>
  <c r="AR10" i="46" s="1"/>
  <c r="AQ24" i="53"/>
  <c r="AQ7" i="46"/>
  <c r="AQ33" i="53"/>
  <c r="AR28" i="53"/>
  <c r="AR30" i="46"/>
  <c r="AR15" i="53"/>
  <c r="AR25" i="53"/>
  <c r="C61" i="46"/>
  <c r="T32" i="53"/>
  <c r="E19" i="53"/>
  <c r="AR24" i="46"/>
  <c r="AR21" i="53"/>
  <c r="AR28" i="46"/>
  <c r="AR21" i="46"/>
  <c r="AR15" i="46"/>
  <c r="AR13" i="46"/>
  <c r="AR22" i="46"/>
  <c r="AR18" i="46"/>
  <c r="AC32" i="46"/>
  <c r="AB32" i="53"/>
  <c r="U32" i="53"/>
  <c r="J19" i="53"/>
  <c r="AC45" i="53"/>
  <c r="T19" i="46"/>
  <c r="J19" i="46"/>
  <c r="F19" i="53"/>
  <c r="AA19" i="53"/>
  <c r="P19" i="46"/>
  <c r="S32" i="46"/>
  <c r="AA32" i="46"/>
  <c r="T19" i="53"/>
  <c r="S19" i="46"/>
  <c r="AR34" i="53"/>
  <c r="S32" i="53"/>
  <c r="AB32" i="46"/>
  <c r="AR27" i="46"/>
  <c r="X19" i="46"/>
  <c r="O19" i="53"/>
  <c r="M19" i="46"/>
  <c r="I19" i="46"/>
  <c r="G19" i="53"/>
  <c r="W32" i="53"/>
  <c r="R32" i="46"/>
  <c r="D19" i="53"/>
  <c r="N19" i="53"/>
  <c r="AB45" i="53"/>
  <c r="AR34" i="46"/>
  <c r="V19" i="46"/>
  <c r="Y19" i="46"/>
  <c r="P19" i="53"/>
  <c r="N19" i="46"/>
  <c r="I19" i="53"/>
  <c r="AC19" i="53"/>
  <c r="Y32" i="53"/>
  <c r="V32" i="46"/>
  <c r="AB45" i="46"/>
  <c r="AQ45" i="46" s="1"/>
  <c r="V19" i="53"/>
  <c r="V32" i="53"/>
  <c r="X32" i="53"/>
  <c r="Z19" i="53"/>
  <c r="AB19" i="53"/>
  <c r="H19" i="53"/>
  <c r="AA32" i="53"/>
  <c r="Z32" i="53"/>
  <c r="W32" i="46"/>
  <c r="U32" i="46"/>
  <c r="W19" i="53"/>
  <c r="AR31" i="53"/>
  <c r="X32" i="46"/>
  <c r="AR26" i="46"/>
  <c r="L19" i="46"/>
  <c r="AR8" i="46"/>
  <c r="E19" i="46"/>
  <c r="F19" i="46"/>
  <c r="AR31" i="46"/>
  <c r="AC45" i="46"/>
  <c r="X19" i="53"/>
  <c r="T32" i="46"/>
  <c r="R19" i="46"/>
  <c r="O19" i="46"/>
  <c r="Y32" i="46"/>
  <c r="Q19" i="46"/>
  <c r="AR29" i="46"/>
  <c r="AR16" i="46"/>
  <c r="R19" i="53"/>
  <c r="P32" i="53"/>
  <c r="P32" i="46"/>
  <c r="AR20" i="46"/>
  <c r="AR9" i="46"/>
  <c r="Z19" i="46"/>
  <c r="AA19" i="46"/>
  <c r="Q32" i="46"/>
  <c r="L19" i="53"/>
  <c r="Y19" i="53"/>
  <c r="W19" i="46"/>
  <c r="U19" i="53"/>
  <c r="Q19" i="53"/>
  <c r="M19" i="53"/>
  <c r="AR7" i="46"/>
  <c r="D19" i="46"/>
  <c r="G19" i="46"/>
  <c r="Z32" i="46"/>
  <c r="S19" i="53"/>
  <c r="R32" i="53"/>
  <c r="AB19" i="46"/>
  <c r="U19" i="46"/>
  <c r="AC32" i="53"/>
  <c r="AC19" i="46"/>
  <c r="Q32" i="53"/>
  <c r="K19" i="46"/>
  <c r="H19" i="46"/>
  <c r="AR23" i="46"/>
  <c r="K19" i="53"/>
  <c r="AQ19" i="46" l="1"/>
  <c r="AQ32" i="46"/>
  <c r="AQ32" i="53"/>
  <c r="AQ19" i="53"/>
  <c r="AQ45" i="53"/>
  <c r="AR45" i="53" s="1"/>
  <c r="AR19" i="46"/>
  <c r="AR32" i="46"/>
  <c r="AR45" i="46"/>
  <c r="AR8" i="53"/>
  <c r="AR9" i="53"/>
  <c r="AR12" i="53"/>
  <c r="AR24" i="53"/>
  <c r="AR33" i="46"/>
  <c r="AR26" i="53"/>
  <c r="AR22" i="53"/>
  <c r="AR17" i="53"/>
  <c r="AR23" i="53"/>
  <c r="AR7" i="53"/>
  <c r="AR14" i="53"/>
  <c r="AR20" i="53"/>
  <c r="AR29" i="53"/>
  <c r="AR16" i="53"/>
  <c r="AR10" i="53"/>
  <c r="AR18" i="53"/>
  <c r="AR13" i="53"/>
  <c r="AR30" i="53"/>
  <c r="AR11" i="53"/>
  <c r="C61" i="53"/>
  <c r="AR33" i="53"/>
  <c r="AR32" i="53" l="1"/>
  <c r="AR19" i="53"/>
</calcChain>
</file>

<file path=xl/sharedStrings.xml><?xml version="1.0" encoding="utf-8"?>
<sst xmlns="http://schemas.openxmlformats.org/spreadsheetml/2006/main" count="3413" uniqueCount="2503">
  <si>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</si>
  <si>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</si>
  <si>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</si>
  <si>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</si>
  <si>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</si>
  <si>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</si>
  <si>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</si>
  <si>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</si>
  <si>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</si>
  <si>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</si>
  <si>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</si>
  <si>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</si>
  <si>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</si>
  <si>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</si>
  <si>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</si>
  <si>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</si>
  <si>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</si>
  <si>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</si>
  <si>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</si>
  <si>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</si>
  <si>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</si>
  <si>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</si>
  <si>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</si>
  <si>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</si>
  <si>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</si>
  <si>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</si>
  <si>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</si>
  <si>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</si>
  <si>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</si>
  <si>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</si>
  <si>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</si>
  <si>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</si>
  <si>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</si>
  <si>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</si>
  <si>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</si>
  <si>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</si>
  <si>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</si>
  <si>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</si>
  <si>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</si>
  <si>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</si>
  <si>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</si>
  <si>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</si>
  <si>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</si>
  <si>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</si>
  <si>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</si>
  <si>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</si>
  <si>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</si>
  <si>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</si>
  <si>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</si>
  <si>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</si>
  <si>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</si>
  <si>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</si>
  <si>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</si>
  <si>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</si>
  <si>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</si>
  <si>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</si>
  <si>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</si>
  <si>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</si>
  <si>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</si>
  <si>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</si>
  <si>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</si>
  <si>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</si>
  <si>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</si>
  <si>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</si>
  <si>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</si>
  <si>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</si>
  <si>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</si>
  <si>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</si>
  <si>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</si>
  <si>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</si>
  <si>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</si>
  <si>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</si>
  <si>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</si>
  <si>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</si>
  <si>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</si>
  <si>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</si>
  <si>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</si>
  <si>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</si>
  <si>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</si>
  <si>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</si>
  <si>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</si>
  <si>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</si>
  <si>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</si>
  <si>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</si>
  <si>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</si>
  <si>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</si>
  <si>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</si>
  <si>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</si>
  <si>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</si>
  <si>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</si>
  <si>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</si>
  <si>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</si>
  <si>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</si>
  <si>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</si>
  <si>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</si>
  <si>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</si>
  <si>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</si>
  <si>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</si>
  <si>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</si>
  <si>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</si>
  <si>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</si>
  <si>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</si>
  <si>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</si>
  <si>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</si>
  <si>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</si>
  <si>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</si>
  <si>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</si>
  <si>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</si>
  <si>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</si>
  <si>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</si>
  <si>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</si>
  <si>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</si>
  <si>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</si>
  <si>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</si>
  <si>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</si>
  <si>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</si>
  <si>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</si>
  <si>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</si>
  <si>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</si>
  <si>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</si>
  <si>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</si>
  <si>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</si>
  <si>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</si>
  <si>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</si>
  <si>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</si>
  <si>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</si>
  <si>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</si>
  <si>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</si>
  <si>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</si>
  <si>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</si>
  <si>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</si>
  <si>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</si>
  <si>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</si>
  <si>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</si>
  <si>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</si>
  <si>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</si>
  <si>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</si>
  <si>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</si>
  <si>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</si>
  <si>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</si>
  <si>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</si>
  <si>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</si>
  <si>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</si>
  <si>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</si>
  <si>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</si>
  <si>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</si>
  <si>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</si>
  <si>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</si>
  <si>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</si>
  <si>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</si>
  <si>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</si>
  <si>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</si>
  <si>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</si>
  <si>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</si>
  <si>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</si>
  <si>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</si>
  <si>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</si>
  <si>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</si>
  <si>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</si>
  <si>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</si>
  <si>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</si>
  <si>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</si>
  <si>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</si>
  <si>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</si>
  <si>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</si>
  <si>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</si>
  <si>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</si>
  <si>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</si>
  <si>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</si>
  <si>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</si>
  <si>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</si>
  <si>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</si>
  <si>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</si>
  <si>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</si>
  <si>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</si>
  <si>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</si>
  <si>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</si>
  <si>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</si>
  <si>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</si>
  <si>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</si>
  <si>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</si>
  <si>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</si>
  <si>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</si>
  <si>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</si>
  <si>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</si>
  <si>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</si>
  <si>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</si>
  <si>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</si>
  <si>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</si>
  <si>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</si>
  <si>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</si>
  <si>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</si>
  <si>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</si>
  <si>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</si>
  <si>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</si>
  <si>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</si>
  <si>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</si>
  <si>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</si>
  <si>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</si>
  <si>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</si>
  <si>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</si>
  <si>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</si>
  <si>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</si>
  <si>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</si>
  <si>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</si>
  <si>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</si>
  <si>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</si>
  <si>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</si>
  <si>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</si>
  <si>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</si>
  <si>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</si>
  <si>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</si>
  <si>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</si>
  <si>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</si>
  <si>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</si>
  <si>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</si>
  <si>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</si>
  <si>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</si>
  <si>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</si>
  <si>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</si>
  <si>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</si>
  <si>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</si>
  <si>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</si>
  <si>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</si>
  <si>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</si>
  <si>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</si>
  <si>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</si>
  <si>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</si>
  <si>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</si>
  <si>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</si>
  <si>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</si>
  <si>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</si>
  <si>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</si>
  <si>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</si>
  <si>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</si>
  <si>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</si>
  <si>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</si>
  <si>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</si>
  <si>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</si>
  <si>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</si>
  <si>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</si>
  <si>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</si>
  <si>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</si>
  <si>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</si>
  <si>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</si>
  <si>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</si>
  <si>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</si>
  <si>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</si>
  <si>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</si>
  <si>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</si>
  <si>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</si>
  <si>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</si>
  <si>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</si>
  <si>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</si>
  <si>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</si>
  <si>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</si>
  <si>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</si>
  <si>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</si>
  <si>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</si>
  <si>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</si>
  <si>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</si>
  <si>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</si>
  <si>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</si>
  <si>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</si>
  <si>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</si>
  <si>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</si>
  <si>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</si>
  <si>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</si>
  <si>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</si>
  <si>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</si>
  <si>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</si>
  <si>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</si>
  <si>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</si>
  <si>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</si>
  <si>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</si>
  <si>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</si>
  <si>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</si>
  <si>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</si>
  <si>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</si>
  <si>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</si>
  <si>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</si>
  <si>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</si>
  <si>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</si>
  <si>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</si>
  <si>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</si>
  <si>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</si>
  <si>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</si>
  <si>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</si>
  <si>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</si>
  <si>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</si>
  <si>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</si>
  <si>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</si>
  <si>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</si>
  <si>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</si>
  <si>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</si>
  <si>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</si>
  <si>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</si>
  <si>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</si>
  <si>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</si>
  <si>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</si>
  <si>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</si>
  <si>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</si>
  <si>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</si>
  <si>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</si>
  <si>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</si>
  <si>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</si>
  <si>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</si>
  <si>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</si>
  <si>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</si>
  <si>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</si>
  <si>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</si>
  <si>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</si>
  <si>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</si>
  <si>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</si>
  <si>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</si>
  <si>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</si>
  <si>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</si>
  <si>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</si>
  <si>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</si>
  <si>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</si>
  <si>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</si>
  <si>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</si>
  <si>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</si>
  <si>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</si>
  <si>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</si>
  <si>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</si>
  <si>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</si>
  <si>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</si>
  <si>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</si>
  <si>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</si>
  <si>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</si>
  <si>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</si>
  <si>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</si>
  <si>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</si>
  <si>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</si>
  <si>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</si>
  <si>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</si>
  <si>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</si>
  <si>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</si>
  <si>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</si>
  <si>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</si>
  <si>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</si>
  <si>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</si>
  <si>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</si>
  <si>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</si>
  <si>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</si>
  <si>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</si>
  <si>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</si>
  <si>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</si>
  <si>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</si>
  <si>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</si>
  <si>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</si>
  <si>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</si>
  <si>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</si>
  <si>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</si>
  <si>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</si>
  <si>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</si>
  <si>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</si>
  <si>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</si>
  <si>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</si>
  <si>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</si>
  <si>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</si>
  <si>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</si>
  <si>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</si>
  <si>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</si>
  <si>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</si>
  <si>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</si>
  <si>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</si>
  <si>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</si>
  <si>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</si>
  <si>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</si>
  <si>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</si>
  <si>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</si>
  <si>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</si>
  <si>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</si>
  <si>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</si>
  <si>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</si>
  <si>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</si>
  <si>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</si>
  <si>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</si>
  <si>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</si>
  <si>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</si>
  <si>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</si>
  <si>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</si>
  <si>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</si>
  <si>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</si>
  <si>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</si>
  <si>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</si>
  <si>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</si>
  <si>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</si>
  <si>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</si>
  <si>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</si>
  <si>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</si>
  <si>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</si>
  <si>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</si>
  <si>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</si>
  <si>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</si>
  <si>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</si>
  <si>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</si>
  <si>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</si>
  <si>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</si>
  <si>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</si>
  <si>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</si>
  <si>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</si>
  <si>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</si>
  <si>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</si>
  <si>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</si>
  <si>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</si>
  <si>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</si>
  <si>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</si>
  <si>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</si>
  <si>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</si>
  <si>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</si>
  <si>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</si>
  <si>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</si>
  <si>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</si>
  <si>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</si>
  <si>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</si>
  <si>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</si>
  <si>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</si>
  <si>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</si>
  <si>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</si>
  <si>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</si>
  <si>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</si>
  <si>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</si>
  <si>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</si>
  <si>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</si>
  <si>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</si>
  <si>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</si>
  <si>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</si>
  <si>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</si>
  <si>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</si>
  <si>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</si>
  <si>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</si>
  <si>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</si>
  <si>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</si>
  <si>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</si>
  <si>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</si>
  <si>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</si>
  <si>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</si>
  <si>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</si>
  <si>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</si>
  <si>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</si>
  <si>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</si>
  <si>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</si>
  <si>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</si>
  <si>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</si>
  <si>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</si>
  <si>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</si>
  <si>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</si>
  <si>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</si>
  <si>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</si>
  <si>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</si>
  <si>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</si>
  <si>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</si>
  <si>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</si>
  <si>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</si>
  <si>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</si>
  <si>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</si>
  <si>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</si>
  <si>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</si>
  <si>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</si>
  <si>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</si>
  <si>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</si>
  <si>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</si>
  <si>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</si>
  <si>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</si>
  <si>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</si>
  <si>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</si>
  <si>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</si>
  <si>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</si>
  <si>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</si>
  <si>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</si>
  <si>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</si>
  <si>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</si>
  <si>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</si>
  <si>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</si>
  <si>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</si>
  <si>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</si>
  <si>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</si>
  <si>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</si>
  <si>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</si>
  <si>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</si>
  <si>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</si>
  <si>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</si>
  <si>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</si>
  <si>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</si>
  <si>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</si>
  <si>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</si>
  <si>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</si>
  <si>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</si>
  <si>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</si>
  <si>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</si>
  <si>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</si>
  <si>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</si>
  <si>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</si>
  <si>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</si>
  <si>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</si>
  <si>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</si>
  <si>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</si>
  <si>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</si>
  <si>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</si>
  <si>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</si>
  <si>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</si>
  <si>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</si>
  <si>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</si>
  <si>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</si>
  <si>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</si>
  <si>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</si>
  <si>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</si>
  <si>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</si>
  <si>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</si>
  <si>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</si>
  <si>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</si>
  <si>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</si>
  <si>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</si>
  <si>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</si>
  <si>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</si>
  <si>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</si>
  <si>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</si>
  <si>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</si>
  <si>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</si>
  <si>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</si>
  <si>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</si>
  <si>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</si>
  <si>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</si>
  <si>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</si>
  <si>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</si>
  <si>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</si>
  <si>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</si>
  <si>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</si>
  <si>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</si>
  <si>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</si>
  <si>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</si>
  <si>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</si>
  <si>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</si>
  <si>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</si>
  <si>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</si>
  <si>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</si>
  <si>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</si>
  <si>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</si>
  <si>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</si>
  <si>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</si>
  <si>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</si>
  <si>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</si>
  <si>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</si>
  <si>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</si>
  <si>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</si>
  <si>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</si>
  <si>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</si>
  <si>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</si>
  <si>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</si>
  <si>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</si>
  <si>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</si>
  <si>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</si>
  <si>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</si>
  <si>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</si>
  <si>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</si>
  <si>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</si>
  <si>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</si>
  <si>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</si>
  <si>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</si>
  <si>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</si>
  <si>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</si>
  <si>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</si>
  <si>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</si>
  <si>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</si>
  <si>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</si>
  <si>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</si>
  <si>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</si>
  <si>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</si>
  <si>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</si>
  <si>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</si>
  <si>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</si>
  <si>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</si>
  <si>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</si>
  <si>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</si>
  <si>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</si>
  <si>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</si>
  <si>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</si>
  <si>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</si>
  <si>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</si>
  <si>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</si>
  <si>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</si>
  <si>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</si>
  <si>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</si>
  <si>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</si>
  <si>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</si>
  <si>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</si>
  <si>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</si>
  <si>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</si>
  <si>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</si>
  <si>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</si>
  <si>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</si>
  <si>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</si>
  <si>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</si>
  <si>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</si>
  <si>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</si>
  <si>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</si>
  <si>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</si>
  <si>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</si>
  <si>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</si>
  <si>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</si>
  <si>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</si>
  <si>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</si>
  <si>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</si>
  <si>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</si>
  <si>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</si>
  <si>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</si>
  <si>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</si>
  <si>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</si>
  <si>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</si>
  <si>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</si>
  <si>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</si>
  <si>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</si>
  <si>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</si>
  <si>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</si>
  <si>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</si>
  <si>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</si>
  <si>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</si>
  <si>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</si>
  <si>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</si>
  <si>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</si>
  <si>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</si>
  <si>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</si>
  <si>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</si>
  <si>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</si>
  <si>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</si>
  <si>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</si>
  <si>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</si>
  <si>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</si>
  <si>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</si>
  <si>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</si>
  <si>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</si>
  <si>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</si>
  <si>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</si>
  <si>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</si>
  <si>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</si>
  <si>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</si>
  <si>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</si>
  <si>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</si>
  <si>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</si>
  <si>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</si>
  <si>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</si>
  <si>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</si>
  <si>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</si>
  <si>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</si>
  <si>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</si>
  <si>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</si>
  <si>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</si>
  <si>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</si>
  <si>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</si>
  <si>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</si>
  <si>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</si>
  <si>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</si>
  <si>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</si>
  <si>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</si>
  <si>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</si>
  <si>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</si>
  <si>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</si>
  <si>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</si>
  <si>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</si>
  <si>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</si>
  <si>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</si>
  <si>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</si>
  <si>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</si>
  <si>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</si>
  <si>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</si>
  <si>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</si>
  <si>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</si>
  <si>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</si>
  <si>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</si>
  <si>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</si>
  <si>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</si>
  <si>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</si>
  <si>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</si>
  <si>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</si>
  <si>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</si>
  <si>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</si>
  <si>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</si>
  <si>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</si>
  <si>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</si>
  <si>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</si>
  <si>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</si>
  <si>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</si>
  <si>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</si>
  <si>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</si>
  <si>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</si>
  <si>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</si>
  <si>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</si>
  <si>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</si>
  <si>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</si>
  <si>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</si>
  <si>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</si>
  <si>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</si>
  <si>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</si>
  <si>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</si>
  <si>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</si>
  <si>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</si>
  <si>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</si>
  <si>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</si>
  <si>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</si>
  <si>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</si>
  <si>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</si>
  <si>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</si>
  <si>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</si>
  <si>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</si>
  <si>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</si>
  <si>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</si>
  <si>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</si>
  <si>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</si>
  <si>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</si>
  <si>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</si>
  <si>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</si>
  <si>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</si>
  <si>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</si>
  <si>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</si>
  <si>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</si>
  <si>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</si>
  <si>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</si>
  <si>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</si>
  <si>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</si>
  <si>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</si>
  <si>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</si>
  <si>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</si>
  <si>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</si>
  <si>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</si>
  <si>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</si>
  <si>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</si>
  <si>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</si>
  <si>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</si>
  <si>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</si>
  <si>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</si>
  <si>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</si>
  <si>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</si>
  <si>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</si>
  <si>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</si>
  <si>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</si>
  <si>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</si>
  <si>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</si>
  <si>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</si>
  <si>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</si>
  <si>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</si>
  <si>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</si>
  <si>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</si>
  <si>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</si>
  <si>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</si>
  <si>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</si>
  <si>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</si>
  <si>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</si>
  <si>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</si>
  <si>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</si>
  <si>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</si>
  <si>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</si>
  <si>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</si>
  <si>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</si>
  <si>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</si>
  <si>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</si>
  <si>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</si>
  <si>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</si>
  <si>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</si>
  <si>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</si>
  <si>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</si>
  <si>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</si>
  <si>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</si>
  <si>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</si>
  <si>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</si>
  <si>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</si>
  <si>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</si>
  <si>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</si>
  <si>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</si>
  <si>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</si>
  <si>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</si>
  <si>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</si>
  <si>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</si>
  <si>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</si>
  <si>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</si>
  <si>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</si>
  <si>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</si>
  <si>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</si>
  <si>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</si>
  <si>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</si>
  <si>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</si>
  <si>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</si>
  <si>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</si>
  <si>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</si>
  <si>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</si>
  <si>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</si>
  <si>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</si>
  <si>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</si>
  <si>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</si>
  <si>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</si>
  <si>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</si>
  <si>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</si>
  <si>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</si>
  <si>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</si>
  <si>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</si>
  <si>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</si>
  <si>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</si>
  <si>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</si>
  <si>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</si>
  <si>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</si>
  <si>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</si>
  <si>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</si>
  <si>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</si>
  <si>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</si>
  <si>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</si>
  <si>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</si>
  <si>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</si>
  <si>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</si>
  <si>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</si>
  <si>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</si>
  <si>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</si>
  <si>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</si>
  <si>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</si>
  <si>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</si>
  <si>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</si>
  <si>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</si>
  <si>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</si>
  <si>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</si>
  <si>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</si>
  <si>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</si>
  <si>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</si>
  <si>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</si>
  <si>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</si>
  <si>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</si>
  <si>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</si>
  <si>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</si>
  <si>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</si>
  <si>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</si>
  <si>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</si>
  <si>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</si>
  <si>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</si>
  <si>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</si>
  <si>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</si>
  <si>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</si>
  <si>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</si>
  <si>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</si>
  <si>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</si>
  <si>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</si>
  <si>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</si>
  <si>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</si>
  <si>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</si>
  <si>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</si>
  <si>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</si>
  <si>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</si>
  <si>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</si>
  <si>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</si>
  <si>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</si>
  <si>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</si>
  <si>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</si>
  <si>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</si>
  <si>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</si>
  <si>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</si>
  <si>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</si>
  <si>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</si>
  <si>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</si>
  <si>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</si>
  <si>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</si>
  <si>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</si>
  <si>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</si>
  <si>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</si>
  <si>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</si>
  <si>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</si>
  <si>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</si>
  <si>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</si>
  <si>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</si>
  <si>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</si>
  <si>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</si>
  <si>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</si>
  <si>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</si>
  <si>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</si>
  <si>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</si>
  <si>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</si>
  <si>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</si>
  <si>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</si>
  <si>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</si>
  <si>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</si>
  <si>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</si>
  <si>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</si>
  <si>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</si>
  <si>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</si>
  <si>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</si>
  <si>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</si>
  <si>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</si>
  <si>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</si>
  <si>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</si>
  <si>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</si>
  <si>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</si>
  <si>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</si>
  <si>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</si>
  <si>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</si>
  <si>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</si>
  <si>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</si>
  <si>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</si>
  <si>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</si>
  <si>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</si>
  <si>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</si>
  <si>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</si>
  <si>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</si>
  <si>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</si>
  <si>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</si>
  <si>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</si>
  <si>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</si>
  <si>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</si>
  <si>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</si>
  <si>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</si>
  <si>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</si>
  <si>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</si>
  <si>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</si>
  <si>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</si>
  <si>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</si>
  <si>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</si>
  <si>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</si>
  <si>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</si>
  <si>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</si>
  <si>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</si>
  <si>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</si>
  <si>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</si>
  <si>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</si>
  <si>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</si>
  <si>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</si>
  <si>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</si>
  <si>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</si>
  <si>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</si>
  <si>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</si>
  <si>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</si>
  <si>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</si>
  <si>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</si>
  <si>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</si>
  <si>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</si>
  <si>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</si>
  <si>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</si>
  <si>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</si>
  <si>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</si>
  <si>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</si>
  <si>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</si>
  <si>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</si>
  <si>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</si>
  <si>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</si>
  <si>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</si>
  <si>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</si>
  <si>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</si>
  <si>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</si>
  <si>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</si>
  <si>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</si>
  <si>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</si>
  <si>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</si>
  <si>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</si>
  <si>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</si>
  <si>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</si>
  <si>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</si>
  <si>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</si>
  <si>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</si>
  <si>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</si>
  <si>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</si>
  <si>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</si>
  <si>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</si>
  <si>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</si>
  <si>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</si>
  <si>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</si>
  <si>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</si>
  <si>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</si>
  <si>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</si>
  <si>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</si>
  <si>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</si>
  <si>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</si>
  <si>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</si>
  <si>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</si>
  <si>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</si>
  <si>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</si>
  <si>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</si>
  <si>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</si>
  <si>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</si>
  <si>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</si>
  <si>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</si>
  <si>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</si>
  <si>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</si>
  <si>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</si>
  <si>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</si>
  <si>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</si>
  <si>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</si>
  <si>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</si>
  <si>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</si>
  <si>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</si>
  <si>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</si>
  <si>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</si>
  <si>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</si>
  <si>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</si>
  <si>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</si>
  <si>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</si>
  <si>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</si>
  <si>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</si>
  <si>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</si>
  <si>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</si>
  <si>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</si>
  <si>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</si>
  <si>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</si>
  <si>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</si>
  <si>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</si>
  <si>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</si>
  <si>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</si>
  <si>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</si>
  <si>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</si>
  <si>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</si>
  <si>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</si>
  <si>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</si>
  <si>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</si>
  <si>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</si>
  <si>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</si>
  <si>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</si>
  <si>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</si>
  <si>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</si>
  <si>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</si>
  <si>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</si>
  <si>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</si>
  <si>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</si>
  <si>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</si>
  <si>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</si>
  <si>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</si>
  <si>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</si>
  <si>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</si>
  <si>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</si>
  <si>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</si>
  <si>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</si>
  <si>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</si>
  <si>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</si>
  <si>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</si>
  <si>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</si>
  <si>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</si>
  <si>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</si>
  <si>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</si>
  <si>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</si>
  <si>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</si>
  <si>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</si>
  <si>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</si>
  <si>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</si>
  <si>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</si>
  <si>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</si>
  <si>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</si>
  <si>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</si>
  <si>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</si>
  <si>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</si>
  <si>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</si>
  <si>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</si>
  <si>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</si>
  <si>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</si>
  <si>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</si>
  <si>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</si>
  <si>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</si>
  <si>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</si>
  <si>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</si>
  <si>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</si>
  <si>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</si>
  <si>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</si>
  <si>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</si>
  <si>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</si>
  <si>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</si>
  <si>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</si>
  <si>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</si>
  <si>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</si>
  <si>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</si>
  <si>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</si>
  <si>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</si>
  <si>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</si>
  <si>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</si>
  <si>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</si>
  <si>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</si>
  <si>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</si>
  <si>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</si>
  <si>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</si>
  <si>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</si>
  <si>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</si>
  <si>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</si>
  <si>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</si>
  <si>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</si>
  <si>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</si>
  <si>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</si>
  <si>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</si>
  <si>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</si>
  <si>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</si>
  <si>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</si>
  <si>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</si>
  <si>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</si>
  <si>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</si>
  <si>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</si>
  <si>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</si>
  <si>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</si>
  <si>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</si>
  <si>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</si>
  <si>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</si>
  <si>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</si>
  <si>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</si>
  <si>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</si>
  <si>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</si>
  <si>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</si>
  <si>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</si>
  <si>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</si>
  <si>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</si>
  <si>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</si>
  <si>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</si>
  <si>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</si>
  <si>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</si>
  <si>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</si>
  <si>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</si>
  <si>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</si>
  <si>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</si>
  <si>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</si>
  <si>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</si>
  <si>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</si>
  <si>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</si>
  <si>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</si>
  <si>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</si>
  <si>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</si>
  <si>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</si>
  <si>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</si>
  <si>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</si>
  <si>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</si>
  <si>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</si>
  <si>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</si>
  <si>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</si>
  <si>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</si>
  <si>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</si>
  <si>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</si>
  <si>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</si>
  <si>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</si>
  <si>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</si>
  <si>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</si>
  <si>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</si>
  <si>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</si>
  <si>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</si>
  <si>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</si>
  <si>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</si>
  <si>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</si>
  <si>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</si>
  <si>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</si>
  <si>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</si>
  <si>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</si>
  <si>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</si>
  <si>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</si>
  <si>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</si>
  <si>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</si>
  <si>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</si>
  <si>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</si>
  <si>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</si>
  <si>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</si>
  <si>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</si>
  <si>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</si>
  <si>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</si>
  <si>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</si>
  <si>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</si>
  <si>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</si>
  <si>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</si>
  <si>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</si>
  <si>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</si>
  <si>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</si>
  <si>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</si>
  <si>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</si>
  <si>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</si>
  <si>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</si>
  <si>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</si>
  <si>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</si>
  <si>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</si>
  <si>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</si>
  <si>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</si>
  <si>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</si>
  <si>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</si>
  <si>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</si>
  <si>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</si>
  <si>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</si>
  <si>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</si>
  <si>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</si>
  <si>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</si>
  <si>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</si>
  <si>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</si>
  <si>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</si>
  <si>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</si>
  <si>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</si>
  <si>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</si>
  <si>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</si>
  <si>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</si>
  <si>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</si>
  <si>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</si>
  <si>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</si>
  <si>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</si>
  <si>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</si>
  <si>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</si>
  <si>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</si>
  <si>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</si>
  <si>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</si>
  <si>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</si>
  <si>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</si>
  <si>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</si>
  <si>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</si>
  <si>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</si>
  <si>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</si>
  <si>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</si>
  <si>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</si>
  <si>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</si>
  <si>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</si>
  <si>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</si>
  <si>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</si>
  <si>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</si>
  <si>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</si>
  <si>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</si>
  <si>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</si>
  <si>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</si>
  <si>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</si>
  <si>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</si>
  <si>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</si>
  <si>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</si>
  <si>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</si>
  <si>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</si>
  <si>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</si>
  <si>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</si>
  <si>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</si>
  <si>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</si>
  <si>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</si>
  <si>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</si>
  <si>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</si>
  <si>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</si>
  <si>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</si>
  <si>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</si>
  <si>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</si>
  <si>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</si>
  <si>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</si>
  <si>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</si>
  <si>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</si>
  <si>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</si>
  <si>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</si>
  <si>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</si>
  <si>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</si>
  <si>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</si>
  <si>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</si>
  <si>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</si>
  <si>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</si>
  <si>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</si>
  <si>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</si>
  <si>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</si>
  <si>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</si>
  <si>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</si>
  <si>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</si>
  <si>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</si>
  <si>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</si>
  <si>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</si>
  <si>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</si>
  <si>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</si>
  <si>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</si>
  <si>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</si>
  <si>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</si>
  <si>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</si>
  <si>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</si>
  <si>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</si>
  <si>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</si>
  <si>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</si>
  <si>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</si>
  <si>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</si>
  <si>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</si>
  <si>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</si>
  <si>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</si>
  <si>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</si>
  <si>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</si>
  <si>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</si>
  <si>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</si>
  <si>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</si>
  <si>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</si>
  <si>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</si>
  <si>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</si>
  <si>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</si>
  <si>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</si>
  <si>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</si>
  <si>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</si>
  <si>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</si>
  <si>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</si>
  <si>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</si>
  <si>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</si>
  <si>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</si>
  <si>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</si>
  <si>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</si>
  <si>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</si>
  <si>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</si>
  <si>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</si>
  <si>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</si>
  <si>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</si>
  <si>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</si>
  <si>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</si>
  <si>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</si>
  <si>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</si>
  <si>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</si>
  <si>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</si>
  <si>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</si>
  <si>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</si>
  <si>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</si>
  <si>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</si>
  <si>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</si>
  <si>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</si>
  <si>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</si>
  <si>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</si>
  <si>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</si>
  <si>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</si>
  <si>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</si>
  <si>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</si>
  <si>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</si>
  <si>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</si>
  <si>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</si>
  <si>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</si>
  <si>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</si>
  <si>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</si>
  <si>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</si>
  <si>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</si>
  <si>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</si>
  <si>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</si>
  <si>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</si>
  <si>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</si>
  <si>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</si>
  <si>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</si>
  <si>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</si>
  <si>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</si>
  <si>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</si>
  <si>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</si>
  <si>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</si>
  <si>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</si>
  <si>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</si>
  <si>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</si>
  <si>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</si>
  <si>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</si>
  <si>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</si>
  <si>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</si>
  <si>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</si>
  <si>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</si>
  <si>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</si>
  <si>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</si>
  <si>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</si>
  <si>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</si>
  <si>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</si>
  <si>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</si>
  <si>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</si>
  <si>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</si>
  <si>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</si>
  <si>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</si>
  <si>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</si>
  <si>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</si>
  <si>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</si>
  <si>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</si>
  <si>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</si>
  <si>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</si>
  <si>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</si>
  <si>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</si>
  <si>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</si>
  <si>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</si>
  <si>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</si>
  <si>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</si>
  <si>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</si>
  <si>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</si>
  <si>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</si>
  <si>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</si>
  <si>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</si>
  <si>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</si>
  <si>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</si>
  <si>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</si>
  <si>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</si>
  <si>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</si>
  <si>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</si>
  <si>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</si>
  <si>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</si>
  <si>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</si>
  <si>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</si>
  <si>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</si>
  <si>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</si>
  <si>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</si>
  <si>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</si>
  <si>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</si>
  <si>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</si>
  <si>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</si>
  <si>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</si>
  <si>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</si>
  <si>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</si>
  <si>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</si>
  <si>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</si>
  <si>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</si>
  <si>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</si>
  <si>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</si>
  <si>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</si>
  <si>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</si>
  <si>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</si>
  <si>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</si>
  <si>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</si>
  <si>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</si>
  <si>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</si>
  <si>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</si>
  <si>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</si>
  <si>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</si>
  <si>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</si>
  <si>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</si>
  <si>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</si>
  <si>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</si>
  <si>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</si>
  <si>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</si>
  <si>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</si>
  <si>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</si>
  <si>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</si>
  <si>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</si>
  <si>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</si>
  <si>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</si>
  <si>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</si>
  <si>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</si>
  <si>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</si>
  <si>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</si>
  <si>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</si>
  <si>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</si>
  <si>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</si>
  <si>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</si>
  <si>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</si>
  <si>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</si>
  <si>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</si>
  <si>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</si>
  <si>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</si>
  <si>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</si>
  <si>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</si>
  <si>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</si>
  <si>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</si>
  <si>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</si>
  <si>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</si>
  <si>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</si>
  <si>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</si>
  <si>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</si>
  <si>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</si>
  <si>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</si>
  <si>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</si>
  <si>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</si>
  <si>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</si>
  <si>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</si>
  <si>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</si>
  <si>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</si>
  <si>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</si>
  <si>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</si>
  <si>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</si>
  <si>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</si>
  <si>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</si>
  <si>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</si>
  <si>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</si>
  <si>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</si>
  <si>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</si>
  <si>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</si>
  <si>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</si>
  <si>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</si>
  <si>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</si>
  <si>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</si>
  <si>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</si>
  <si>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</si>
  <si>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</si>
  <si>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</si>
  <si>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</si>
  <si>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</si>
  <si>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</si>
  <si>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</si>
  <si>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</si>
  <si>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</si>
  <si>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</si>
  <si>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</si>
  <si>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</si>
  <si>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</si>
  <si>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</si>
  <si>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</si>
  <si>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</si>
  <si>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</si>
  <si>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</si>
  <si>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</si>
  <si>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</si>
  <si>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</si>
  <si>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</si>
  <si>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</si>
  <si>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</si>
  <si>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</si>
  <si>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</si>
  <si>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</si>
  <si>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</si>
  <si>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</si>
  <si>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</si>
  <si>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</si>
  <si>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</si>
  <si>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</si>
  <si>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</si>
  <si>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</si>
  <si>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</si>
  <si>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</si>
  <si>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</si>
  <si>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</si>
  <si>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</si>
  <si>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</si>
  <si>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</si>
  <si>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</si>
  <si>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</si>
  <si>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</si>
  <si>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</si>
  <si>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</si>
  <si>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</si>
  <si>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</si>
  <si>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</si>
  <si>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</si>
  <si>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</si>
  <si>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</si>
  <si>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</si>
  <si>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</si>
  <si>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</si>
  <si>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</si>
  <si>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</si>
  <si>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</si>
  <si>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</si>
  <si>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</si>
  <si>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</si>
  <si>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</si>
  <si>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</si>
  <si>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</si>
  <si>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</si>
  <si>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</si>
  <si>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</si>
  <si>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</si>
  <si>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</si>
  <si>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</si>
  <si>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</si>
  <si>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</si>
  <si>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</si>
  <si>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TH1, TH2, TH3, TH4, TH5, MK1, MK2, MK3, MK4, FSB, FKS, TC1, TC2</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</si>
  <si>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</si>
  <si>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</si>
  <si>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</si>
  <si>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</si>
  <si>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</si>
  <si>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</si>
  <si>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</si>
  <si>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</si>
  <si>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</si>
  <si>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</si>
  <si>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</si>
  <si>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</si>
  <si>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</si>
  <si>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</si>
  <si>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</si>
  <si>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</si>
  <si>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</si>
  <si>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</si>
  <si>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</si>
  <si>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</si>
  <si>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</si>
  <si>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</si>
  <si>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</si>
  <si>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</si>
  <si>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</si>
  <si>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</si>
  <si>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</si>
  <si>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</si>
  <si>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</si>
  <si>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</si>
  <si>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</si>
  <si>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</si>
  <si>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</si>
  <si>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</si>
  <si>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</si>
  <si>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</si>
  <si>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</si>
  <si>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</si>
  <si>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</si>
  <si>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</si>
  <si>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</si>
  <si>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</si>
  <si>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</si>
  <si>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</si>
  <si>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</si>
  <si>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</si>
  <si>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</si>
  <si>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</si>
  <si>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</si>
  <si>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</si>
  <si>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</si>
  <si>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</si>
  <si>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</si>
  <si>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</si>
  <si>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</si>
  <si>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</si>
  <si>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</si>
  <si>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</si>
  <si>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</si>
  <si>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</si>
  <si>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</si>
  <si>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</si>
  <si>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</si>
  <si>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</si>
  <si>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</si>
  <si>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</si>
  <si>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</si>
  <si>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</si>
  <si>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</si>
  <si>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</si>
  <si>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</si>
  <si>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</si>
  <si>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</si>
  <si>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</si>
  <si>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</si>
  <si>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</si>
  <si>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</si>
  <si>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</si>
  <si>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</si>
  <si>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</si>
  <si>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AAD, ATU, ENT, EXH, FFM, FJA, FS/SNS, FSD, FTN, FTR, GHS, MAD, PAS, PH1, PH4/PG4, PH7/PG7, PH8, PHJ, PII, PJ, PME, REA, SE1, SE2, SE3, SF, SRC, STF</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</si>
  <si>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</si>
  <si>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</si>
  <si>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</si>
  <si>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</si>
  <si>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</si>
  <si>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</si>
  <si>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</si>
  <si>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</si>
  <si>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</si>
  <si>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</si>
  <si>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</si>
  <si>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</si>
  <si>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</si>
  <si>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</si>
  <si>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</si>
  <si>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</si>
  <si>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</si>
  <si>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</si>
  <si>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</si>
  <si>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</si>
  <si>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</si>
  <si>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</si>
  <si>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</si>
  <si>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</si>
  <si>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</si>
  <si>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</si>
  <si>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</si>
  <si>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</si>
  <si>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</si>
  <si>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</si>
  <si>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</si>
  <si>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</si>
  <si>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</si>
  <si>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</si>
  <si>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</si>
  <si>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</si>
  <si>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</si>
  <si>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</si>
  <si>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</si>
  <si>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</si>
  <si>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</si>
  <si>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</si>
  <si>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</si>
  <si>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</si>
  <si>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</si>
  <si>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</si>
  <si>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</si>
  <si>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</si>
  <si>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</si>
  <si>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</si>
  <si>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</si>
  <si>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</si>
  <si>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</si>
  <si>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</si>
  <si>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</si>
  <si>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</si>
  <si>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</si>
  <si>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</si>
  <si>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</si>
  <si>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</si>
  <si>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</si>
  <si>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</si>
  <si>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</si>
  <si>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</si>
  <si>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</si>
  <si>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</si>
  <si>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</si>
  <si>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</si>
  <si>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</si>
  <si>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</si>
  <si>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</si>
  <si>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</si>
  <si>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</si>
  <si>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</si>
  <si>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</si>
  <si>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</si>
  <si>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</si>
  <si>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</si>
  <si>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</si>
  <si>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</si>
  <si>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</si>
  <si>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</si>
  <si>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</si>
  <si>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</si>
  <si>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</si>
  <si>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</si>
  <si>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</si>
  <si>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</si>
  <si>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</si>
  <si>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</si>
  <si>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</si>
  <si>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</si>
  <si>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</si>
  <si>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</si>
  <si>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</si>
  <si>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</si>
  <si>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</si>
  <si>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</si>
  <si>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</si>
  <si>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</si>
  <si>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</si>
  <si>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</si>
  <si>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</si>
  <si>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</si>
  <si>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</si>
  <si>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</si>
  <si>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</si>
  <si>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</si>
  <si>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</si>
  <si>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</si>
  <si>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</si>
  <si>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</si>
  <si>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</si>
  <si>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</si>
  <si>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</si>
  <si>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</si>
  <si>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</si>
  <si>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</si>
  <si>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</si>
  <si>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</si>
  <si>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</si>
  <si>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</si>
  <si>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</si>
  <si>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</si>
  <si>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</si>
  <si>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</si>
  <si>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</si>
  <si>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</si>
  <si>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</si>
  <si>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</si>
  <si>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</si>
  <si>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</si>
  <si>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</si>
  <si>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</si>
  <si>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</si>
  <si>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</si>
  <si>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</si>
  <si>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</si>
  <si>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</si>
  <si>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</si>
  <si>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</si>
  <si>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</si>
  <si>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</si>
  <si>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</si>
  <si>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</si>
  <si>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</si>
  <si>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</si>
  <si>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</si>
  <si>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</si>
  <si>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</si>
  <si>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</si>
  <si>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</si>
  <si>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</si>
  <si>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</si>
  <si>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</si>
  <si>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</si>
  <si>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</si>
  <si>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</si>
  <si>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</si>
  <si>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</si>
  <si>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</si>
  <si>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</si>
  <si>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</si>
  <si>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</si>
  <si>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</si>
  <si>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</si>
  <si>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</si>
  <si>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</si>
  <si>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</si>
  <si>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</si>
  <si>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</si>
  <si>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</si>
  <si>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</si>
  <si>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</si>
  <si>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</si>
  <si>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</si>
  <si>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</si>
  <si>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</si>
  <si>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</si>
  <si>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</si>
  <si>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</si>
  <si>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</si>
  <si>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</si>
  <si>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</si>
  <si>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</si>
  <si>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</si>
  <si>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</si>
  <si>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</si>
  <si>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</si>
  <si>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</si>
  <si>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</si>
  <si>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</si>
  <si>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</si>
  <si>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</si>
  <si>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</si>
  <si>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</si>
  <si>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</si>
  <si>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</si>
  <si>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</si>
  <si>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</si>
  <si>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</si>
  <si>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</si>
  <si>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</si>
  <si>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</si>
  <si>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</si>
  <si>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</si>
  <si>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</si>
  <si>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</si>
  <si>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</si>
  <si>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</si>
  <si>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</si>
  <si>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</si>
  <si>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</si>
  <si>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</si>
  <si>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</si>
  <si>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</si>
  <si>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</si>
  <si>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</si>
  <si>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</si>
  <si>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</si>
  <si>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</si>
  <si>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</si>
  <si>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</si>
  <si>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</si>
  <si>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</si>
  <si>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</si>
  <si>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</si>
  <si>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</si>
  <si>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</si>
  <si>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</si>
  <si>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</si>
  <si>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</si>
  <si>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</si>
  <si>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</si>
  <si>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</si>
  <si>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</si>
  <si>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</si>
  <si>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</si>
  <si>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</si>
  <si>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</si>
  <si>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</si>
  <si>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</si>
  <si>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</si>
  <si>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</si>
  <si>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</si>
  <si>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</si>
  <si>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</si>
  <si>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</si>
  <si>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</si>
  <si>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</si>
  <si>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</si>
  <si>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</si>
  <si>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</si>
  <si>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</si>
  <si>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</si>
  <si>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</si>
  <si>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</si>
  <si>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</si>
  <si>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</si>
  <si>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</si>
  <si>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</si>
  <si>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</si>
  <si>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</si>
  <si>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</si>
  <si>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</si>
  <si>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</si>
  <si>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</si>
  <si>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</si>
  <si>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</si>
  <si>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</si>
  <si>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</si>
  <si>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</si>
  <si>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</si>
  <si>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</si>
  <si>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</si>
  <si>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</si>
  <si>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</si>
  <si>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</si>
  <si>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</si>
  <si>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</si>
  <si>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</si>
  <si>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</si>
  <si>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</si>
  <si>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</si>
  <si>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</si>
  <si>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</si>
  <si>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</si>
  <si>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</si>
  <si>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</si>
  <si>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</si>
  <si>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</si>
  <si>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</si>
  <si>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</si>
  <si>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</si>
  <si>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</si>
  <si>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</si>
  <si>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</si>
  <si>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</si>
  <si>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</si>
  <si>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</si>
  <si>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</si>
  <si>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</si>
  <si>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</si>
  <si>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</si>
  <si>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</si>
  <si>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</si>
  <si>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</si>
  <si>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</si>
  <si>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</si>
  <si>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</si>
  <si>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</si>
  <si>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</si>
  <si>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</si>
  <si>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</si>
  <si>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</si>
  <si>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</si>
  <si>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</si>
  <si>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</si>
  <si>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</si>
  <si>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</si>
  <si>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</si>
  <si>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</si>
  <si>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</si>
  <si>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</si>
  <si>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</si>
  <si>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</si>
  <si>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</si>
  <si>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</si>
  <si>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</si>
  <si>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</si>
  <si>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ABA, FUS, AHG</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</si>
  <si>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</si>
  <si>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</si>
  <si>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</si>
  <si>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</si>
  <si>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</si>
  <si>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</si>
  <si>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</si>
  <si>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</si>
  <si>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</si>
  <si>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</si>
  <si>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</si>
  <si>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</si>
  <si>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</si>
  <si>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</si>
  <si>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</si>
  <si>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</si>
  <si>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</si>
  <si>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</si>
  <si>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</si>
  <si>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</si>
  <si>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</si>
  <si>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</si>
  <si>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</si>
  <si>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</si>
  <si>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</si>
  <si>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</si>
  <si>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</si>
  <si>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</si>
  <si>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</si>
  <si>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</si>
  <si>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</si>
  <si>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</si>
  <si>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</si>
  <si>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</si>
  <si>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</si>
  <si>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</si>
  <si>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</si>
  <si>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</si>
  <si>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</si>
  <si>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</si>
  <si>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</si>
  <si>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</si>
  <si>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</si>
  <si>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</si>
  <si>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</si>
  <si>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</si>
  <si>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</si>
  <si>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</si>
  <si>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</si>
  <si>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</si>
  <si>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</si>
  <si>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</si>
  <si>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</si>
  <si>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</si>
  <si>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</si>
  <si>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</si>
  <si>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</si>
  <si>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</si>
  <si>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</si>
  <si>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</si>
  <si>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</si>
  <si>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</si>
  <si>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</si>
  <si>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</si>
  <si>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</si>
  <si>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</si>
  <si>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</si>
  <si>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</si>
  <si>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</si>
  <si>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</si>
  <si>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</si>
  <si>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</si>
  <si>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</si>
  <si>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</si>
  <si>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</si>
  <si>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</si>
  <si>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</si>
  <si>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</si>
  <si>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</si>
  <si>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</si>
  <si>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</si>
  <si>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</si>
  <si>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</si>
  <si>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</si>
  <si>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</si>
  <si>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</si>
  <si>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</si>
  <si>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</si>
  <si>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</si>
  <si>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</si>
  <si>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</si>
  <si>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</si>
  <si>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</si>
  <si>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</si>
  <si>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</si>
  <si>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</si>
  <si>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</si>
  <si>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</si>
  <si>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</si>
  <si>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</si>
  <si>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</si>
  <si>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</si>
  <si>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</si>
  <si>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</si>
  <si>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</si>
  <si>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</si>
  <si>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</si>
  <si>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</si>
  <si>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</si>
  <si>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</si>
  <si>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</si>
  <si>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</si>
  <si>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</si>
  <si>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</si>
  <si>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</si>
  <si>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</si>
  <si>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</si>
  <si>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</si>
  <si>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</si>
  <si>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</si>
  <si>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</si>
  <si>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</si>
  <si>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</si>
  <si>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</si>
  <si>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</si>
  <si>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</si>
  <si>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</si>
  <si>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</si>
  <si>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</si>
  <si>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</si>
  <si>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</si>
  <si>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</si>
  <si>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</si>
  <si>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</si>
  <si>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</si>
  <si>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</si>
  <si>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</si>
  <si>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</si>
  <si>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</si>
  <si>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</si>
  <si>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</si>
  <si>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</si>
  <si>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</si>
  <si>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</si>
  <si>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</si>
  <si>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</si>
  <si>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</si>
  <si>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</si>
  <si>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</si>
  <si>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</si>
  <si>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</si>
  <si>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</si>
  <si>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</si>
  <si>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</si>
  <si>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</si>
  <si>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</si>
  <si>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</si>
  <si>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</si>
  <si>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</si>
  <si>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</si>
  <si>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</si>
  <si>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</si>
  <si>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</si>
  <si>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</si>
  <si>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</si>
  <si>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</si>
  <si>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</si>
  <si>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</si>
  <si>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</si>
  <si>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</si>
  <si>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</si>
  <si>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</si>
  <si>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</si>
  <si>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</si>
  <si>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</si>
  <si>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</si>
  <si>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</si>
  <si>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</si>
  <si>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</si>
  <si>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</si>
  <si>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</si>
  <si>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</si>
  <si>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</si>
  <si>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</si>
  <si>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</si>
  <si>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</si>
  <si>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</si>
  <si>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</si>
  <si>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</si>
  <si>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</si>
  <si>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</si>
  <si>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</si>
  <si>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</si>
  <si>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</si>
  <si>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</si>
  <si>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</si>
  <si>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</si>
  <si>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</si>
  <si>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</si>
  <si>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</si>
  <si>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</si>
  <si>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</si>
  <si>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</si>
  <si>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</si>
  <si>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</si>
  <si>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</si>
  <si>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</si>
  <si>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</si>
  <si>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</si>
  <si>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</si>
  <si>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</si>
  <si>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</si>
  <si>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</si>
  <si>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</si>
  <si>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</si>
  <si>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</si>
  <si>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</si>
  <si>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</si>
  <si>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</si>
  <si>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</si>
  <si>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</si>
  <si>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</si>
  <si>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</si>
  <si>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</si>
  <si>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</si>
  <si>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</si>
  <si>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</si>
  <si>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</si>
  <si>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</si>
  <si>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</si>
  <si>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</si>
  <si>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</si>
  <si>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</si>
  <si>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</si>
  <si>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</si>
  <si>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</si>
  <si>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</si>
  <si>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</si>
  <si>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</si>
  <si>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</si>
  <si>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</si>
  <si>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</si>
  <si>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</si>
  <si>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</si>
  <si>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</si>
  <si>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</si>
  <si>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</si>
  <si>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</si>
  <si>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</si>
  <si>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</si>
  <si>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</si>
  <si>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</si>
  <si>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</si>
  <si>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</si>
  <si>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</si>
  <si>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</si>
  <si>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</si>
  <si>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</si>
  <si>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</si>
  <si>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</si>
  <si>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</si>
  <si>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</si>
  <si>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</si>
  <si>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</si>
  <si>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</si>
  <si>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</si>
  <si>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</si>
  <si>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</si>
  <si>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</si>
  <si>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</si>
  <si>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</si>
  <si>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</si>
  <si>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</si>
  <si>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</si>
  <si>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</si>
  <si>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</si>
  <si>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</si>
  <si>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</si>
  <si>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</si>
  <si>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</si>
  <si>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</si>
  <si>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</si>
  <si>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</si>
  <si>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</si>
  <si>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</si>
  <si>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</si>
  <si>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</si>
  <si>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</si>
  <si>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</si>
  <si>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</si>
  <si>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</si>
  <si>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</si>
  <si>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</si>
  <si>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</si>
  <si>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</si>
  <si>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</si>
  <si>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</si>
  <si>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</si>
  <si>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</si>
  <si>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</si>
  <si>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</si>
  <si>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</si>
  <si>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</si>
  <si>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</si>
  <si>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</si>
  <si>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</si>
  <si>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</si>
  <si>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</si>
  <si>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</si>
  <si>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</si>
  <si>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</si>
  <si>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</si>
  <si>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</si>
  <si>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</si>
  <si>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</si>
  <si>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</si>
  <si>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</si>
  <si>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</si>
  <si>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</si>
  <si>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</si>
  <si>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</si>
  <si>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</si>
  <si>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</si>
  <si>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</si>
  <si>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</si>
  <si>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</si>
  <si>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</si>
  <si>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</si>
  <si>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</si>
  <si>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</si>
  <si>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</si>
  <si>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</si>
  <si>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</si>
  <si>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</si>
  <si>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</si>
  <si>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</si>
  <si>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</si>
  <si>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</si>
  <si>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</si>
  <si>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</si>
  <si>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APV, ID, IF, IK IKP, IKM, IKS, MD, MDD, MDE, MDI, MDN, V, VA, VG, VGS, VL, VNP, VRD, VRM, VRN, VRS, VS, VU, VSP</t>
  </si>
  <si>
    <t>APV, AVY, ID, IF, IK IKP, IKM, IKS, V, VL, VNP, VRD, VRM, VRN, VRS, VS, VSP</t>
  </si>
  <si>
    <t>APV, AVY, ID, IF, IK IKP, IKM, IKS, MD, MDD, MDE, MDI, MDN, V, VA, VG, VGS, VL, VNP, VRD, VRM, VRN, VRS, VS, VU, VSP</t>
  </si>
  <si>
    <t>V, VS, VNP, VL, VG, VGS, APV, VA, VU, MD, MDD, MDN, MDI, MDE, VRN, VRM, VRD, VRS, ID, IF, IK IKP, IKM, IKS, VL, APV, AVY, VRN, VRM, VRD, VRS, VSP</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</si>
  <si>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</si>
  <si>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</si>
  <si>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</si>
  <si>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</si>
  <si>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</si>
  <si>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</si>
  <si>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</si>
  <si>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</si>
  <si>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</si>
  <si>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</si>
  <si>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</si>
  <si>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</si>
  <si>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</si>
  <si>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</si>
  <si>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</si>
  <si>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</si>
  <si>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</si>
  <si>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</si>
  <si>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</si>
  <si>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</si>
  <si>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</si>
  <si>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</si>
  <si>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</si>
  <si>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</si>
  <si>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</si>
  <si>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</si>
  <si>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</si>
  <si>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</si>
  <si>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</si>
  <si>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</si>
  <si>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</si>
  <si>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</si>
  <si>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</si>
  <si>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</si>
  <si>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</si>
  <si>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</si>
  <si>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</si>
  <si>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</si>
  <si>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</si>
  <si>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</si>
  <si>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</si>
  <si>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</si>
  <si>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</si>
  <si>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</si>
  <si>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</si>
  <si>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</si>
  <si>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</si>
  <si>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</si>
  <si>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</si>
  <si>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</si>
  <si>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</si>
  <si>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</si>
  <si>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</si>
  <si>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</si>
  <si>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</si>
  <si>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</si>
  <si>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</si>
  <si>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</si>
  <si>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</si>
  <si>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</si>
  <si>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</si>
  <si>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</si>
  <si>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</si>
  <si>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</si>
  <si>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</si>
  <si>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</si>
  <si>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</si>
  <si>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</si>
  <si>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</si>
  <si>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</si>
  <si>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</si>
  <si>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</si>
  <si>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</si>
  <si>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</si>
  <si>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</si>
  <si>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</si>
  <si>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</si>
  <si>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</si>
  <si>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</si>
  <si>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</si>
  <si>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</si>
  <si>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</si>
  <si>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</si>
  <si>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</si>
  <si>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</si>
  <si>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</si>
  <si>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</si>
  <si>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</si>
  <si>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</si>
  <si>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</si>
  <si>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</si>
  <si>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</si>
  <si>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</si>
  <si>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APC, APU, C, CA, CCP, CCX, CNP, COE, CRD, CRM, CRN, CRS, CS, FPE, G, GS, MCE, MCG, MCU, MCX, MEG, MGE, MNO, MPC, MPJ, MRT, MSH, MTA, MTX, MU, MUT, U03, U45, COB, COD,  COG, COH, COM, COA, SU3, SAS, SUN, SUF, SU2, SUM, FU1, FU2, FU3, FU4, SNP, VAX, FU0, PE1, PE2, IMT, CP, CEH, CEK, CEG, MVU, SHE</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</si>
  <si>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</si>
  <si>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</si>
  <si>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</si>
  <si>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</si>
  <si>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</si>
  <si>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</si>
  <si>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</si>
  <si>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</si>
  <si>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</si>
  <si>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</si>
  <si>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</si>
  <si>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</si>
  <si>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</si>
  <si>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</si>
  <si>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</si>
  <si>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</si>
  <si>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</si>
  <si>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</si>
  <si>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</si>
  <si>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</si>
  <si>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Années 2010 à 2025 pour les séries en dates de remboursement</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</si>
  <si>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</si>
  <si>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</si>
  <si>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</si>
  <si>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</si>
  <si>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</si>
  <si>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</si>
  <si>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</si>
  <si>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</si>
  <si>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</si>
  <si>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</si>
  <si>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</si>
  <si>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</si>
  <si>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</si>
  <si>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</si>
  <si>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</si>
  <si>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</si>
  <si>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</si>
  <si>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</si>
  <si>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</si>
  <si>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</si>
  <si>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</si>
  <si>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</si>
  <si>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</si>
  <si>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</si>
  <si>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</si>
  <si>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</si>
  <si>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</si>
  <si>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</si>
  <si>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</si>
  <si>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</si>
  <si>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t>
  </si>
  <si>
    <t>MCD, BDE , BDA, BDB, BDD, BDP, BDH</t>
  </si>
  <si>
    <t>B BP BM BR, SB2, SB3, SUB, SSN, SSF, SIM, RVB, MTI</t>
  </si>
  <si>
    <t>ATP, HTH, TTH, TMR, TPR</t>
  </si>
  <si>
    <t>FPI, FSD, SE1, SE2, SE3, SE5, SE6, SE8</t>
  </si>
  <si>
    <t>Mars 2025</t>
  </si>
  <si>
    <t>Montant totam des révisions</t>
  </si>
  <si>
    <t>Avril 2025</t>
  </si>
  <si>
    <t>Années 2012 à 2025 pour les séries en dates de soins</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</si>
  <si>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</si>
  <si>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</si>
  <si>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</si>
  <si>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</si>
  <si>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</si>
  <si>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</si>
  <si>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</si>
  <si>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</si>
  <si>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</si>
  <si>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</si>
  <si>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</si>
  <si>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</si>
  <si>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</si>
  <si>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</si>
  <si>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</si>
  <si>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</si>
  <si>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</si>
  <si>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</si>
  <si>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</si>
  <si>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</si>
  <si>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</si>
  <si>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</si>
  <si>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</si>
  <si>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</si>
  <si>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</si>
  <si>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</si>
  <si>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</si>
  <si>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</si>
  <si>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</si>
  <si>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</si>
  <si>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</si>
  <si>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</si>
  <si>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</si>
  <si>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</si>
  <si>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</si>
  <si>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</si>
  <si>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</si>
  <si>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</si>
  <si>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</si>
  <si>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</si>
  <si>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</si>
  <si>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</si>
  <si>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</si>
  <si>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</si>
  <si>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</si>
  <si>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</si>
  <si>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</si>
  <si>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</si>
  <si>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t>
  </si>
  <si>
    <t>DI, MM, PPS, MAU, MCI, TSA, TLS, TLL, TLD, BSC, BSB, BSA, MIE, AMX, MIP, PAI, TMI, TVB, BTC, STC, RDI, HP1, HP2, PR1, PR2, PR3</t>
  </si>
  <si>
    <t>IK IKP, IKM, IKS, IF, IFA, IFO, IFR, IFN, IFP, IFS, PPS, FRD, FAD, TSA, IFV, TMK, TVB, APM, ARL, DRA, NMI, PLL, RAB, RAM, RAO, RAV, RIC, RIM, RPE, RPB, RSC, RSM, TER, VIC, VIM, VSC, VSM , BTC, STC, PR1, PR2, PR3</t>
  </si>
  <si>
    <t>MM et HS, CMD, CMF, CMT, CDI, CDS, CDF, IG, IGA, IGB, IC, IGM, IGP, IVE, ICS, TTE, TDT, TCP, TEP, RNO, TLC, TLE, PPS, FHV, IPE, TSA, TSM, TCG , FFC, FFV, TC, SP1, SP2, TE1, TE2, DSP, MSF, BTC, STC, BDX, BRP, SFR, FA, FMN, RDV, PR1, PR2, PR3</t>
  </si>
  <si>
    <t>IF, IFA, IK IKP, IKM, IKS, TSA, TMO, TVB, BTC, STC, IFS, IFN, PR1, PR2, PR3</t>
  </si>
  <si>
    <t>IF, IFA, IK IKP, IKM, IKS, TSA, TMY, TVB, IFS, IFN, PR1, PR2, PR3</t>
  </si>
  <si>
    <t>AMP, POD, TSA, TMP, TVB, BTC, STC POT, BPS, SPS, BRG, SRG, BMO, SMO, EEP, APS, PSS, PR1, PR2, PR3</t>
  </si>
  <si>
    <t>IK IKP, IKM, IKS, IF, IFA, IFO, IFR, IFN, IFP, IFS, PPS, FRD, FAD, TSA, DI, MM, PPS, MAU, MCI, SP1, SP2, IFV, IFI,  TLS, TLL, TLD, BSC, BSB, BSA, MIE, AMX, MIP, PAI, TMI, TMK, TFS, TMO, TMY, TMP, TVB, BTC, STC, AMP, POD, RDI, EEP, APS, PSS, HP1, HP2, PR1, PR2, PR3</t>
  </si>
  <si>
    <t>MSQ,  DDO,  DTG, OTO, RTG, DAD, PMR, OAT, EPT, HP1, HP2,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</si>
  <si>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</si>
  <si>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</si>
  <si>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</si>
  <si>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</si>
  <si>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</si>
  <si>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</si>
  <si>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AP2, APE, AMD, IMD, IMI, IPD, SF, ENT, FA1, FJ, FJA, FJC, FSO, FSY, PHJ, PJ, PJE, PMS, SHO, SSM, I01, FMV, HC, LAI, PH1, PH2, PH4/PG4, PH7/ANTI GRIPPE, PH7/PG7, PMR, SNG, TSG, AIS, FDA, FDC, FDO, FDR, FPC, FS/SNS, HN, PAU/AUA, PY1, RP/FS, SD, SUI, I07, I08, I13, I14, I15, I19</t>
  </si>
  <si>
    <t>Version Juin 2025</t>
  </si>
  <si>
    <t>Extraction datant du 9 juillet 2025</t>
  </si>
  <si>
    <t>Séries de remboursements de soins de ville (en date de soins) avec les remboursements à fin juin 2025 (a)  - Non-salariés agricoles (métropole)  - Données provisoires</t>
  </si>
  <si>
    <t>Séries de remboursements de soins de ville (en date de soins) avec les remboursements à fin juin 2025 (a)  - Salariés agricoles (métropole)  - Données provisoires</t>
  </si>
  <si>
    <t>avec les remboursements de juin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</si>
</sst>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5">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opLeftCell="A19" zoomScale="85" zoomScaleNormal="85" workbookViewId="0">
      <selection activeCell="C42" sqref="C42"/>
    </sheetView>
  </sheetViews>
  <sheetFormatPr baseColWidth="10" defaultColWidth="11.44140625" defaultRowHeight="14.4" x14ac:dyDescent="0.3"/>
  <cols>
    <col min="1" max="1" width="2.44140625" style="28" customWidth="1"/>
    <col min="2" max="2" width="5.6640625" style="28" customWidth="1"/>
    <col min="3" max="16384" width="11.44140625" style="28"/>
  </cols>
  <sheetData>
    <row r="1" spans="1:22" x14ac:dyDescent="0.3">
      <c r="A1" s="28" t="s">
        <v>1550</v>
      </c>
    </row>
    <row r="3" spans="1:22" x14ac:dyDescent="0.3">
      <c r="B3" s="27" t="s">
        <v>156</v>
      </c>
      <c r="C3" s="27" t="s">
        <v>155</v>
      </c>
    </row>
    <row r="4" spans="1:22" x14ac:dyDescent="0.3">
      <c r="C4" s="28" t="s">
        <v>154</v>
      </c>
    </row>
    <row r="5" spans="1:22" x14ac:dyDescent="0.3">
      <c r="B5" s="27" t="s">
        <v>153</v>
      </c>
      <c r="C5" s="27" t="s">
        <v>152</v>
      </c>
      <c r="U5" s="28" t="s">
        <v>1550</v>
      </c>
    </row>
    <row r="6" spans="1:22" x14ac:dyDescent="0.3">
      <c r="C6" s="28" t="s">
        <v>151</v>
      </c>
    </row>
    <row r="7" spans="1:22" x14ac:dyDescent="0.3">
      <c r="B7" s="27" t="s">
        <v>150</v>
      </c>
      <c r="C7" s="27" t="s">
        <v>149</v>
      </c>
    </row>
    <row r="8" spans="1:22" x14ac:dyDescent="0.3">
      <c r="C8" s="28" t="s">
        <v>148</v>
      </c>
      <c r="V8" s="28" t="s">
        <v>1550</v>
      </c>
    </row>
    <row r="9" spans="1:22" x14ac:dyDescent="0.3">
      <c r="B9" s="27" t="s">
        <v>147</v>
      </c>
      <c r="C9" s="27" t="s">
        <v>146</v>
      </c>
    </row>
    <row r="10" spans="1:22" x14ac:dyDescent="0.3">
      <c r="B10" s="29"/>
      <c r="C10" s="30" t="s">
        <v>145</v>
      </c>
      <c r="D10" s="29"/>
      <c r="E10" s="29"/>
      <c r="F10" s="29"/>
      <c r="G10" s="29"/>
      <c r="H10" s="29"/>
      <c r="I10" s="29"/>
      <c r="J10" s="29"/>
      <c r="K10" s="29"/>
    </row>
    <row r="11" spans="1:22" x14ac:dyDescent="0.3">
      <c r="B11" s="29"/>
      <c r="C11" s="30" t="s">
        <v>1949</v>
      </c>
      <c r="D11" s="29"/>
      <c r="E11" s="29"/>
      <c r="F11" s="29"/>
      <c r="G11" s="29"/>
      <c r="H11" s="29"/>
      <c r="I11" s="29"/>
      <c r="J11" s="29"/>
      <c r="K11" s="29"/>
    </row>
    <row r="12" spans="1:22" x14ac:dyDescent="0.3">
      <c r="B12" s="29"/>
      <c r="C12" s="29" t="s">
        <v>1819</v>
      </c>
      <c r="D12" s="29"/>
      <c r="E12" s="29"/>
      <c r="F12" s="29"/>
      <c r="G12" s="29"/>
      <c r="H12" s="29"/>
      <c r="I12" s="29"/>
      <c r="J12" s="29"/>
      <c r="K12" s="29"/>
    </row>
    <row r="13" spans="1:22" x14ac:dyDescent="0.3">
      <c r="B13" s="29"/>
      <c r="C13" s="30" t="s">
        <v>1950</v>
      </c>
      <c r="D13" s="29"/>
      <c r="E13" s="29"/>
      <c r="F13" s="29"/>
      <c r="G13" s="29"/>
      <c r="H13" s="29"/>
      <c r="I13" s="29"/>
      <c r="J13" s="29"/>
      <c r="K13" s="29"/>
    </row>
    <row r="14" spans="1:22" x14ac:dyDescent="0.3">
      <c r="B14" s="27" t="s">
        <v>144</v>
      </c>
      <c r="C14" s="27" t="s">
        <v>143</v>
      </c>
    </row>
    <row r="15" spans="1:22" x14ac:dyDescent="0.3">
      <c r="C15" s="28" t="s">
        <v>142</v>
      </c>
    </row>
    <row r="16" spans="1:22" x14ac:dyDescent="0.3">
      <c r="B16" s="31" t="s">
        <v>1835</v>
      </c>
      <c r="C16" s="31" t="s">
        <v>1836</v>
      </c>
    </row>
    <row r="17" spans="2:22" x14ac:dyDescent="0.3">
      <c r="B17" s="29"/>
      <c r="C17" s="29" t="s">
        <v>1830</v>
      </c>
    </row>
    <row r="18" spans="2:22" x14ac:dyDescent="0.3">
      <c r="B18" s="31" t="s">
        <v>1837</v>
      </c>
      <c r="C18" s="31" t="s">
        <v>1838</v>
      </c>
    </row>
    <row r="19" spans="2:22" x14ac:dyDescent="0.3">
      <c r="B19" s="29"/>
      <c r="C19" s="29" t="s">
        <v>1834</v>
      </c>
    </row>
    <row r="20" spans="2:22" x14ac:dyDescent="0.3">
      <c r="B20" s="27" t="s">
        <v>141</v>
      </c>
      <c r="C20" s="27" t="s">
        <v>140</v>
      </c>
    </row>
    <row r="21" spans="2:22" x14ac:dyDescent="0.3">
      <c r="C21" s="28" t="s">
        <v>2394</v>
      </c>
    </row>
    <row r="22" spans="2:22" x14ac:dyDescent="0.3">
      <c r="C22" s="28" t="s">
        <v>2433</v>
      </c>
      <c r="V22" s="28" t="s">
        <v>1550</v>
      </c>
    </row>
    <row r="23" spans="2:22" x14ac:dyDescent="0.3">
      <c r="B23" s="27" t="s">
        <v>139</v>
      </c>
      <c r="C23" s="27" t="s">
        <v>138</v>
      </c>
    </row>
    <row r="24" spans="2:22" x14ac:dyDescent="0.3">
      <c r="C24" s="28" t="s">
        <v>137</v>
      </c>
    </row>
    <row r="25" spans="2:22" x14ac:dyDescent="0.3">
      <c r="B25" s="27" t="s">
        <v>136</v>
      </c>
      <c r="C25" s="27" t="s">
        <v>135</v>
      </c>
    </row>
    <row r="26" spans="2:22" x14ac:dyDescent="0.3">
      <c r="C26" s="28" t="s">
        <v>134</v>
      </c>
    </row>
    <row r="27" spans="2:22" x14ac:dyDescent="0.3">
      <c r="B27" s="27" t="s">
        <v>133</v>
      </c>
      <c r="C27" s="27" t="s">
        <v>132</v>
      </c>
    </row>
    <row r="28" spans="2:22" x14ac:dyDescent="0.3">
      <c r="C28" s="28" t="s">
        <v>131</v>
      </c>
    </row>
    <row r="29" spans="2:22" x14ac:dyDescent="0.3">
      <c r="B29" s="32" t="s">
        <v>130</v>
      </c>
      <c r="C29" s="32" t="s">
        <v>129</v>
      </c>
      <c r="D29" s="33"/>
    </row>
    <row r="30" spans="2:22" x14ac:dyDescent="0.3">
      <c r="C30" s="28" t="s">
        <v>128</v>
      </c>
      <c r="V30" s="28" t="s">
        <v>1550</v>
      </c>
    </row>
    <row r="31" spans="2:22" x14ac:dyDescent="0.3">
      <c r="C31" s="28" t="s">
        <v>127</v>
      </c>
    </row>
    <row r="32" spans="2:22" x14ac:dyDescent="0.3">
      <c r="B32" s="27" t="s">
        <v>126</v>
      </c>
      <c r="C32" s="27" t="s">
        <v>125</v>
      </c>
    </row>
    <row r="33" spans="2:19" s="29" customFormat="1" ht="14.4" customHeight="1" x14ac:dyDescent="0.3">
      <c r="C33" s="260" t="s">
        <v>1839</v>
      </c>
      <c r="D33" s="260"/>
      <c r="E33" s="260"/>
      <c r="F33" s="260"/>
      <c r="G33" s="260"/>
      <c r="H33" s="260"/>
      <c r="I33" s="260"/>
      <c r="J33" s="260"/>
      <c r="K33" s="260"/>
      <c r="L33" s="260"/>
      <c r="M33" s="260"/>
      <c r="N33" s="260"/>
      <c r="O33" s="260"/>
      <c r="P33" s="260"/>
      <c r="Q33" s="260"/>
      <c r="R33" s="260"/>
      <c r="S33" s="260"/>
    </row>
    <row r="34" spans="2:19" s="29" customFormat="1" x14ac:dyDescent="0.3">
      <c r="C34" s="260"/>
      <c r="D34" s="260"/>
      <c r="E34" s="260"/>
      <c r="F34" s="260"/>
      <c r="G34" s="260"/>
      <c r="H34" s="260"/>
      <c r="I34" s="260"/>
      <c r="J34" s="260"/>
      <c r="K34" s="260"/>
      <c r="L34" s="260"/>
      <c r="M34" s="260"/>
      <c r="N34" s="260"/>
      <c r="O34" s="260"/>
      <c r="P34" s="260"/>
      <c r="Q34" s="260"/>
      <c r="R34" s="260"/>
      <c r="S34" s="260"/>
    </row>
    <row r="35" spans="2:19" s="29" customFormat="1" x14ac:dyDescent="0.3">
      <c r="C35" s="260"/>
      <c r="D35" s="260"/>
      <c r="E35" s="260"/>
      <c r="F35" s="260"/>
      <c r="G35" s="260"/>
      <c r="H35" s="260"/>
      <c r="I35" s="260"/>
      <c r="J35" s="260"/>
      <c r="K35" s="260"/>
      <c r="L35" s="260"/>
      <c r="M35" s="260"/>
      <c r="N35" s="260"/>
      <c r="O35" s="260"/>
      <c r="P35" s="260"/>
      <c r="Q35" s="260"/>
      <c r="R35" s="260"/>
      <c r="S35" s="260"/>
    </row>
    <row r="36" spans="2:19" x14ac:dyDescent="0.3">
      <c r="B36" s="27" t="s">
        <v>124</v>
      </c>
      <c r="C36" s="27" t="s">
        <v>123</v>
      </c>
    </row>
    <row r="37" spans="2:19" x14ac:dyDescent="0.3">
      <c r="C37" s="28" t="s">
        <v>122</v>
      </c>
    </row>
    <row r="38" spans="2:19" x14ac:dyDescent="0.3">
      <c r="B38" s="27" t="s">
        <v>1826</v>
      </c>
      <c r="C38" s="27" t="s">
        <v>121</v>
      </c>
    </row>
    <row r="39" spans="2:19" x14ac:dyDescent="0.3">
      <c r="C39" s="28" t="s">
        <v>2498</v>
      </c>
    </row>
    <row r="40" spans="2:19" x14ac:dyDescent="0.3">
      <c r="B40" s="32" t="s">
        <v>1820</v>
      </c>
      <c r="C40" s="27" t="s">
        <v>1829</v>
      </c>
      <c r="D40" s="33"/>
    </row>
    <row r="41" spans="2:19" x14ac:dyDescent="0.3">
      <c r="B41" s="33"/>
      <c r="C41" s="244" t="s">
        <v>2499</v>
      </c>
      <c r="D41" s="33"/>
      <c r="E41" s="33"/>
    </row>
    <row r="42" spans="2:19" x14ac:dyDescent="0.3">
      <c r="C42" s="34"/>
      <c r="D42" s="34"/>
      <c r="E42" s="34"/>
      <c r="F42" s="34"/>
      <c r="G42" s="34"/>
      <c r="H42" s="34"/>
      <c r="I42" s="34"/>
      <c r="J42" s="34"/>
      <c r="K42" s="34"/>
      <c r="L42" s="34"/>
      <c r="M42" s="34"/>
      <c r="N42" s="34"/>
      <c r="O42" s="34"/>
      <c r="P42" s="34"/>
      <c r="Q42" s="34"/>
      <c r="R42" s="34"/>
      <c r="S42" s="34"/>
    </row>
    <row r="44" spans="2:19" x14ac:dyDescent="0.3">
      <c r="B44" s="28" t="s">
        <v>1951</v>
      </c>
    </row>
    <row r="46" spans="2:19" x14ac:dyDescent="0.3">
      <c r="B46" s="28" t="s">
        <v>1550</v>
      </c>
      <c r="C46" s="28" t="s">
        <v>1592</v>
      </c>
      <c r="E46" s="28" t="s">
        <v>1550</v>
      </c>
    </row>
    <row r="47" spans="2:19" x14ac:dyDescent="0.3">
      <c r="B47" s="28" t="s">
        <v>1550</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H45"/>
  <sheetViews>
    <sheetView showGridLines="0" zoomScale="80" zoomScaleNormal="80" workbookViewId="0">
      <pane xSplit="2" ySplit="14" topLeftCell="DW27" activePane="bottomRight" state="frozenSplit"/>
      <selection activeCell="E41" sqref="E41"/>
      <selection pane="topRight" activeCell="E41" sqref="E41"/>
      <selection pane="bottomLeft" activeCell="E41" sqref="E41"/>
      <selection pane="bottomRight" activeCell="EE36" sqref="EE36:EG36"/>
    </sheetView>
  </sheetViews>
  <sheetFormatPr baseColWidth="10" defaultColWidth="11.44140625" defaultRowHeight="13.8" x14ac:dyDescent="0.25"/>
  <cols>
    <col min="1" max="1" width="1.5546875" style="123" customWidth="1"/>
    <col min="2" max="2" width="60.6640625" style="124" customWidth="1"/>
    <col min="3" max="61" width="15.33203125" style="123" bestFit="1" customWidth="1"/>
    <col min="62" max="102" width="12" style="123" bestFit="1" customWidth="1"/>
    <col min="103" max="138" width="12.88671875" style="123" customWidth="1"/>
    <col min="139" max="16384" width="11.44140625" style="123"/>
  </cols>
  <sheetData>
    <row r="1" spans="1:138"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38"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38"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38"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38"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38"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38"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38"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38"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38"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38"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38" s="98" customFormat="1" ht="72.75" customHeight="1" x14ac:dyDescent="0.3">
      <c r="B12" s="99" t="s">
        <v>2501</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38" s="98" customFormat="1" ht="27" thickBot="1" x14ac:dyDescent="0.3">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38"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row>
    <row r="15" spans="1:138" s="107" customFormat="1" ht="13.2" x14ac:dyDescent="0.25">
      <c r="B15" s="108" t="s">
        <v>50</v>
      </c>
      <c r="C15" s="109">
        <v>8605873.4574938528</v>
      </c>
      <c r="D15" s="109">
        <v>8842676.6318495311</v>
      </c>
      <c r="E15" s="109">
        <v>8636590.5200049859</v>
      </c>
      <c r="F15" s="109">
        <v>8879249.4270172101</v>
      </c>
      <c r="G15" s="109">
        <v>8840495.6143639721</v>
      </c>
      <c r="H15" s="109">
        <v>9131799.0686553065</v>
      </c>
      <c r="I15" s="109">
        <v>8850803.2109359074</v>
      </c>
      <c r="J15" s="109">
        <v>8951979.4592741337</v>
      </c>
      <c r="K15" s="109">
        <v>8913916.714922199</v>
      </c>
      <c r="L15" s="109">
        <v>8878441.8825087119</v>
      </c>
      <c r="M15" s="109">
        <v>9022114.7457101718</v>
      </c>
      <c r="N15" s="109">
        <v>8914241.9114341419</v>
      </c>
      <c r="O15" s="109">
        <v>9063191.6315570381</v>
      </c>
      <c r="P15" s="109">
        <v>9193736.4916168191</v>
      </c>
      <c r="Q15" s="109">
        <v>8899050.923053598</v>
      </c>
      <c r="R15" s="109">
        <v>8967938.8131843489</v>
      </c>
      <c r="S15" s="109">
        <v>8966981.8307487685</v>
      </c>
      <c r="T15" s="109">
        <v>9026437.2553814389</v>
      </c>
      <c r="U15" s="109">
        <v>9078535.3182069249</v>
      </c>
      <c r="V15" s="109">
        <v>9122294.5291362088</v>
      </c>
      <c r="W15" s="109">
        <v>8999531.3256258704</v>
      </c>
      <c r="X15" s="109">
        <v>8940152.6307957042</v>
      </c>
      <c r="Y15" s="109">
        <v>9032248.1353624202</v>
      </c>
      <c r="Z15" s="109">
        <v>8981539.0215056036</v>
      </c>
      <c r="AA15" s="109">
        <v>8971879.0949121248</v>
      </c>
      <c r="AB15" s="109">
        <v>9040132.8213359304</v>
      </c>
      <c r="AC15" s="109">
        <v>9660587.4798771627</v>
      </c>
      <c r="AD15" s="109">
        <v>9263370.154225491</v>
      </c>
      <c r="AE15" s="109">
        <v>9411330.745678423</v>
      </c>
      <c r="AF15" s="109">
        <v>9309658.8734844346</v>
      </c>
      <c r="AG15" s="109">
        <v>9431230.8944210988</v>
      </c>
      <c r="AH15" s="109">
        <v>9420123.1021076348</v>
      </c>
      <c r="AI15" s="109">
        <v>9272251.4303397052</v>
      </c>
      <c r="AJ15" s="109">
        <v>9415268.4522941243</v>
      </c>
      <c r="AK15" s="109">
        <v>9684780.3948793095</v>
      </c>
      <c r="AL15" s="109">
        <v>9643289.2923321873</v>
      </c>
      <c r="AM15" s="109">
        <v>9572215.6933462638</v>
      </c>
      <c r="AN15" s="109">
        <v>8905035.7400827762</v>
      </c>
      <c r="AO15" s="109">
        <v>9119118.2229053061</v>
      </c>
      <c r="AP15" s="109">
        <v>9042841.5440990273</v>
      </c>
      <c r="AQ15" s="109">
        <v>10215963.04240777</v>
      </c>
      <c r="AR15" s="109">
        <v>10191723.279289111</v>
      </c>
      <c r="AS15" s="109">
        <v>10446993.341971379</v>
      </c>
      <c r="AT15" s="109">
        <v>10207479.158913033</v>
      </c>
      <c r="AU15" s="109">
        <v>10328732.221236413</v>
      </c>
      <c r="AV15" s="109">
        <v>10381277.102921326</v>
      </c>
      <c r="AW15" s="109">
        <v>10201368.463914525</v>
      </c>
      <c r="AX15" s="109">
        <v>10773236.367117435</v>
      </c>
      <c r="AY15" s="109">
        <v>10143726.249017395</v>
      </c>
      <c r="AZ15" s="109">
        <v>10189208.450351588</v>
      </c>
      <c r="BA15" s="109">
        <v>10303829.009068254</v>
      </c>
      <c r="BB15" s="109">
        <v>10484630.591870906</v>
      </c>
      <c r="BC15" s="109">
        <v>10445532.562049732</v>
      </c>
      <c r="BD15" s="109">
        <v>10332201.476992819</v>
      </c>
      <c r="BE15" s="109">
        <v>10313705.007956779</v>
      </c>
      <c r="BF15" s="109">
        <v>10182969.828404371</v>
      </c>
      <c r="BG15" s="109">
        <v>10070283.712984413</v>
      </c>
      <c r="BH15" s="109">
        <v>10199614.940315668</v>
      </c>
      <c r="BI15" s="109">
        <v>10174861.111115545</v>
      </c>
      <c r="BJ15" s="109">
        <v>10476099.623246234</v>
      </c>
      <c r="BK15" s="109">
        <v>10381783.804588668</v>
      </c>
      <c r="BL15" s="109">
        <v>10529960.764632279</v>
      </c>
      <c r="BM15" s="109">
        <v>10102343.623877399</v>
      </c>
      <c r="BN15" s="109">
        <v>10375008.17674299</v>
      </c>
      <c r="BO15" s="109">
        <v>10424608.333603073</v>
      </c>
      <c r="BP15" s="109">
        <v>10312661.777029123</v>
      </c>
      <c r="BQ15" s="109">
        <v>10453027.619290948</v>
      </c>
      <c r="BR15" s="109">
        <v>10215268.580988569</v>
      </c>
      <c r="BS15" s="109">
        <v>10554720.659139315</v>
      </c>
      <c r="BT15" s="109">
        <v>9935740.0501615461</v>
      </c>
      <c r="BU15" s="109">
        <v>10373090.553661538</v>
      </c>
      <c r="BV15" s="109">
        <v>10202982.30293661</v>
      </c>
      <c r="BW15" s="109">
        <v>10229092.535459448</v>
      </c>
      <c r="BX15" s="109">
        <v>10157417.545377258</v>
      </c>
      <c r="BY15" s="109">
        <v>8057983.4948283844</v>
      </c>
      <c r="BZ15" s="109">
        <v>5718416.0296009164</v>
      </c>
      <c r="CA15" s="109">
        <v>8329850.2250710623</v>
      </c>
      <c r="CB15" s="109">
        <v>9633508.44975744</v>
      </c>
      <c r="CC15" s="109">
        <v>10097500.240004065</v>
      </c>
      <c r="CD15" s="109">
        <v>10365936.40959052</v>
      </c>
      <c r="CE15" s="109">
        <v>9976686.5469134655</v>
      </c>
      <c r="CF15" s="109">
        <v>9202424.9610786568</v>
      </c>
      <c r="CG15" s="109">
        <v>9317136.6619286388</v>
      </c>
      <c r="CH15" s="109">
        <v>8351976.2562570851</v>
      </c>
      <c r="CI15" s="109">
        <v>9188938.5834776089</v>
      </c>
      <c r="CJ15" s="109">
        <v>9320622.1495342534</v>
      </c>
      <c r="CK15" s="109">
        <v>9774077.7406483442</v>
      </c>
      <c r="CL15" s="109">
        <v>9726473.7007913329</v>
      </c>
      <c r="CM15" s="109">
        <v>9897463.961626254</v>
      </c>
      <c r="CN15" s="109">
        <v>9654403.5647277106</v>
      </c>
      <c r="CO15" s="109">
        <v>9918935.4357764106</v>
      </c>
      <c r="CP15" s="109">
        <v>9904343.3233934101</v>
      </c>
      <c r="CQ15" s="109">
        <v>9706128.0377673879</v>
      </c>
      <c r="CR15" s="109">
        <v>9962863.2293205</v>
      </c>
      <c r="CS15" s="109">
        <v>10192971.483998587</v>
      </c>
      <c r="CT15" s="109">
        <v>9571233.3854441792</v>
      </c>
      <c r="CU15" s="109">
        <v>9930789.8418614864</v>
      </c>
      <c r="CV15" s="109">
        <v>9292102.7794872783</v>
      </c>
      <c r="CW15" s="109">
        <v>9994916.59047205</v>
      </c>
      <c r="CX15" s="109">
        <v>10214760.33001505</v>
      </c>
      <c r="CY15" s="109">
        <v>9976915.4403746575</v>
      </c>
      <c r="CZ15" s="109">
        <v>10170742.92461006</v>
      </c>
      <c r="DA15" s="109">
        <v>10115165.021636579</v>
      </c>
      <c r="DB15" s="109">
        <v>9994257.7864412442</v>
      </c>
      <c r="DC15" s="109">
        <v>9963762.6689399667</v>
      </c>
      <c r="DD15" s="109">
        <v>10178084.723731447</v>
      </c>
      <c r="DE15" s="109">
        <v>10450062.97751214</v>
      </c>
      <c r="DF15" s="109">
        <v>10052265.245894637</v>
      </c>
      <c r="DG15" s="109">
        <v>9738962.9511932824</v>
      </c>
      <c r="DH15" s="109">
        <v>9655876.7763886768</v>
      </c>
      <c r="DI15" s="109">
        <v>9869878.1092474982</v>
      </c>
      <c r="DJ15" s="109">
        <v>9721273.7950795349</v>
      </c>
      <c r="DK15" s="109">
        <v>9900245.3861188814</v>
      </c>
      <c r="DL15" s="109">
        <v>9940413.2920473181</v>
      </c>
      <c r="DM15" s="109">
        <v>9969585.894162694</v>
      </c>
      <c r="DN15" s="109">
        <v>10002309.978993949</v>
      </c>
      <c r="DO15" s="109">
        <v>9693520.7499012053</v>
      </c>
      <c r="DP15" s="109">
        <v>9712445.4304530472</v>
      </c>
      <c r="DQ15" s="109">
        <v>10523502.462316032</v>
      </c>
      <c r="DR15" s="109">
        <v>10605292.309462262</v>
      </c>
      <c r="DS15" s="109">
        <v>10324156.343386054</v>
      </c>
      <c r="DT15" s="109">
        <v>10373914.880077995</v>
      </c>
      <c r="DU15" s="109">
        <v>10094335.550919756</v>
      </c>
      <c r="DV15" s="109">
        <v>10640506.390621787</v>
      </c>
      <c r="DW15" s="109">
        <v>10614063.626209937</v>
      </c>
      <c r="DX15" s="109">
        <v>10274019.915122848</v>
      </c>
      <c r="DY15" s="109">
        <v>10392988.124319332</v>
      </c>
      <c r="DZ15" s="109">
        <v>10255949.792526187</v>
      </c>
      <c r="EA15" s="109">
        <v>10522684.886955511</v>
      </c>
      <c r="EB15" s="109">
        <v>10019221.834483624</v>
      </c>
      <c r="EC15" s="109">
        <v>10095376.140369119</v>
      </c>
      <c r="ED15" s="109">
        <v>10526245.331979375</v>
      </c>
      <c r="EE15" s="109">
        <v>12114787.884023234</v>
      </c>
      <c r="EF15" s="109">
        <v>11754362.221184256</v>
      </c>
      <c r="EG15" s="109">
        <v>11552473.723017756</v>
      </c>
      <c r="EH15" s="109">
        <v>11477630.207206206</v>
      </c>
    </row>
    <row r="16" spans="1:138" s="107" customFormat="1" ht="13.2" x14ac:dyDescent="0.25">
      <c r="B16" s="108" t="s">
        <v>51</v>
      </c>
      <c r="C16" s="109">
        <v>1954394.0135998807</v>
      </c>
      <c r="D16" s="109">
        <v>1964926.2754079115</v>
      </c>
      <c r="E16" s="109">
        <v>1984178.9566878648</v>
      </c>
      <c r="F16" s="109">
        <v>1996980.7107056205</v>
      </c>
      <c r="G16" s="109">
        <v>1982464.0059835205</v>
      </c>
      <c r="H16" s="109">
        <v>2003521.8532225445</v>
      </c>
      <c r="I16" s="109">
        <v>1968872.7209635018</v>
      </c>
      <c r="J16" s="109">
        <v>1974370.8273176781</v>
      </c>
      <c r="K16" s="109">
        <v>1942719.960152617</v>
      </c>
      <c r="L16" s="109">
        <v>1896895.7053743845</v>
      </c>
      <c r="M16" s="109">
        <v>1913494.3682715266</v>
      </c>
      <c r="N16" s="109">
        <v>1896636.2461366504</v>
      </c>
      <c r="O16" s="109">
        <v>1928908.0153042586</v>
      </c>
      <c r="P16" s="109">
        <v>2002563.01015733</v>
      </c>
      <c r="Q16" s="109">
        <v>1891815.8603592743</v>
      </c>
      <c r="R16" s="109">
        <v>1898385.7526632366</v>
      </c>
      <c r="S16" s="109">
        <v>1891679.5882841998</v>
      </c>
      <c r="T16" s="109">
        <v>1866447.6636361363</v>
      </c>
      <c r="U16" s="109">
        <v>1886646.6416793321</v>
      </c>
      <c r="V16" s="109">
        <v>1848313.8351454842</v>
      </c>
      <c r="W16" s="109">
        <v>1819926.969280266</v>
      </c>
      <c r="X16" s="109">
        <v>1807424.8788463399</v>
      </c>
      <c r="Y16" s="109">
        <v>1787338.3342685518</v>
      </c>
      <c r="Z16" s="109">
        <v>1763811.6954253875</v>
      </c>
      <c r="AA16" s="109">
        <v>1745519.0529508742</v>
      </c>
      <c r="AB16" s="109">
        <v>1786632.7415551422</v>
      </c>
      <c r="AC16" s="109">
        <v>1816361.1866002595</v>
      </c>
      <c r="AD16" s="109">
        <v>1770664.3265765065</v>
      </c>
      <c r="AE16" s="109">
        <v>1765211.0829145089</v>
      </c>
      <c r="AF16" s="109">
        <v>1741386.7964139092</v>
      </c>
      <c r="AG16" s="109">
        <v>1740622.3502331635</v>
      </c>
      <c r="AH16" s="109">
        <v>1740840.4053991341</v>
      </c>
      <c r="AI16" s="109">
        <v>1696434.3629630571</v>
      </c>
      <c r="AJ16" s="109">
        <v>1746017.0860064391</v>
      </c>
      <c r="AK16" s="109">
        <v>1742012.1115831265</v>
      </c>
      <c r="AL16" s="109">
        <v>1706050.6003539024</v>
      </c>
      <c r="AM16" s="109">
        <v>1776578.2371351321</v>
      </c>
      <c r="AN16" s="109">
        <v>1635904.1332363139</v>
      </c>
      <c r="AO16" s="109">
        <v>1607161.027355867</v>
      </c>
      <c r="AP16" s="109">
        <v>1620849.1477239607</v>
      </c>
      <c r="AQ16" s="109">
        <v>1723672.4535000285</v>
      </c>
      <c r="AR16" s="109">
        <v>1724113.1218648723</v>
      </c>
      <c r="AS16" s="109">
        <v>1739250.8183622938</v>
      </c>
      <c r="AT16" s="109">
        <v>1725063.726120031</v>
      </c>
      <c r="AU16" s="109">
        <v>1714885.3790448427</v>
      </c>
      <c r="AV16" s="109">
        <v>1691140.2043077578</v>
      </c>
      <c r="AW16" s="109">
        <v>1670149.1716235634</v>
      </c>
      <c r="AX16" s="109">
        <v>1725751.3675198117</v>
      </c>
      <c r="AY16" s="109">
        <v>1663993.8101190678</v>
      </c>
      <c r="AZ16" s="109">
        <v>1664996.0929400935</v>
      </c>
      <c r="BA16" s="109">
        <v>1690746.0076824771</v>
      </c>
      <c r="BB16" s="109">
        <v>1662443.5512081559</v>
      </c>
      <c r="BC16" s="109">
        <v>1679723.4856197296</v>
      </c>
      <c r="BD16" s="109">
        <v>1614964.45587817</v>
      </c>
      <c r="BE16" s="109">
        <v>1610603.4552187026</v>
      </c>
      <c r="BF16" s="109">
        <v>1636453.371265973</v>
      </c>
      <c r="BG16" s="109">
        <v>1582175.8997398445</v>
      </c>
      <c r="BH16" s="109">
        <v>1599734.5938084142</v>
      </c>
      <c r="BI16" s="109">
        <v>1537866.9920701494</v>
      </c>
      <c r="BJ16" s="109">
        <v>1578612.0195029762</v>
      </c>
      <c r="BK16" s="109">
        <v>1572515.2292701283</v>
      </c>
      <c r="BL16" s="109">
        <v>1578015.0725605495</v>
      </c>
      <c r="BM16" s="109">
        <v>1503381.7009671505</v>
      </c>
      <c r="BN16" s="109">
        <v>1542151.6220920905</v>
      </c>
      <c r="BO16" s="109">
        <v>1529014.344548563</v>
      </c>
      <c r="BP16" s="109">
        <v>1530006.2781049535</v>
      </c>
      <c r="BQ16" s="109">
        <v>1506667.3768264262</v>
      </c>
      <c r="BR16" s="109">
        <v>1489462.5721694592</v>
      </c>
      <c r="BS16" s="109">
        <v>1504849.3766156251</v>
      </c>
      <c r="BT16" s="109">
        <v>1448483.1407925172</v>
      </c>
      <c r="BU16" s="109">
        <v>1457957.951225098</v>
      </c>
      <c r="BV16" s="109">
        <v>1451273.0016742027</v>
      </c>
      <c r="BW16" s="109">
        <v>1430273.6795889467</v>
      </c>
      <c r="BX16" s="109">
        <v>1445703.9227408473</v>
      </c>
      <c r="BY16" s="109">
        <v>1303725.835037794</v>
      </c>
      <c r="BZ16" s="109">
        <v>1292476.9268327139</v>
      </c>
      <c r="CA16" s="109">
        <v>1520484.0748975135</v>
      </c>
      <c r="CB16" s="109">
        <v>1494919.2598911312</v>
      </c>
      <c r="CC16" s="109">
        <v>1503132.8454251005</v>
      </c>
      <c r="CD16" s="109">
        <v>1527637.7249426013</v>
      </c>
      <c r="CE16" s="109">
        <v>1498678.5144817997</v>
      </c>
      <c r="CF16" s="109">
        <v>1473003.226778147</v>
      </c>
      <c r="CG16" s="109">
        <v>1525263.2714403337</v>
      </c>
      <c r="CH16" s="109">
        <v>1457046.9153671477</v>
      </c>
      <c r="CI16" s="109">
        <v>1494067.03876863</v>
      </c>
      <c r="CJ16" s="109">
        <v>1452891.3892484293</v>
      </c>
      <c r="CK16" s="109">
        <v>1457902.2470422979</v>
      </c>
      <c r="CL16" s="109">
        <v>1457389.6777191621</v>
      </c>
      <c r="CM16" s="109">
        <v>1449047.9066181418</v>
      </c>
      <c r="CN16" s="109">
        <v>1385562.661216645</v>
      </c>
      <c r="CO16" s="109">
        <v>1374174.9067165125</v>
      </c>
      <c r="CP16" s="109">
        <v>1375030.3706726697</v>
      </c>
      <c r="CQ16" s="109">
        <v>1338759.2029052398</v>
      </c>
      <c r="CR16" s="109">
        <v>1310752.7298621833</v>
      </c>
      <c r="CS16" s="109">
        <v>1277027.4954203896</v>
      </c>
      <c r="CT16" s="109">
        <v>1217584.8746597169</v>
      </c>
      <c r="CU16" s="109">
        <v>1240547.741090067</v>
      </c>
      <c r="CV16" s="109">
        <v>1233255.3269192476</v>
      </c>
      <c r="CW16" s="109">
        <v>1240872.9146548358</v>
      </c>
      <c r="CX16" s="109">
        <v>1363394.1023955287</v>
      </c>
      <c r="CY16" s="109">
        <v>1329119.9477346374</v>
      </c>
      <c r="CZ16" s="109">
        <v>1330638.7110266748</v>
      </c>
      <c r="DA16" s="109">
        <v>1349510.9405980296</v>
      </c>
      <c r="DB16" s="109">
        <v>1318478.116722977</v>
      </c>
      <c r="DC16" s="109">
        <v>1310022.3229295721</v>
      </c>
      <c r="DD16" s="109">
        <v>1314459.0546966461</v>
      </c>
      <c r="DE16" s="109">
        <v>1263649.865683387</v>
      </c>
      <c r="DF16" s="109">
        <v>1244927.3551504363</v>
      </c>
      <c r="DG16" s="109">
        <v>1276150.2143683366</v>
      </c>
      <c r="DH16" s="109">
        <v>1226722.073640815</v>
      </c>
      <c r="DI16" s="109">
        <v>1243734.3710152805</v>
      </c>
      <c r="DJ16" s="109">
        <v>1233664.4044437192</v>
      </c>
      <c r="DK16" s="109">
        <v>1253885.3047198283</v>
      </c>
      <c r="DL16" s="109">
        <v>1244233.4468574515</v>
      </c>
      <c r="DM16" s="109">
        <v>1264182.9080882098</v>
      </c>
      <c r="DN16" s="109">
        <v>1238369.8330157804</v>
      </c>
      <c r="DO16" s="109">
        <v>1233130.8206821219</v>
      </c>
      <c r="DP16" s="109">
        <v>1201491.1616043211</v>
      </c>
      <c r="DQ16" s="109">
        <v>1190317.7163136539</v>
      </c>
      <c r="DR16" s="109">
        <v>1232401.2665002209</v>
      </c>
      <c r="DS16" s="109">
        <v>1222273.5753590188</v>
      </c>
      <c r="DT16" s="109">
        <v>1192593.5890583512</v>
      </c>
      <c r="DU16" s="109">
        <v>1148631.6389103336</v>
      </c>
      <c r="DV16" s="109">
        <v>1215378.7640058652</v>
      </c>
      <c r="DW16" s="109">
        <v>1194254.3024366417</v>
      </c>
      <c r="DX16" s="109">
        <v>1131079.0585627886</v>
      </c>
      <c r="DY16" s="109">
        <v>1187235.0612939973</v>
      </c>
      <c r="DZ16" s="109">
        <v>1150047.6414182135</v>
      </c>
      <c r="EA16" s="109">
        <v>1165988.7928202406</v>
      </c>
      <c r="EB16" s="109">
        <v>1119183.4524833374</v>
      </c>
      <c r="EC16" s="109">
        <v>1074504.6494339884</v>
      </c>
      <c r="ED16" s="109">
        <v>1078030.298718205</v>
      </c>
      <c r="EE16" s="109">
        <v>1220300.5036350214</v>
      </c>
      <c r="EF16" s="109">
        <v>1140803.3839321297</v>
      </c>
      <c r="EG16" s="109">
        <v>1121201.5816366994</v>
      </c>
      <c r="EH16" s="109">
        <v>1144984.5444210824</v>
      </c>
    </row>
    <row r="17" spans="2:138" s="107" customFormat="1" ht="13.2" x14ac:dyDescent="0.25">
      <c r="B17" s="108" t="s">
        <v>96</v>
      </c>
      <c r="C17" s="109">
        <v>1701633.8278142167</v>
      </c>
      <c r="D17" s="109">
        <v>1798359.6102075032</v>
      </c>
      <c r="E17" s="109">
        <v>1636332.9253356932</v>
      </c>
      <c r="F17" s="109">
        <v>1720253.3595331807</v>
      </c>
      <c r="G17" s="109">
        <v>1724902.4976606846</v>
      </c>
      <c r="H17" s="109">
        <v>1730013.3021337311</v>
      </c>
      <c r="I17" s="109">
        <v>1766430.314681659</v>
      </c>
      <c r="J17" s="109">
        <v>1816620.1578170131</v>
      </c>
      <c r="K17" s="109">
        <v>1810282.0111204886</v>
      </c>
      <c r="L17" s="109">
        <v>1777985.4320844561</v>
      </c>
      <c r="M17" s="109">
        <v>1742429.6605788018</v>
      </c>
      <c r="N17" s="109">
        <v>1755576.3568681795</v>
      </c>
      <c r="O17" s="109">
        <v>1907549.2721611799</v>
      </c>
      <c r="P17" s="109">
        <v>1968542.2839791432</v>
      </c>
      <c r="Q17" s="109">
        <v>1906790.5276821831</v>
      </c>
      <c r="R17" s="109">
        <v>1882260.0287832036</v>
      </c>
      <c r="S17" s="109">
        <v>1885802.8330699443</v>
      </c>
      <c r="T17" s="109">
        <v>1961771.8559625577</v>
      </c>
      <c r="U17" s="109">
        <v>1824010.5127932937</v>
      </c>
      <c r="V17" s="109">
        <v>1902905.5019400199</v>
      </c>
      <c r="W17" s="109">
        <v>1837507.5961465754</v>
      </c>
      <c r="X17" s="109">
        <v>1845872.9702030981</v>
      </c>
      <c r="Y17" s="109">
        <v>1845867.159714876</v>
      </c>
      <c r="Z17" s="109">
        <v>1845203.9665046327</v>
      </c>
      <c r="AA17" s="109">
        <v>1997786.8531694079</v>
      </c>
      <c r="AB17" s="109">
        <v>2071378.8739426068</v>
      </c>
      <c r="AC17" s="109">
        <v>1933875.7086533408</v>
      </c>
      <c r="AD17" s="109">
        <v>1950785.2644013239</v>
      </c>
      <c r="AE17" s="109">
        <v>2019734.8843707351</v>
      </c>
      <c r="AF17" s="109">
        <v>2000667.4513333829</v>
      </c>
      <c r="AG17" s="109">
        <v>1895886.282122785</v>
      </c>
      <c r="AH17" s="109">
        <v>2006025.9087845101</v>
      </c>
      <c r="AI17" s="109">
        <v>1959031.0256104441</v>
      </c>
      <c r="AJ17" s="109">
        <v>1932675.3043312586</v>
      </c>
      <c r="AK17" s="109">
        <v>1956664.3107505685</v>
      </c>
      <c r="AL17" s="109">
        <v>1920029.5958684944</v>
      </c>
      <c r="AM17" s="109">
        <v>2123126.2855968466</v>
      </c>
      <c r="AN17" s="109">
        <v>2209957.3731781696</v>
      </c>
      <c r="AO17" s="109">
        <v>2141911.3080184306</v>
      </c>
      <c r="AP17" s="109">
        <v>1993601.6289822625</v>
      </c>
      <c r="AQ17" s="109">
        <v>2095912.027754196</v>
      </c>
      <c r="AR17" s="109">
        <v>2071462.2697681079</v>
      </c>
      <c r="AS17" s="109">
        <v>1959930.0770862284</v>
      </c>
      <c r="AT17" s="109">
        <v>2051909.6622565363</v>
      </c>
      <c r="AU17" s="109">
        <v>1995232.9887695168</v>
      </c>
      <c r="AV17" s="109">
        <v>2023023.6937854041</v>
      </c>
      <c r="AW17" s="109">
        <v>1981121.9435144393</v>
      </c>
      <c r="AX17" s="109">
        <v>1935160.5395780865</v>
      </c>
      <c r="AY17" s="109">
        <v>506626.82745904702</v>
      </c>
      <c r="AZ17" s="109">
        <v>548789.44914415688</v>
      </c>
      <c r="BA17" s="109">
        <v>448265.82861601381</v>
      </c>
      <c r="BB17" s="109">
        <v>670268.10141820915</v>
      </c>
      <c r="BC17" s="109">
        <v>591209.0119990512</v>
      </c>
      <c r="BD17" s="109">
        <v>626388.13238377543</v>
      </c>
      <c r="BE17" s="109">
        <v>732705.75537498191</v>
      </c>
      <c r="BF17" s="109">
        <v>742069.26099078415</v>
      </c>
      <c r="BG17" s="109">
        <v>706671.43574282341</v>
      </c>
      <c r="BH17" s="109">
        <v>745838.34361076029</v>
      </c>
      <c r="BI17" s="109">
        <v>677374.988203521</v>
      </c>
      <c r="BJ17" s="109">
        <v>632076.54646251572</v>
      </c>
      <c r="BK17" s="109">
        <v>528628.37417057646</v>
      </c>
      <c r="BL17" s="109">
        <v>586707.06045918015</v>
      </c>
      <c r="BM17" s="109">
        <v>491599.84677035996</v>
      </c>
      <c r="BN17" s="109">
        <v>581791.84441830928</v>
      </c>
      <c r="BO17" s="109">
        <v>622143.14355787192</v>
      </c>
      <c r="BP17" s="109">
        <v>557014.86232513539</v>
      </c>
      <c r="BQ17" s="109">
        <v>725136.63873040699</v>
      </c>
      <c r="BR17" s="109">
        <v>723683.39016455389</v>
      </c>
      <c r="BS17" s="109">
        <v>721250.44715916214</v>
      </c>
      <c r="BT17" s="109">
        <v>801259.17698382412</v>
      </c>
      <c r="BU17" s="109">
        <v>703231.71996198385</v>
      </c>
      <c r="BV17" s="109">
        <v>709110.00751867413</v>
      </c>
      <c r="BW17" s="109">
        <v>626891.97467034822</v>
      </c>
      <c r="BX17" s="109">
        <v>667146.74943197041</v>
      </c>
      <c r="BY17" s="109">
        <v>921922.97608050692</v>
      </c>
      <c r="BZ17" s="109">
        <v>1987273.4427420448</v>
      </c>
      <c r="CA17" s="109">
        <v>1421305.9815024</v>
      </c>
      <c r="CB17" s="109">
        <v>1093265.157770385</v>
      </c>
      <c r="CC17" s="109">
        <v>1070208.8818028786</v>
      </c>
      <c r="CD17" s="109">
        <v>942466.37194271863</v>
      </c>
      <c r="CE17" s="109">
        <v>1063775.4152671816</v>
      </c>
      <c r="CF17" s="109">
        <v>1166338.2196642105</v>
      </c>
      <c r="CG17" s="109">
        <v>1424920.2801439746</v>
      </c>
      <c r="CH17" s="109">
        <v>1219551.7630466984</v>
      </c>
      <c r="CI17" s="109">
        <v>1217754.328809547</v>
      </c>
      <c r="CJ17" s="109">
        <v>1263973.5170253185</v>
      </c>
      <c r="CK17" s="109">
        <v>2074606.333424259</v>
      </c>
      <c r="CL17" s="109">
        <v>1798221.2809965303</v>
      </c>
      <c r="CM17" s="109">
        <v>1446923.9416432804</v>
      </c>
      <c r="CN17" s="109">
        <v>1750721.7922666816</v>
      </c>
      <c r="CO17" s="109">
        <v>1639747.6821501669</v>
      </c>
      <c r="CP17" s="109">
        <v>1424354.628022484</v>
      </c>
      <c r="CQ17" s="109">
        <v>1324187.5044531764</v>
      </c>
      <c r="CR17" s="109">
        <v>1178873.7158005056</v>
      </c>
      <c r="CS17" s="109">
        <v>1268965.9971289383</v>
      </c>
      <c r="CT17" s="109">
        <v>1820472.6998859062</v>
      </c>
      <c r="CU17" s="109">
        <v>1675779.8678358765</v>
      </c>
      <c r="CV17" s="109">
        <v>1143719.3429807469</v>
      </c>
      <c r="CW17" s="109">
        <v>1002898.0053472442</v>
      </c>
      <c r="CX17" s="109">
        <v>908152.78064322646</v>
      </c>
      <c r="CY17" s="109">
        <v>1042026.2069569487</v>
      </c>
      <c r="CZ17" s="109">
        <v>1002637.3415486999</v>
      </c>
      <c r="DA17" s="109">
        <v>1080939.5843344789</v>
      </c>
      <c r="DB17" s="109">
        <v>1068503.396703362</v>
      </c>
      <c r="DC17" s="109">
        <v>1149437.4214207483</v>
      </c>
      <c r="DD17" s="109">
        <v>1010661.7254288251</v>
      </c>
      <c r="DE17" s="109">
        <v>995176.69529187505</v>
      </c>
      <c r="DF17" s="109">
        <v>921013.18925577856</v>
      </c>
      <c r="DG17" s="109">
        <v>1007228.8620281343</v>
      </c>
      <c r="DH17" s="109">
        <v>946903.70488222572</v>
      </c>
      <c r="DI17" s="109">
        <v>926961.32873820257</v>
      </c>
      <c r="DJ17" s="109">
        <v>796084.00602637639</v>
      </c>
      <c r="DK17" s="109">
        <v>941245.00463439978</v>
      </c>
      <c r="DL17" s="109">
        <v>1035312.1790511156</v>
      </c>
      <c r="DM17" s="109">
        <v>990588.92312492884</v>
      </c>
      <c r="DN17" s="109">
        <v>1057893.3746057965</v>
      </c>
      <c r="DO17" s="109">
        <v>1103545.0671207497</v>
      </c>
      <c r="DP17" s="109">
        <v>1167208.953397807</v>
      </c>
      <c r="DQ17" s="109">
        <v>1106578.0024086423</v>
      </c>
      <c r="DR17" s="109">
        <v>1005071.6224924077</v>
      </c>
      <c r="DS17" s="109">
        <v>1019887.2783372663</v>
      </c>
      <c r="DT17" s="109">
        <v>1093328.0795547778</v>
      </c>
      <c r="DU17" s="109">
        <v>928009.55443395849</v>
      </c>
      <c r="DV17" s="109">
        <v>942235.38704080565</v>
      </c>
      <c r="DW17" s="109">
        <v>611162.0792344067</v>
      </c>
      <c r="DX17" s="109">
        <v>603313.0872713679</v>
      </c>
      <c r="DY17" s="109">
        <v>774419.94101856719</v>
      </c>
      <c r="DZ17" s="109">
        <v>748247.44339917961</v>
      </c>
      <c r="EA17" s="109">
        <v>835670.02929266531</v>
      </c>
      <c r="EB17" s="109">
        <v>876002.59426489752</v>
      </c>
      <c r="EC17" s="109">
        <v>839795.90130382276</v>
      </c>
      <c r="ED17" s="109">
        <v>792484.24298664858</v>
      </c>
      <c r="EE17" s="109">
        <v>521801.6777520621</v>
      </c>
      <c r="EF17" s="109">
        <v>562698.59539509704</v>
      </c>
      <c r="EG17" s="109">
        <v>472125.69877328048</v>
      </c>
      <c r="EH17" s="109">
        <v>553620.23156867945</v>
      </c>
    </row>
    <row r="18" spans="2:138" s="107" customFormat="1" ht="13.2" x14ac:dyDescent="0.25">
      <c r="B18" s="110" t="s">
        <v>92</v>
      </c>
      <c r="C18" s="111">
        <v>12261901.298907951</v>
      </c>
      <c r="D18" s="111">
        <v>12605962.517464945</v>
      </c>
      <c r="E18" s="111">
        <v>12257102.402028544</v>
      </c>
      <c r="F18" s="111">
        <v>12596483.497256011</v>
      </c>
      <c r="G18" s="111">
        <v>12547862.118008178</v>
      </c>
      <c r="H18" s="111">
        <v>12865334.224011581</v>
      </c>
      <c r="I18" s="111">
        <v>12586106.246581068</v>
      </c>
      <c r="J18" s="111">
        <v>12742970.444408825</v>
      </c>
      <c r="K18" s="111">
        <v>12666918.686195306</v>
      </c>
      <c r="L18" s="111">
        <v>12553323.019967552</v>
      </c>
      <c r="M18" s="111">
        <v>12678038.774560502</v>
      </c>
      <c r="N18" s="111">
        <v>12566454.51443897</v>
      </c>
      <c r="O18" s="111">
        <v>12899648.919022474</v>
      </c>
      <c r="P18" s="111">
        <v>13164841.785753291</v>
      </c>
      <c r="Q18" s="111">
        <v>12697657.311095055</v>
      </c>
      <c r="R18" s="111">
        <v>12748584.594630787</v>
      </c>
      <c r="S18" s="111">
        <v>12744464.252102913</v>
      </c>
      <c r="T18" s="111">
        <v>12854656.774980132</v>
      </c>
      <c r="U18" s="111">
        <v>12789192.47267955</v>
      </c>
      <c r="V18" s="111">
        <v>12873513.866221713</v>
      </c>
      <c r="W18" s="111">
        <v>12656965.891052712</v>
      </c>
      <c r="X18" s="111">
        <v>12593450.479845142</v>
      </c>
      <c r="Y18" s="111">
        <v>12665453.629345847</v>
      </c>
      <c r="Z18" s="111">
        <v>12590554.683435623</v>
      </c>
      <c r="AA18" s="111">
        <v>12715185.001032406</v>
      </c>
      <c r="AB18" s="111">
        <v>12898144.43683368</v>
      </c>
      <c r="AC18" s="111">
        <v>13410824.375130761</v>
      </c>
      <c r="AD18" s="111">
        <v>12984819.745203322</v>
      </c>
      <c r="AE18" s="111">
        <v>13196276.712963667</v>
      </c>
      <c r="AF18" s="111">
        <v>13051713.121231729</v>
      </c>
      <c r="AG18" s="111">
        <v>13067739.526777046</v>
      </c>
      <c r="AH18" s="111">
        <v>13166989.416291278</v>
      </c>
      <c r="AI18" s="111">
        <v>12927716.818913206</v>
      </c>
      <c r="AJ18" s="111">
        <v>13093960.842631821</v>
      </c>
      <c r="AK18" s="111">
        <v>13383456.817213004</v>
      </c>
      <c r="AL18" s="111">
        <v>13269369.488554584</v>
      </c>
      <c r="AM18" s="111">
        <v>13471920.216078244</v>
      </c>
      <c r="AN18" s="111">
        <v>12750897.246497259</v>
      </c>
      <c r="AO18" s="111">
        <v>12868190.558279604</v>
      </c>
      <c r="AP18" s="111">
        <v>12657292.32080525</v>
      </c>
      <c r="AQ18" s="111">
        <v>14035547.523661993</v>
      </c>
      <c r="AR18" s="111">
        <v>13987298.670922091</v>
      </c>
      <c r="AS18" s="111">
        <v>14146174.2374199</v>
      </c>
      <c r="AT18" s="111">
        <v>13984452.547289601</v>
      </c>
      <c r="AU18" s="111">
        <v>14038850.589050774</v>
      </c>
      <c r="AV18" s="111">
        <v>14095441.001014488</v>
      </c>
      <c r="AW18" s="111">
        <v>13852639.579052528</v>
      </c>
      <c r="AX18" s="111">
        <v>14434148.274215333</v>
      </c>
      <c r="AY18" s="111">
        <v>12314346.88659551</v>
      </c>
      <c r="AZ18" s="111">
        <v>12402993.992435839</v>
      </c>
      <c r="BA18" s="111">
        <v>12442840.845366746</v>
      </c>
      <c r="BB18" s="111">
        <v>12817342.244497271</v>
      </c>
      <c r="BC18" s="111">
        <v>12716465.059668513</v>
      </c>
      <c r="BD18" s="111">
        <v>12573554.065254765</v>
      </c>
      <c r="BE18" s="111">
        <v>12657014.218550462</v>
      </c>
      <c r="BF18" s="111">
        <v>12561492.460661128</v>
      </c>
      <c r="BG18" s="111">
        <v>12359131.048467079</v>
      </c>
      <c r="BH18" s="111">
        <v>12545187.877734842</v>
      </c>
      <c r="BI18" s="111">
        <v>12390103.091389213</v>
      </c>
      <c r="BJ18" s="111">
        <v>12686788.189211728</v>
      </c>
      <c r="BK18" s="111">
        <v>12482927.40802937</v>
      </c>
      <c r="BL18" s="111">
        <v>12694682.897652008</v>
      </c>
      <c r="BM18" s="111">
        <v>12097325.17161491</v>
      </c>
      <c r="BN18" s="111">
        <v>12498951.64325339</v>
      </c>
      <c r="BO18" s="111">
        <v>12575765.821709508</v>
      </c>
      <c r="BP18" s="111">
        <v>12399682.91745921</v>
      </c>
      <c r="BQ18" s="111">
        <v>12684831.634847783</v>
      </c>
      <c r="BR18" s="111">
        <v>12428414.543322582</v>
      </c>
      <c r="BS18" s="111">
        <v>12780820.482914101</v>
      </c>
      <c r="BT18" s="111">
        <v>12185482.367937887</v>
      </c>
      <c r="BU18" s="111">
        <v>12534280.224848622</v>
      </c>
      <c r="BV18" s="111">
        <v>12363365.312129484</v>
      </c>
      <c r="BW18" s="111">
        <v>12286258.189718744</v>
      </c>
      <c r="BX18" s="111">
        <v>12270268.217550078</v>
      </c>
      <c r="BY18" s="111">
        <v>10283632.305946685</v>
      </c>
      <c r="BZ18" s="111">
        <v>8998166.3991756756</v>
      </c>
      <c r="CA18" s="111">
        <v>11271640.281470977</v>
      </c>
      <c r="CB18" s="111">
        <v>12221692.867418956</v>
      </c>
      <c r="CC18" s="111">
        <v>12670841.967232045</v>
      </c>
      <c r="CD18" s="111">
        <v>12836040.506475842</v>
      </c>
      <c r="CE18" s="111">
        <v>12539140.47666245</v>
      </c>
      <c r="CF18" s="111">
        <v>11841766.407521015</v>
      </c>
      <c r="CG18" s="111">
        <v>12267320.213512946</v>
      </c>
      <c r="CH18" s="111">
        <v>11028574.934670931</v>
      </c>
      <c r="CI18" s="111">
        <v>11900759.951055788</v>
      </c>
      <c r="CJ18" s="111">
        <v>12037487.055808002</v>
      </c>
      <c r="CK18" s="111">
        <v>13306586.321114903</v>
      </c>
      <c r="CL18" s="111">
        <v>12982084.659507025</v>
      </c>
      <c r="CM18" s="111">
        <v>12793435.809887676</v>
      </c>
      <c r="CN18" s="111">
        <v>12790688.018211039</v>
      </c>
      <c r="CO18" s="111">
        <v>12932858.02464309</v>
      </c>
      <c r="CP18" s="111">
        <v>12703728.322088564</v>
      </c>
      <c r="CQ18" s="111">
        <v>12369074.745125804</v>
      </c>
      <c r="CR18" s="111">
        <v>12452489.67498319</v>
      </c>
      <c r="CS18" s="111">
        <v>12738964.976547917</v>
      </c>
      <c r="CT18" s="111">
        <v>12609290.959989801</v>
      </c>
      <c r="CU18" s="111">
        <v>12847117.450787429</v>
      </c>
      <c r="CV18" s="111">
        <v>11669077.449387273</v>
      </c>
      <c r="CW18" s="111">
        <v>12238687.510474131</v>
      </c>
      <c r="CX18" s="111">
        <v>12486307.213053804</v>
      </c>
      <c r="CY18" s="111">
        <v>12348061.595066246</v>
      </c>
      <c r="CZ18" s="111">
        <v>12504018.977185436</v>
      </c>
      <c r="DA18" s="111">
        <v>12545615.546569088</v>
      </c>
      <c r="DB18" s="111">
        <v>12381239.299867582</v>
      </c>
      <c r="DC18" s="111">
        <v>12423222.413290288</v>
      </c>
      <c r="DD18" s="111">
        <v>12503205.503856918</v>
      </c>
      <c r="DE18" s="111">
        <v>12708889.538487401</v>
      </c>
      <c r="DF18" s="111">
        <v>12218205.790300852</v>
      </c>
      <c r="DG18" s="111">
        <v>12022342.027589753</v>
      </c>
      <c r="DH18" s="111">
        <v>11829502.554911718</v>
      </c>
      <c r="DI18" s="111">
        <v>12040573.80900098</v>
      </c>
      <c r="DJ18" s="111">
        <v>11751022.205549631</v>
      </c>
      <c r="DK18" s="111">
        <v>12095375.695473108</v>
      </c>
      <c r="DL18" s="111">
        <v>12219958.917955887</v>
      </c>
      <c r="DM18" s="111">
        <v>12224357.725375833</v>
      </c>
      <c r="DN18" s="111">
        <v>12298573.186615525</v>
      </c>
      <c r="DO18" s="111">
        <v>12030196.637704076</v>
      </c>
      <c r="DP18" s="111">
        <v>12081145.545455175</v>
      </c>
      <c r="DQ18" s="111">
        <v>12820398.181038328</v>
      </c>
      <c r="DR18" s="111">
        <v>12842765.19845489</v>
      </c>
      <c r="DS18" s="111">
        <v>12566317.197082339</v>
      </c>
      <c r="DT18" s="111">
        <v>12659836.548691124</v>
      </c>
      <c r="DU18" s="111">
        <v>12170976.744264048</v>
      </c>
      <c r="DV18" s="111">
        <v>12798120.541668458</v>
      </c>
      <c r="DW18" s="111">
        <v>12419480.007880988</v>
      </c>
      <c r="DX18" s="111">
        <v>12008412.060957005</v>
      </c>
      <c r="DY18" s="111">
        <v>12354643.126631895</v>
      </c>
      <c r="DZ18" s="111">
        <v>12154244.87734358</v>
      </c>
      <c r="EA18" s="111">
        <v>12524343.709068416</v>
      </c>
      <c r="EB18" s="111">
        <v>12014407.881231859</v>
      </c>
      <c r="EC18" s="111">
        <v>12009676.69110693</v>
      </c>
      <c r="ED18" s="111">
        <v>12396759.873684227</v>
      </c>
      <c r="EE18" s="111">
        <v>13856890.065410318</v>
      </c>
      <c r="EF18" s="111">
        <v>13457864.200511482</v>
      </c>
      <c r="EG18" s="111">
        <v>13145801.003427736</v>
      </c>
      <c r="EH18" s="111">
        <v>13176234.983195968</v>
      </c>
    </row>
    <row r="19" spans="2:138" s="107" customFormat="1" ht="13.2" x14ac:dyDescent="0.25">
      <c r="B19" s="108" t="s">
        <v>50</v>
      </c>
      <c r="C19" s="109">
        <v>3925133.3811220354</v>
      </c>
      <c r="D19" s="109">
        <v>4069138.8741117492</v>
      </c>
      <c r="E19" s="109">
        <v>3817635.5640271436</v>
      </c>
      <c r="F19" s="109">
        <v>4009400.1385646048</v>
      </c>
      <c r="G19" s="109">
        <v>3907881.4096559668</v>
      </c>
      <c r="H19" s="109">
        <v>3980137.0928561259</v>
      </c>
      <c r="I19" s="109">
        <v>3981053.8045793395</v>
      </c>
      <c r="J19" s="109">
        <v>3955600.6319081336</v>
      </c>
      <c r="K19" s="109">
        <v>4005582.5532330489</v>
      </c>
      <c r="L19" s="109">
        <v>3963667.1135912146</v>
      </c>
      <c r="M19" s="109">
        <v>3961944.193465007</v>
      </c>
      <c r="N19" s="109">
        <v>3987496.5468939105</v>
      </c>
      <c r="O19" s="109">
        <v>3915058.7540123807</v>
      </c>
      <c r="P19" s="109">
        <v>3911050.9377189297</v>
      </c>
      <c r="Q19" s="109">
        <v>4000945.1208685678</v>
      </c>
      <c r="R19" s="109">
        <v>4021521.3339713532</v>
      </c>
      <c r="S19" s="109">
        <v>3936263.1207182575</v>
      </c>
      <c r="T19" s="109">
        <v>4024909.4139515129</v>
      </c>
      <c r="U19" s="109">
        <v>3943544.7296401598</v>
      </c>
      <c r="V19" s="109">
        <v>3922175.9694140269</v>
      </c>
      <c r="W19" s="109">
        <v>4003364.4990949668</v>
      </c>
      <c r="X19" s="109">
        <v>3959472.0523926145</v>
      </c>
      <c r="Y19" s="109">
        <v>4016351.1249459623</v>
      </c>
      <c r="Z19" s="109">
        <v>3940126.3872183533</v>
      </c>
      <c r="AA19" s="109">
        <v>4090347.5897285794</v>
      </c>
      <c r="AB19" s="109">
        <v>3973535.1146474299</v>
      </c>
      <c r="AC19" s="109">
        <v>4063294.9888040447</v>
      </c>
      <c r="AD19" s="109">
        <v>4020301.0926723173</v>
      </c>
      <c r="AE19" s="109">
        <v>4103939.3516219351</v>
      </c>
      <c r="AF19" s="109">
        <v>4085460.7036542082</v>
      </c>
      <c r="AG19" s="109">
        <v>3983485.4564408315</v>
      </c>
      <c r="AH19" s="109">
        <v>3989700.3041152917</v>
      </c>
      <c r="AI19" s="109">
        <v>4036587.5103793126</v>
      </c>
      <c r="AJ19" s="109">
        <v>3955092.9697708646</v>
      </c>
      <c r="AK19" s="109">
        <v>4071821.9082849203</v>
      </c>
      <c r="AL19" s="109">
        <v>3904077.0144341085</v>
      </c>
      <c r="AM19" s="109">
        <v>4036412.245027584</v>
      </c>
      <c r="AN19" s="109">
        <v>3953323.2193720373</v>
      </c>
      <c r="AO19" s="109">
        <v>4082652.9637289178</v>
      </c>
      <c r="AP19" s="109">
        <v>3927155.3927314007</v>
      </c>
      <c r="AQ19" s="109">
        <v>4108182.1410127585</v>
      </c>
      <c r="AR19" s="109">
        <v>4048902.928272855</v>
      </c>
      <c r="AS19" s="109">
        <v>4167020.2122766022</v>
      </c>
      <c r="AT19" s="109">
        <v>4170868.8680481091</v>
      </c>
      <c r="AU19" s="109">
        <v>4194692.2924351329</v>
      </c>
      <c r="AV19" s="109">
        <v>4291085.817365326</v>
      </c>
      <c r="AW19" s="109">
        <v>4212378.8365300084</v>
      </c>
      <c r="AX19" s="109">
        <v>4419865.9256268218</v>
      </c>
      <c r="AY19" s="109">
        <v>4216648.2290450111</v>
      </c>
      <c r="AZ19" s="109">
        <v>4301678.259999577</v>
      </c>
      <c r="BA19" s="109">
        <v>4222108.2631414551</v>
      </c>
      <c r="BB19" s="109">
        <v>4329668.6212044749</v>
      </c>
      <c r="BC19" s="109">
        <v>4244954.6848317347</v>
      </c>
      <c r="BD19" s="109">
        <v>4370344.5436364226</v>
      </c>
      <c r="BE19" s="109">
        <v>4305660.2086226922</v>
      </c>
      <c r="BF19" s="109">
        <v>4314804.6147069344</v>
      </c>
      <c r="BG19" s="109">
        <v>4350516.9999520835</v>
      </c>
      <c r="BH19" s="109">
        <v>4408954.9001565091</v>
      </c>
      <c r="BI19" s="109">
        <v>4304394.3097823514</v>
      </c>
      <c r="BJ19" s="109">
        <v>4406916.0230287258</v>
      </c>
      <c r="BK19" s="109">
        <v>4340755.0019830922</v>
      </c>
      <c r="BL19" s="109">
        <v>4339599.4152720263</v>
      </c>
      <c r="BM19" s="109">
        <v>4373004.036106186</v>
      </c>
      <c r="BN19" s="109">
        <v>4353655.4307011003</v>
      </c>
      <c r="BO19" s="109">
        <v>4465013.5221921531</v>
      </c>
      <c r="BP19" s="109">
        <v>4346570.104270949</v>
      </c>
      <c r="BQ19" s="109">
        <v>4366703.1668145079</v>
      </c>
      <c r="BR19" s="109">
        <v>4382680.2572309142</v>
      </c>
      <c r="BS19" s="109">
        <v>4431196.4640581394</v>
      </c>
      <c r="BT19" s="109">
        <v>4350404.9483197164</v>
      </c>
      <c r="BU19" s="109">
        <v>4414755.2476862408</v>
      </c>
      <c r="BV19" s="109">
        <v>4358473.7961597396</v>
      </c>
      <c r="BW19" s="109">
        <v>4405785.1219804566</v>
      </c>
      <c r="BX19" s="109">
        <v>4337528.930720075</v>
      </c>
      <c r="BY19" s="109">
        <v>2545080.1272196369</v>
      </c>
      <c r="BZ19" s="109">
        <v>1709809.7978792412</v>
      </c>
      <c r="CA19" s="109">
        <v>3590637.4602801637</v>
      </c>
      <c r="CB19" s="109">
        <v>4271270.1117670704</v>
      </c>
      <c r="CC19" s="109">
        <v>4464070.4556335742</v>
      </c>
      <c r="CD19" s="109">
        <v>4397062.7122977041</v>
      </c>
      <c r="CE19" s="109">
        <v>4325195.1797530623</v>
      </c>
      <c r="CF19" s="109">
        <v>4135049.3946053032</v>
      </c>
      <c r="CG19" s="109">
        <v>4214389.1569083119</v>
      </c>
      <c r="CH19" s="109">
        <v>4113241.9289529561</v>
      </c>
      <c r="CI19" s="109">
        <v>4235165.5986069534</v>
      </c>
      <c r="CJ19" s="109">
        <v>4192562.2401577639</v>
      </c>
      <c r="CK19" s="109">
        <v>4231660.9011230012</v>
      </c>
      <c r="CL19" s="109">
        <v>4220273.3910749452</v>
      </c>
      <c r="CM19" s="109">
        <v>4228529.4910347611</v>
      </c>
      <c r="CN19" s="109">
        <v>4298447.0734343883</v>
      </c>
      <c r="CO19" s="109">
        <v>4278135.8166257469</v>
      </c>
      <c r="CP19" s="109">
        <v>4221633.646274223</v>
      </c>
      <c r="CQ19" s="109">
        <v>4296425.6540175853</v>
      </c>
      <c r="CR19" s="109">
        <v>4328834.9588612942</v>
      </c>
      <c r="CS19" s="109">
        <v>4150357.2893760493</v>
      </c>
      <c r="CT19" s="109">
        <v>4047276.5334870405</v>
      </c>
      <c r="CU19" s="109">
        <v>4199336.0161648169</v>
      </c>
      <c r="CV19" s="109">
        <v>4115975.1287844665</v>
      </c>
      <c r="CW19" s="109">
        <v>4202612.8114569644</v>
      </c>
      <c r="CX19" s="109">
        <v>4329367.6754702181</v>
      </c>
      <c r="CY19" s="109">
        <v>4485541.9387251846</v>
      </c>
      <c r="CZ19" s="109">
        <v>4443493.2499487605</v>
      </c>
      <c r="DA19" s="109">
        <v>4413827.9210066069</v>
      </c>
      <c r="DB19" s="109">
        <v>4515243.1648087697</v>
      </c>
      <c r="DC19" s="109">
        <v>4525721.6430569738</v>
      </c>
      <c r="DD19" s="109">
        <v>4507883.7182565965</v>
      </c>
      <c r="DE19" s="109">
        <v>4521430.0042211441</v>
      </c>
      <c r="DF19" s="109">
        <v>4357304.8934829496</v>
      </c>
      <c r="DG19" s="109">
        <v>4558859.8163315644</v>
      </c>
      <c r="DH19" s="109">
        <v>4466832.4508081656</v>
      </c>
      <c r="DI19" s="109">
        <v>4600631.6894744588</v>
      </c>
      <c r="DJ19" s="109">
        <v>4453277.5599319236</v>
      </c>
      <c r="DK19" s="109">
        <v>4566617.7873009127</v>
      </c>
      <c r="DL19" s="109">
        <v>4631233.9599016421</v>
      </c>
      <c r="DM19" s="109">
        <v>4618011.6850228515</v>
      </c>
      <c r="DN19" s="109">
        <v>4662308.9349714713</v>
      </c>
      <c r="DO19" s="109">
        <v>4565553.0082990006</v>
      </c>
      <c r="DP19" s="109">
        <v>4573969.4671655996</v>
      </c>
      <c r="DQ19" s="109">
        <v>4656433.2221088521</v>
      </c>
      <c r="DR19" s="109">
        <v>4878276.4295710139</v>
      </c>
      <c r="DS19" s="109">
        <v>4564064.5576097891</v>
      </c>
      <c r="DT19" s="109">
        <v>4733841.1588063715</v>
      </c>
      <c r="DU19" s="109">
        <v>4607582.7908605868</v>
      </c>
      <c r="DV19" s="109">
        <v>4763385.8504136465</v>
      </c>
      <c r="DW19" s="109">
        <v>4786229.1189557547</v>
      </c>
      <c r="DX19" s="109">
        <v>4726252.6403420782</v>
      </c>
      <c r="DY19" s="109">
        <v>4754442.6289318511</v>
      </c>
      <c r="DZ19" s="109">
        <v>4799564.8130739164</v>
      </c>
      <c r="EA19" s="109">
        <v>4801065.509899728</v>
      </c>
      <c r="EB19" s="109">
        <v>4655401.9524000082</v>
      </c>
      <c r="EC19" s="109">
        <v>4842061.4331813427</v>
      </c>
      <c r="ED19" s="109">
        <v>4839764.6592491651</v>
      </c>
      <c r="EE19" s="109">
        <v>5106094.0083440263</v>
      </c>
      <c r="EF19" s="109">
        <v>5063533.5855286438</v>
      </c>
      <c r="EG19" s="109">
        <v>5153109.1995605882</v>
      </c>
      <c r="EH19" s="109">
        <v>5094130.9978506826</v>
      </c>
    </row>
    <row r="20" spans="2:138" s="107" customFormat="1" ht="13.2" x14ac:dyDescent="0.25">
      <c r="B20" s="108" t="s">
        <v>40</v>
      </c>
      <c r="C20" s="109">
        <v>10490299.690226851</v>
      </c>
      <c r="D20" s="109">
        <v>10577701.149875555</v>
      </c>
      <c r="E20" s="109">
        <v>10533135.16944954</v>
      </c>
      <c r="F20" s="109">
        <v>10627133.786244793</v>
      </c>
      <c r="G20" s="109">
        <v>10656620.923853315</v>
      </c>
      <c r="H20" s="109">
        <v>10665375.521881936</v>
      </c>
      <c r="I20" s="109">
        <v>10767526.526382333</v>
      </c>
      <c r="J20" s="109">
        <v>10774541.565079879</v>
      </c>
      <c r="K20" s="109">
        <v>10831855.852217592</v>
      </c>
      <c r="L20" s="109">
        <v>10868589.554175442</v>
      </c>
      <c r="M20" s="109">
        <v>10909178.012913151</v>
      </c>
      <c r="N20" s="109">
        <v>10975063.408427581</v>
      </c>
      <c r="O20" s="109">
        <v>10945201.977037771</v>
      </c>
      <c r="P20" s="109">
        <v>10963083.116014186</v>
      </c>
      <c r="Q20" s="109">
        <v>11162643.433023131</v>
      </c>
      <c r="R20" s="109">
        <v>11090140.87563606</v>
      </c>
      <c r="S20" s="109">
        <v>11105899.000878351</v>
      </c>
      <c r="T20" s="109">
        <v>11285822.90119121</v>
      </c>
      <c r="U20" s="109">
        <v>11264964.350528657</v>
      </c>
      <c r="V20" s="109">
        <v>11384496.587210443</v>
      </c>
      <c r="W20" s="109">
        <v>11437626.227853004</v>
      </c>
      <c r="X20" s="109">
        <v>11487507.925889468</v>
      </c>
      <c r="Y20" s="109">
        <v>11574465.007934239</v>
      </c>
      <c r="Z20" s="109">
        <v>11539999.10799077</v>
      </c>
      <c r="AA20" s="109">
        <v>11696178.828257175</v>
      </c>
      <c r="AB20" s="109">
        <v>11796555.120177392</v>
      </c>
      <c r="AC20" s="109">
        <v>11733629.72648127</v>
      </c>
      <c r="AD20" s="109">
        <v>11944646.139795655</v>
      </c>
      <c r="AE20" s="109">
        <v>12026239.13565748</v>
      </c>
      <c r="AF20" s="109">
        <v>11974539.447214225</v>
      </c>
      <c r="AG20" s="109">
        <v>11955996.329596786</v>
      </c>
      <c r="AH20" s="109">
        <v>11978288.535122078</v>
      </c>
      <c r="AI20" s="109">
        <v>12011480.511529284</v>
      </c>
      <c r="AJ20" s="109">
        <v>12027544.86523751</v>
      </c>
      <c r="AK20" s="109">
        <v>12074099.743608313</v>
      </c>
      <c r="AL20" s="109">
        <v>12194316.822983645</v>
      </c>
      <c r="AM20" s="109">
        <v>12319887.664002676</v>
      </c>
      <c r="AN20" s="109">
        <v>12193166.605706936</v>
      </c>
      <c r="AO20" s="109">
        <v>12324941.953214096</v>
      </c>
      <c r="AP20" s="109">
        <v>12232842.358561674</v>
      </c>
      <c r="AQ20" s="109">
        <v>12416926.281001579</v>
      </c>
      <c r="AR20" s="109">
        <v>12330683.978095863</v>
      </c>
      <c r="AS20" s="109">
        <v>12483146.128946792</v>
      </c>
      <c r="AT20" s="109">
        <v>12580779.231769234</v>
      </c>
      <c r="AU20" s="109">
        <v>12596972.348023485</v>
      </c>
      <c r="AV20" s="109">
        <v>12719338.827040173</v>
      </c>
      <c r="AW20" s="109">
        <v>12714174.590093875</v>
      </c>
      <c r="AX20" s="109">
        <v>12796760.522705706</v>
      </c>
      <c r="AY20" s="109">
        <v>12656432.182023201</v>
      </c>
      <c r="AZ20" s="109">
        <v>12850281.494491968</v>
      </c>
      <c r="BA20" s="109">
        <v>12799244.33520879</v>
      </c>
      <c r="BB20" s="109">
        <v>12960220.474709541</v>
      </c>
      <c r="BC20" s="109">
        <v>12771566.912729044</v>
      </c>
      <c r="BD20" s="109">
        <v>13098441.251629243</v>
      </c>
      <c r="BE20" s="109">
        <v>12997015.793288147</v>
      </c>
      <c r="BF20" s="109">
        <v>12985107.886072701</v>
      </c>
      <c r="BG20" s="109">
        <v>13058044.057710646</v>
      </c>
      <c r="BH20" s="109">
        <v>13088600.844372109</v>
      </c>
      <c r="BI20" s="109">
        <v>13171904.618468728</v>
      </c>
      <c r="BJ20" s="109">
        <v>13110639.715231711</v>
      </c>
      <c r="BK20" s="109">
        <v>13272364.556018118</v>
      </c>
      <c r="BL20" s="109">
        <v>13206015.713973273</v>
      </c>
      <c r="BM20" s="109">
        <v>13378994.193342241</v>
      </c>
      <c r="BN20" s="109">
        <v>13371384.301354509</v>
      </c>
      <c r="BO20" s="109">
        <v>13500946.273847347</v>
      </c>
      <c r="BP20" s="109">
        <v>13418079.791265996</v>
      </c>
      <c r="BQ20" s="109">
        <v>13621524.314389678</v>
      </c>
      <c r="BR20" s="109">
        <v>13553989.152361743</v>
      </c>
      <c r="BS20" s="109">
        <v>13684719.566473598</v>
      </c>
      <c r="BT20" s="109">
        <v>13731531.698048508</v>
      </c>
      <c r="BU20" s="109">
        <v>13730900.210554346</v>
      </c>
      <c r="BV20" s="109">
        <v>13889512.752451889</v>
      </c>
      <c r="BW20" s="109">
        <v>13849999.672346635</v>
      </c>
      <c r="BX20" s="109">
        <v>14029733.03768643</v>
      </c>
      <c r="BY20" s="109">
        <v>9002669.7332045659</v>
      </c>
      <c r="BZ20" s="109">
        <v>6184699.1449300935</v>
      </c>
      <c r="CA20" s="109">
        <v>11026081.052154347</v>
      </c>
      <c r="CB20" s="109">
        <v>13936190.610800683</v>
      </c>
      <c r="CC20" s="109">
        <v>14067239.245388394</v>
      </c>
      <c r="CD20" s="109">
        <v>14185735.207033223</v>
      </c>
      <c r="CE20" s="109">
        <v>14064355.10726228</v>
      </c>
      <c r="CF20" s="109">
        <v>14015083.791619118</v>
      </c>
      <c r="CG20" s="109">
        <v>14154758.880930884</v>
      </c>
      <c r="CH20" s="109">
        <v>14068310.10765864</v>
      </c>
      <c r="CI20" s="109">
        <v>14101099.421936383</v>
      </c>
      <c r="CJ20" s="109">
        <v>14092869.372715238</v>
      </c>
      <c r="CK20" s="109">
        <v>14167264.674519369</v>
      </c>
      <c r="CL20" s="109">
        <v>14182296.879672768</v>
      </c>
      <c r="CM20" s="109">
        <v>14247189.575256551</v>
      </c>
      <c r="CN20" s="109">
        <v>14360033.767348427</v>
      </c>
      <c r="CO20" s="109">
        <v>14168415.238590039</v>
      </c>
      <c r="CP20" s="109">
        <v>14185122.346335867</v>
      </c>
      <c r="CQ20" s="109">
        <v>14242228.592572432</v>
      </c>
      <c r="CR20" s="109">
        <v>14303046.774752092</v>
      </c>
      <c r="CS20" s="109">
        <v>14138323.469117086</v>
      </c>
      <c r="CT20" s="109">
        <v>14221635.911189487</v>
      </c>
      <c r="CU20" s="109">
        <v>14208083.123885579</v>
      </c>
      <c r="CV20" s="109">
        <v>14215899.59672837</v>
      </c>
      <c r="CW20" s="109">
        <v>14249022.271137677</v>
      </c>
      <c r="CX20" s="109">
        <v>14231147.905752571</v>
      </c>
      <c r="CY20" s="109">
        <v>15806713.160744639</v>
      </c>
      <c r="CZ20" s="109">
        <v>14186519.168416999</v>
      </c>
      <c r="DA20" s="109">
        <v>14308129.288742872</v>
      </c>
      <c r="DB20" s="109">
        <v>14466027.718947163</v>
      </c>
      <c r="DC20" s="109">
        <v>14525132.922542691</v>
      </c>
      <c r="DD20" s="109">
        <v>14537638.418982349</v>
      </c>
      <c r="DE20" s="109">
        <v>14667068.674678186</v>
      </c>
      <c r="DF20" s="109">
        <v>14712514.365091907</v>
      </c>
      <c r="DG20" s="109">
        <v>14987688.589722808</v>
      </c>
      <c r="DH20" s="109">
        <v>14823137.976810586</v>
      </c>
      <c r="DI20" s="109">
        <v>15023460.5610539</v>
      </c>
      <c r="DJ20" s="109">
        <v>15049727.389750879</v>
      </c>
      <c r="DK20" s="109">
        <v>15126598.228343189</v>
      </c>
      <c r="DL20" s="109">
        <v>15347136.443092544</v>
      </c>
      <c r="DM20" s="109">
        <v>15279607.644881539</v>
      </c>
      <c r="DN20" s="109">
        <v>15332412.032021306</v>
      </c>
      <c r="DO20" s="109">
        <v>15352795.548378922</v>
      </c>
      <c r="DP20" s="109">
        <v>15534400.012241559</v>
      </c>
      <c r="DQ20" s="109">
        <v>15602727.191274168</v>
      </c>
      <c r="DR20" s="109">
        <v>15618476.566811884</v>
      </c>
      <c r="DS20" s="109">
        <v>15500046.330281908</v>
      </c>
      <c r="DT20" s="109">
        <v>15853406.512070125</v>
      </c>
      <c r="DU20" s="109">
        <v>15625305.210162774</v>
      </c>
      <c r="DV20" s="109">
        <v>15827259.309402307</v>
      </c>
      <c r="DW20" s="109">
        <v>15871608.756268838</v>
      </c>
      <c r="DX20" s="109">
        <v>15925936.508038037</v>
      </c>
      <c r="DY20" s="109">
        <v>16127913.2201577</v>
      </c>
      <c r="DZ20" s="109">
        <v>16119513.475485269</v>
      </c>
      <c r="EA20" s="109">
        <v>16256985.166048255</v>
      </c>
      <c r="EB20" s="109">
        <v>16269448.123542747</v>
      </c>
      <c r="EC20" s="109">
        <v>16369236.24808288</v>
      </c>
      <c r="ED20" s="109">
        <v>16512637.999792874</v>
      </c>
      <c r="EE20" s="109">
        <v>16630825.946079444</v>
      </c>
      <c r="EF20" s="109">
        <v>16637260.776594937</v>
      </c>
      <c r="EG20" s="109">
        <v>16899426.574263789</v>
      </c>
      <c r="EH20" s="109">
        <v>16938376.669003706</v>
      </c>
    </row>
    <row r="21" spans="2:138" s="107" customFormat="1" ht="13.2" x14ac:dyDescent="0.25">
      <c r="B21" s="108" t="s">
        <v>41</v>
      </c>
      <c r="C21" s="109">
        <v>3224882.731526128</v>
      </c>
      <c r="D21" s="109">
        <v>3298652.7711660126</v>
      </c>
      <c r="E21" s="109">
        <v>3121112.9568083752</v>
      </c>
      <c r="F21" s="109">
        <v>3219418.1979039349</v>
      </c>
      <c r="G21" s="109">
        <v>3198426.2495454443</v>
      </c>
      <c r="H21" s="109">
        <v>3251646.0959196221</v>
      </c>
      <c r="I21" s="109">
        <v>3228158.3258529175</v>
      </c>
      <c r="J21" s="109">
        <v>3157155.6118831593</v>
      </c>
      <c r="K21" s="109">
        <v>3264556.5093967924</v>
      </c>
      <c r="L21" s="109">
        <v>3240561.1201075339</v>
      </c>
      <c r="M21" s="109">
        <v>3259407.4848497305</v>
      </c>
      <c r="N21" s="109">
        <v>3232986.5750088859</v>
      </c>
      <c r="O21" s="109">
        <v>3226628.6109642214</v>
      </c>
      <c r="P21" s="109">
        <v>3275143.1841099202</v>
      </c>
      <c r="Q21" s="109">
        <v>3281103.8974255063</v>
      </c>
      <c r="R21" s="109">
        <v>3308883.7136323112</v>
      </c>
      <c r="S21" s="109">
        <v>3253928.081343649</v>
      </c>
      <c r="T21" s="109">
        <v>3301931.9848030838</v>
      </c>
      <c r="U21" s="109">
        <v>3252973.3621807396</v>
      </c>
      <c r="V21" s="109">
        <v>3254573.888019993</v>
      </c>
      <c r="W21" s="109">
        <v>3270483.7067378089</v>
      </c>
      <c r="X21" s="109">
        <v>3285969.1575437761</v>
      </c>
      <c r="Y21" s="109">
        <v>3307052.7890610998</v>
      </c>
      <c r="Z21" s="109">
        <v>3241540.8335850625</v>
      </c>
      <c r="AA21" s="109">
        <v>3426159.145198286</v>
      </c>
      <c r="AB21" s="109">
        <v>3330796.4932861673</v>
      </c>
      <c r="AC21" s="109">
        <v>3323952.3338007913</v>
      </c>
      <c r="AD21" s="109">
        <v>3320982.6369380392</v>
      </c>
      <c r="AE21" s="109">
        <v>3361726.4983552988</v>
      </c>
      <c r="AF21" s="109">
        <v>3344209.8503727647</v>
      </c>
      <c r="AG21" s="109">
        <v>3356313.4499524753</v>
      </c>
      <c r="AH21" s="109">
        <v>3361598.141883004</v>
      </c>
      <c r="AI21" s="109">
        <v>3367298.0844525937</v>
      </c>
      <c r="AJ21" s="109">
        <v>3334902.2362782215</v>
      </c>
      <c r="AK21" s="109">
        <v>3392154.4333287515</v>
      </c>
      <c r="AL21" s="109">
        <v>3393856.2146142498</v>
      </c>
      <c r="AM21" s="109">
        <v>3408218.0087484578</v>
      </c>
      <c r="AN21" s="109">
        <v>3366118.6044182959</v>
      </c>
      <c r="AO21" s="109">
        <v>3409611.3182349363</v>
      </c>
      <c r="AP21" s="109">
        <v>3359480.3788406011</v>
      </c>
      <c r="AQ21" s="109">
        <v>3395308.1752951192</v>
      </c>
      <c r="AR21" s="109">
        <v>3369228.9860523515</v>
      </c>
      <c r="AS21" s="109">
        <v>3392884.4118196815</v>
      </c>
      <c r="AT21" s="109">
        <v>3390247.0024118819</v>
      </c>
      <c r="AU21" s="109">
        <v>3384030.7719331286</v>
      </c>
      <c r="AV21" s="109">
        <v>3447049.2299624169</v>
      </c>
      <c r="AW21" s="109">
        <v>3352504.2290528244</v>
      </c>
      <c r="AX21" s="109">
        <v>3542892.7695829873</v>
      </c>
      <c r="AY21" s="109">
        <v>3376224.1827634312</v>
      </c>
      <c r="AZ21" s="109">
        <v>3437334.1416271236</v>
      </c>
      <c r="BA21" s="109">
        <v>3401441.325993082</v>
      </c>
      <c r="BB21" s="109">
        <v>3450004.1613333398</v>
      </c>
      <c r="BC21" s="109">
        <v>3402006.6688727662</v>
      </c>
      <c r="BD21" s="109">
        <v>3425301.4736891692</v>
      </c>
      <c r="BE21" s="109">
        <v>3416199.1299208147</v>
      </c>
      <c r="BF21" s="109">
        <v>3463170.6835450823</v>
      </c>
      <c r="BG21" s="109">
        <v>3424155.2151763649</v>
      </c>
      <c r="BH21" s="109">
        <v>3444845.374106585</v>
      </c>
      <c r="BI21" s="109">
        <v>3398843.9688711092</v>
      </c>
      <c r="BJ21" s="109">
        <v>3484120.0785459038</v>
      </c>
      <c r="BK21" s="109">
        <v>3488405.5321933958</v>
      </c>
      <c r="BL21" s="109">
        <v>3467808.0729474816</v>
      </c>
      <c r="BM21" s="109">
        <v>3486356.467799929</v>
      </c>
      <c r="BN21" s="109">
        <v>3507394.3338578828</v>
      </c>
      <c r="BO21" s="109">
        <v>3537126.0746299298</v>
      </c>
      <c r="BP21" s="109">
        <v>3481587.5335617615</v>
      </c>
      <c r="BQ21" s="109">
        <v>3489284.2110391962</v>
      </c>
      <c r="BR21" s="109">
        <v>3487194.3126315749</v>
      </c>
      <c r="BS21" s="109">
        <v>3548497.8767348421</v>
      </c>
      <c r="BT21" s="109">
        <v>3559888.1658309326</v>
      </c>
      <c r="BU21" s="109">
        <v>3558970.1052718451</v>
      </c>
      <c r="BV21" s="109">
        <v>3542964.1927959193</v>
      </c>
      <c r="BW21" s="109">
        <v>3538084.7837238633</v>
      </c>
      <c r="BX21" s="109">
        <v>3574187.7926270482</v>
      </c>
      <c r="BY21" s="109">
        <v>2147622.1404367634</v>
      </c>
      <c r="BZ21" s="109">
        <v>1232437.1731537357</v>
      </c>
      <c r="CA21" s="109">
        <v>2693576.1821747976</v>
      </c>
      <c r="CB21" s="109">
        <v>3550356.5776139144</v>
      </c>
      <c r="CC21" s="109">
        <v>3704664.0812897063</v>
      </c>
      <c r="CD21" s="109">
        <v>3687170.4713012036</v>
      </c>
      <c r="CE21" s="109">
        <v>3542125.9638906643</v>
      </c>
      <c r="CF21" s="109">
        <v>3457970.4936218788</v>
      </c>
      <c r="CG21" s="109">
        <v>3468068.4776014434</v>
      </c>
      <c r="CH21" s="109">
        <v>3478131.3729399699</v>
      </c>
      <c r="CI21" s="109">
        <v>3493197.8141928026</v>
      </c>
      <c r="CJ21" s="109">
        <v>3539513.1287553795</v>
      </c>
      <c r="CK21" s="109">
        <v>3498766.9167900654</v>
      </c>
      <c r="CL21" s="109">
        <v>3527418.4060013243</v>
      </c>
      <c r="CM21" s="109">
        <v>3520062.3075962863</v>
      </c>
      <c r="CN21" s="109">
        <v>3636764.9911822816</v>
      </c>
      <c r="CO21" s="109">
        <v>3556287.4028156362</v>
      </c>
      <c r="CP21" s="109">
        <v>3518994.7055517351</v>
      </c>
      <c r="CQ21" s="109">
        <v>3545107.7446520482</v>
      </c>
      <c r="CR21" s="109">
        <v>3649038.7446939149</v>
      </c>
      <c r="CS21" s="109">
        <v>3575909.687920243</v>
      </c>
      <c r="CT21" s="109">
        <v>3530218.5532908938</v>
      </c>
      <c r="CU21" s="109">
        <v>3561946.1307702707</v>
      </c>
      <c r="CV21" s="109">
        <v>3546044.1137817409</v>
      </c>
      <c r="CW21" s="109">
        <v>3625282.7842296669</v>
      </c>
      <c r="CX21" s="109">
        <v>3614995.95171161</v>
      </c>
      <c r="CY21" s="109">
        <v>3664758.4839569395</v>
      </c>
      <c r="CZ21" s="109">
        <v>3629393.1216572435</v>
      </c>
      <c r="DA21" s="109">
        <v>3585841.9300610316</v>
      </c>
      <c r="DB21" s="109">
        <v>3701010.848728836</v>
      </c>
      <c r="DC21" s="109">
        <v>3724721.9361077808</v>
      </c>
      <c r="DD21" s="109">
        <v>3827776.7996641323</v>
      </c>
      <c r="DE21" s="109">
        <v>3668502.4495091559</v>
      </c>
      <c r="DF21" s="109">
        <v>3722936.9705345305</v>
      </c>
      <c r="DG21" s="109">
        <v>3800609.5284412829</v>
      </c>
      <c r="DH21" s="109">
        <v>3767687.6781496168</v>
      </c>
      <c r="DI21" s="109">
        <v>3771943.2833621115</v>
      </c>
      <c r="DJ21" s="109">
        <v>3771005.1030724705</v>
      </c>
      <c r="DK21" s="109">
        <v>3830487.7949387212</v>
      </c>
      <c r="DL21" s="109">
        <v>3912869.1160466615</v>
      </c>
      <c r="DM21" s="109">
        <v>3892210.7917862684</v>
      </c>
      <c r="DN21" s="109">
        <v>3949073.3147122748</v>
      </c>
      <c r="DO21" s="109">
        <v>3895843.8929487565</v>
      </c>
      <c r="DP21" s="109">
        <v>3933052.014377241</v>
      </c>
      <c r="DQ21" s="109">
        <v>3934941.301371776</v>
      </c>
      <c r="DR21" s="109">
        <v>4058880.6893965011</v>
      </c>
      <c r="DS21" s="109">
        <v>3912102.6266575642</v>
      </c>
      <c r="DT21" s="109">
        <v>3970855.9765506862</v>
      </c>
      <c r="DU21" s="109">
        <v>3965107.6805103449</v>
      </c>
      <c r="DV21" s="109">
        <v>3957561.6979144518</v>
      </c>
      <c r="DW21" s="109">
        <v>3941646.2105006841</v>
      </c>
      <c r="DX21" s="109">
        <v>3944042.5483890646</v>
      </c>
      <c r="DY21" s="109">
        <v>4020650.4908280685</v>
      </c>
      <c r="DZ21" s="109">
        <v>3987751.0287142261</v>
      </c>
      <c r="EA21" s="109">
        <v>4030437.8749736059</v>
      </c>
      <c r="EB21" s="109">
        <v>4060459.3238087641</v>
      </c>
      <c r="EC21" s="109">
        <v>4118436.0963898944</v>
      </c>
      <c r="ED21" s="109">
        <v>4184867.3041822677</v>
      </c>
      <c r="EE21" s="109">
        <v>4205362.2725857068</v>
      </c>
      <c r="EF21" s="109">
        <v>4213768.0921101924</v>
      </c>
      <c r="EG21" s="109">
        <v>4239182.2863165569</v>
      </c>
      <c r="EH21" s="109">
        <v>4269962.6478008106</v>
      </c>
    </row>
    <row r="22" spans="2:138" s="107" customFormat="1" ht="13.2" x14ac:dyDescent="0.25">
      <c r="B22" s="108" t="s">
        <v>96</v>
      </c>
      <c r="C22" s="109">
        <v>1401891.2348956023</v>
      </c>
      <c r="D22" s="109">
        <v>1401641.2648142618</v>
      </c>
      <c r="E22" s="109">
        <v>1413209.5433628308</v>
      </c>
      <c r="F22" s="109">
        <v>1398888.3024475768</v>
      </c>
      <c r="G22" s="109">
        <v>1379177.0423877656</v>
      </c>
      <c r="H22" s="109">
        <v>1431192.6012718785</v>
      </c>
      <c r="I22" s="109">
        <v>1380392.3646781424</v>
      </c>
      <c r="J22" s="109">
        <v>1374671.3760274211</v>
      </c>
      <c r="K22" s="109">
        <v>1389712.3706137526</v>
      </c>
      <c r="L22" s="109">
        <v>1395007.0635383183</v>
      </c>
      <c r="M22" s="109">
        <v>1408974.3015144132</v>
      </c>
      <c r="N22" s="109">
        <v>1404680.958684097</v>
      </c>
      <c r="O22" s="109">
        <v>1434363.9932142927</v>
      </c>
      <c r="P22" s="109">
        <v>1460372.6794242542</v>
      </c>
      <c r="Q22" s="109">
        <v>1450122.0134779508</v>
      </c>
      <c r="R22" s="109">
        <v>1524650.3406461792</v>
      </c>
      <c r="S22" s="109">
        <v>1485368.9416557816</v>
      </c>
      <c r="T22" s="109">
        <v>1484274.446528788</v>
      </c>
      <c r="U22" s="109">
        <v>1515125.1693455833</v>
      </c>
      <c r="V22" s="109">
        <v>1478420.3084473573</v>
      </c>
      <c r="W22" s="109">
        <v>1488926.5323027885</v>
      </c>
      <c r="X22" s="109">
        <v>1507840.7910696308</v>
      </c>
      <c r="Y22" s="109">
        <v>1491217.9214184624</v>
      </c>
      <c r="Z22" s="109">
        <v>1490068.627945361</v>
      </c>
      <c r="AA22" s="109">
        <v>1681305.6206131352</v>
      </c>
      <c r="AB22" s="109">
        <v>1668936.7667777918</v>
      </c>
      <c r="AC22" s="109">
        <v>1669136.1133981335</v>
      </c>
      <c r="AD22" s="109">
        <v>1683777.1894286724</v>
      </c>
      <c r="AE22" s="109">
        <v>1680269.6870809214</v>
      </c>
      <c r="AF22" s="109">
        <v>1658022.5687837515</v>
      </c>
      <c r="AG22" s="109">
        <v>1644480.3182715694</v>
      </c>
      <c r="AH22" s="109">
        <v>1664807.333489456</v>
      </c>
      <c r="AI22" s="109">
        <v>1684993.0108069847</v>
      </c>
      <c r="AJ22" s="109">
        <v>1666601.0852489958</v>
      </c>
      <c r="AK22" s="109">
        <v>1687120.9717133294</v>
      </c>
      <c r="AL22" s="109">
        <v>1706450.1571728627</v>
      </c>
      <c r="AM22" s="109">
        <v>1774193.9835068341</v>
      </c>
      <c r="AN22" s="109">
        <v>1754332.6379350608</v>
      </c>
      <c r="AO22" s="109">
        <v>1772515.3015137382</v>
      </c>
      <c r="AP22" s="109">
        <v>1745470.2098537826</v>
      </c>
      <c r="AQ22" s="109">
        <v>1777410.958664048</v>
      </c>
      <c r="AR22" s="109">
        <v>1817421.0546709811</v>
      </c>
      <c r="AS22" s="109">
        <v>1871824.7911839574</v>
      </c>
      <c r="AT22" s="109">
        <v>1863779.6379279953</v>
      </c>
      <c r="AU22" s="109">
        <v>1819722.3445222725</v>
      </c>
      <c r="AV22" s="109">
        <v>1819985.1427673791</v>
      </c>
      <c r="AW22" s="109">
        <v>1819283.7503307252</v>
      </c>
      <c r="AX22" s="109">
        <v>1892080.0976304666</v>
      </c>
      <c r="AY22" s="109">
        <v>1833863.4145200872</v>
      </c>
      <c r="AZ22" s="109">
        <v>1853218.5751815022</v>
      </c>
      <c r="BA22" s="109">
        <v>1880245.6177457995</v>
      </c>
      <c r="BB22" s="109">
        <v>1889100.4427266442</v>
      </c>
      <c r="BC22" s="109">
        <v>1890504.2487787534</v>
      </c>
      <c r="BD22" s="109">
        <v>1906927.4876837863</v>
      </c>
      <c r="BE22" s="109">
        <v>1880927.3389471718</v>
      </c>
      <c r="BF22" s="109">
        <v>1925604.9833840039</v>
      </c>
      <c r="BG22" s="109">
        <v>1926506.8023770819</v>
      </c>
      <c r="BH22" s="109">
        <v>1958396.8755428421</v>
      </c>
      <c r="BI22" s="109">
        <v>1953084.1502214908</v>
      </c>
      <c r="BJ22" s="109">
        <v>1940272.2775773888</v>
      </c>
      <c r="BK22" s="109">
        <v>1967682.4499732344</v>
      </c>
      <c r="BL22" s="109">
        <v>1982723.415442477</v>
      </c>
      <c r="BM22" s="109">
        <v>1980783.3848377722</v>
      </c>
      <c r="BN22" s="109">
        <v>1985197.3653580509</v>
      </c>
      <c r="BO22" s="109">
        <v>2017578.22175292</v>
      </c>
      <c r="BP22" s="109">
        <v>2012102.8410305635</v>
      </c>
      <c r="BQ22" s="109">
        <v>2075808.6041997895</v>
      </c>
      <c r="BR22" s="109">
        <v>2095976.4135226051</v>
      </c>
      <c r="BS22" s="109">
        <v>2130953.3186599766</v>
      </c>
      <c r="BT22" s="109">
        <v>2196266.2161673186</v>
      </c>
      <c r="BU22" s="109">
        <v>2211255.9423560649</v>
      </c>
      <c r="BV22" s="109">
        <v>2251306.2730508181</v>
      </c>
      <c r="BW22" s="109">
        <v>2117562.1410775017</v>
      </c>
      <c r="BX22" s="109">
        <v>2216737.8360787672</v>
      </c>
      <c r="BY22" s="109">
        <v>1546779.8078221399</v>
      </c>
      <c r="BZ22" s="109">
        <v>1367513.9442536989</v>
      </c>
      <c r="CA22" s="109">
        <v>2003108.8285746947</v>
      </c>
      <c r="CB22" s="109">
        <v>2457700.461647077</v>
      </c>
      <c r="CC22" s="109">
        <v>2644982.2481934656</v>
      </c>
      <c r="CD22" s="109">
        <v>2686214.496880603</v>
      </c>
      <c r="CE22" s="109">
        <v>2556499.5702174483</v>
      </c>
      <c r="CF22" s="109">
        <v>2417168.2176449276</v>
      </c>
      <c r="CG22" s="109">
        <v>2526595.3050229857</v>
      </c>
      <c r="CH22" s="109">
        <v>2478252.3215207444</v>
      </c>
      <c r="CI22" s="109">
        <v>2321949.2895230646</v>
      </c>
      <c r="CJ22" s="109">
        <v>2414671.5515630729</v>
      </c>
      <c r="CK22" s="109">
        <v>2372256.2689105389</v>
      </c>
      <c r="CL22" s="109">
        <v>2395037.4092439027</v>
      </c>
      <c r="CM22" s="109">
        <v>2366848.554958893</v>
      </c>
      <c r="CN22" s="109">
        <v>2411840.0170097817</v>
      </c>
      <c r="CO22" s="109">
        <v>2434405.4194526407</v>
      </c>
      <c r="CP22" s="109">
        <v>2383991.4570298376</v>
      </c>
      <c r="CQ22" s="109">
        <v>2483310.297579546</v>
      </c>
      <c r="CR22" s="109">
        <v>2498238.0461609196</v>
      </c>
      <c r="CS22" s="109">
        <v>2529055.3346609185</v>
      </c>
      <c r="CT22" s="109">
        <v>2526864.1873189951</v>
      </c>
      <c r="CU22" s="109">
        <v>2551392.0849645189</v>
      </c>
      <c r="CV22" s="109">
        <v>2516629.7613865305</v>
      </c>
      <c r="CW22" s="109">
        <v>2543513.4920189525</v>
      </c>
      <c r="CX22" s="109">
        <v>2580543.4714158042</v>
      </c>
      <c r="CY22" s="109">
        <v>2589335.2444865219</v>
      </c>
      <c r="CZ22" s="109">
        <v>2550457.1647395003</v>
      </c>
      <c r="DA22" s="109">
        <v>2619838.5390020031</v>
      </c>
      <c r="DB22" s="109">
        <v>2650172.7967393552</v>
      </c>
      <c r="DC22" s="109">
        <v>2623887.1454120972</v>
      </c>
      <c r="DD22" s="109">
        <v>2680486.0803326746</v>
      </c>
      <c r="DE22" s="109">
        <v>2762250.5348347421</v>
      </c>
      <c r="DF22" s="109">
        <v>2672379.62222871</v>
      </c>
      <c r="DG22" s="109">
        <v>2769558.0471355203</v>
      </c>
      <c r="DH22" s="109">
        <v>2781927.172978464</v>
      </c>
      <c r="DI22" s="109">
        <v>2812244.7062722943</v>
      </c>
      <c r="DJ22" s="109">
        <v>2782770.6342084021</v>
      </c>
      <c r="DK22" s="109">
        <v>2812749.3600584082</v>
      </c>
      <c r="DL22" s="109">
        <v>2870709.5110348272</v>
      </c>
      <c r="DM22" s="109">
        <v>2852760.649622031</v>
      </c>
      <c r="DN22" s="109">
        <v>2908687.6553991511</v>
      </c>
      <c r="DO22" s="109">
        <v>2993995.0782203688</v>
      </c>
      <c r="DP22" s="109">
        <v>2969272.5367828798</v>
      </c>
      <c r="DQ22" s="109">
        <v>3001459.119627608</v>
      </c>
      <c r="DR22" s="109">
        <v>3213377.9230081788</v>
      </c>
      <c r="DS22" s="109">
        <v>3075948.8557964624</v>
      </c>
      <c r="DT22" s="109">
        <v>3190542.8357381318</v>
      </c>
      <c r="DU22" s="109">
        <v>3256074.4232486198</v>
      </c>
      <c r="DV22" s="109">
        <v>3167454.7778764856</v>
      </c>
      <c r="DW22" s="109">
        <v>2907970.3914610078</v>
      </c>
      <c r="DX22" s="109">
        <v>2350342.3096320131</v>
      </c>
      <c r="DY22" s="109">
        <v>2974117.7729086154</v>
      </c>
      <c r="DZ22" s="109">
        <v>3003039.2253123517</v>
      </c>
      <c r="EA22" s="109">
        <v>2984915.2839734484</v>
      </c>
      <c r="EB22" s="109">
        <v>3120801.7892350326</v>
      </c>
      <c r="EC22" s="109">
        <v>3096102.4011766156</v>
      </c>
      <c r="ED22" s="109">
        <v>3164266.2362956186</v>
      </c>
      <c r="EE22" s="109">
        <v>3285146.3435596013</v>
      </c>
      <c r="EF22" s="109">
        <v>3285671.6325117345</v>
      </c>
      <c r="EG22" s="109">
        <v>3295609.7290070592</v>
      </c>
      <c r="EH22" s="109">
        <v>3349560.7993687964</v>
      </c>
    </row>
    <row r="23" spans="2:138" s="107" customFormat="1" ht="13.2" x14ac:dyDescent="0.25">
      <c r="B23" s="110" t="s">
        <v>93</v>
      </c>
      <c r="C23" s="111">
        <v>19042207.037770618</v>
      </c>
      <c r="D23" s="111">
        <v>19347134.059967577</v>
      </c>
      <c r="E23" s="111">
        <v>18885093.23364789</v>
      </c>
      <c r="F23" s="111">
        <v>19254840.425160911</v>
      </c>
      <c r="G23" s="111">
        <v>19142105.62544249</v>
      </c>
      <c r="H23" s="111">
        <v>19328351.311929565</v>
      </c>
      <c r="I23" s="111">
        <v>19357131.021492727</v>
      </c>
      <c r="J23" s="111">
        <v>19261969.184898593</v>
      </c>
      <c r="K23" s="111">
        <v>19491707.285461187</v>
      </c>
      <c r="L23" s="111">
        <v>19467824.851412512</v>
      </c>
      <c r="M23" s="111">
        <v>19539503.992742304</v>
      </c>
      <c r="N23" s="111">
        <v>19600227.489014477</v>
      </c>
      <c r="O23" s="111">
        <v>19521253.335228667</v>
      </c>
      <c r="P23" s="111">
        <v>19609649.917267289</v>
      </c>
      <c r="Q23" s="111">
        <v>19894814.464795157</v>
      </c>
      <c r="R23" s="111">
        <v>19945196.2638859</v>
      </c>
      <c r="S23" s="111">
        <v>19781459.14459604</v>
      </c>
      <c r="T23" s="111">
        <v>20096938.746474594</v>
      </c>
      <c r="U23" s="111">
        <v>19976607.611695137</v>
      </c>
      <c r="V23" s="111">
        <v>20039666.753091816</v>
      </c>
      <c r="W23" s="111">
        <v>20200400.965988562</v>
      </c>
      <c r="X23" s="111">
        <v>20240789.926895484</v>
      </c>
      <c r="Y23" s="111">
        <v>20389086.843359761</v>
      </c>
      <c r="Z23" s="111">
        <v>20211734.956739549</v>
      </c>
      <c r="AA23" s="111">
        <v>20893991.183797177</v>
      </c>
      <c r="AB23" s="111">
        <v>20769823.494888779</v>
      </c>
      <c r="AC23" s="111">
        <v>20790013.16248424</v>
      </c>
      <c r="AD23" s="111">
        <v>20969707.058834683</v>
      </c>
      <c r="AE23" s="111">
        <v>21172174.672715634</v>
      </c>
      <c r="AF23" s="111">
        <v>21062232.570024949</v>
      </c>
      <c r="AG23" s="111">
        <v>20940275.554261662</v>
      </c>
      <c r="AH23" s="111">
        <v>20994394.314609829</v>
      </c>
      <c r="AI23" s="111">
        <v>21100359.117168177</v>
      </c>
      <c r="AJ23" s="111">
        <v>20984141.156535592</v>
      </c>
      <c r="AK23" s="111">
        <v>21225197.05693531</v>
      </c>
      <c r="AL23" s="111">
        <v>21198700.209204864</v>
      </c>
      <c r="AM23" s="111">
        <v>21538711.901285551</v>
      </c>
      <c r="AN23" s="111">
        <v>21266941.067432329</v>
      </c>
      <c r="AO23" s="111">
        <v>21589721.536691688</v>
      </c>
      <c r="AP23" s="111">
        <v>21264948.339987461</v>
      </c>
      <c r="AQ23" s="111">
        <v>21697827.555973504</v>
      </c>
      <c r="AR23" s="111">
        <v>21566236.947092049</v>
      </c>
      <c r="AS23" s="111">
        <v>21914875.544227034</v>
      </c>
      <c r="AT23" s="111">
        <v>22005674.740157221</v>
      </c>
      <c r="AU23" s="111">
        <v>21995417.75691402</v>
      </c>
      <c r="AV23" s="111">
        <v>22277459.017135292</v>
      </c>
      <c r="AW23" s="111">
        <v>22098341.406007428</v>
      </c>
      <c r="AX23" s="111">
        <v>22651599.315545984</v>
      </c>
      <c r="AY23" s="111">
        <v>22083168.008351732</v>
      </c>
      <c r="AZ23" s="111">
        <v>22442512.471300166</v>
      </c>
      <c r="BA23" s="111">
        <v>22303039.542089131</v>
      </c>
      <c r="BB23" s="111">
        <v>22628993.699974</v>
      </c>
      <c r="BC23" s="111">
        <v>22309032.515212301</v>
      </c>
      <c r="BD23" s="111">
        <v>22801014.756638624</v>
      </c>
      <c r="BE23" s="111">
        <v>22599802.470778823</v>
      </c>
      <c r="BF23" s="111">
        <v>22688688.167708717</v>
      </c>
      <c r="BG23" s="111">
        <v>22759223.075216178</v>
      </c>
      <c r="BH23" s="111">
        <v>22900797.994178046</v>
      </c>
      <c r="BI23" s="111">
        <v>22828227.047343675</v>
      </c>
      <c r="BJ23" s="111">
        <v>22941948.094383731</v>
      </c>
      <c r="BK23" s="111">
        <v>23069207.540167842</v>
      </c>
      <c r="BL23" s="111">
        <v>22996146.617635258</v>
      </c>
      <c r="BM23" s="111">
        <v>23219138.082086124</v>
      </c>
      <c r="BN23" s="111">
        <v>23217631.431271542</v>
      </c>
      <c r="BO23" s="111">
        <v>23520664.092422348</v>
      </c>
      <c r="BP23" s="111">
        <v>23258340.270129267</v>
      </c>
      <c r="BQ23" s="111">
        <v>23553320.296443168</v>
      </c>
      <c r="BR23" s="111">
        <v>23519840.13574684</v>
      </c>
      <c r="BS23" s="111">
        <v>23795367.225926556</v>
      </c>
      <c r="BT23" s="111">
        <v>23838091.028366473</v>
      </c>
      <c r="BU23" s="111">
        <v>23915881.505868498</v>
      </c>
      <c r="BV23" s="111">
        <v>24042257.014458362</v>
      </c>
      <c r="BW23" s="111">
        <v>23911431.71912846</v>
      </c>
      <c r="BX23" s="111">
        <v>24158187.59711232</v>
      </c>
      <c r="BY23" s="111">
        <v>15242151.808683107</v>
      </c>
      <c r="BZ23" s="111">
        <v>10494460.060216768</v>
      </c>
      <c r="CA23" s="111">
        <v>19313403.523184005</v>
      </c>
      <c r="CB23" s="111">
        <v>24215517.761828747</v>
      </c>
      <c r="CC23" s="111">
        <v>24880956.030505139</v>
      </c>
      <c r="CD23" s="111">
        <v>24956182.887512732</v>
      </c>
      <c r="CE23" s="111">
        <v>24488175.821123455</v>
      </c>
      <c r="CF23" s="111">
        <v>24025271.897491228</v>
      </c>
      <c r="CG23" s="111">
        <v>24363811.820463628</v>
      </c>
      <c r="CH23" s="111">
        <v>24137935.73107231</v>
      </c>
      <c r="CI23" s="111">
        <v>24151412.124259204</v>
      </c>
      <c r="CJ23" s="111">
        <v>24239616.293191452</v>
      </c>
      <c r="CK23" s="111">
        <v>24269948.761342973</v>
      </c>
      <c r="CL23" s="111">
        <v>24325026.085992936</v>
      </c>
      <c r="CM23" s="111">
        <v>24362629.928846493</v>
      </c>
      <c r="CN23" s="111">
        <v>24707085.84897488</v>
      </c>
      <c r="CO23" s="111">
        <v>24437243.877484065</v>
      </c>
      <c r="CP23" s="111">
        <v>24309742.155191664</v>
      </c>
      <c r="CQ23" s="111">
        <v>24567072.288821608</v>
      </c>
      <c r="CR23" s="111">
        <v>24779158.524468224</v>
      </c>
      <c r="CS23" s="111">
        <v>24393645.781074297</v>
      </c>
      <c r="CT23" s="111">
        <v>24325995.185286418</v>
      </c>
      <c r="CU23" s="111">
        <v>24520757.355785184</v>
      </c>
      <c r="CV23" s="111">
        <v>24394548.600681107</v>
      </c>
      <c r="CW23" s="111">
        <v>24620431.358843263</v>
      </c>
      <c r="CX23" s="111">
        <v>24756055.004350204</v>
      </c>
      <c r="CY23" s="111">
        <v>26546348.827913288</v>
      </c>
      <c r="CZ23" s="111">
        <v>24809862.704762504</v>
      </c>
      <c r="DA23" s="111">
        <v>24927637.678812511</v>
      </c>
      <c r="DB23" s="111">
        <v>25332454.529224124</v>
      </c>
      <c r="DC23" s="111">
        <v>25399463.647119544</v>
      </c>
      <c r="DD23" s="111">
        <v>25553785.017235748</v>
      </c>
      <c r="DE23" s="111">
        <v>25619251.66324323</v>
      </c>
      <c r="DF23" s="111">
        <v>25465135.851338096</v>
      </c>
      <c r="DG23" s="111">
        <v>26116715.981631175</v>
      </c>
      <c r="DH23" s="111">
        <v>25839585.278746828</v>
      </c>
      <c r="DI23" s="111">
        <v>26208280.240162764</v>
      </c>
      <c r="DJ23" s="111">
        <v>26056780.686963677</v>
      </c>
      <c r="DK23" s="111">
        <v>26336453.170641236</v>
      </c>
      <c r="DL23" s="111">
        <v>26761949.030075673</v>
      </c>
      <c r="DM23" s="111">
        <v>26642590.771312691</v>
      </c>
      <c r="DN23" s="111">
        <v>26852481.937104203</v>
      </c>
      <c r="DO23" s="111">
        <v>26808187.527847048</v>
      </c>
      <c r="DP23" s="111">
        <v>27010694.030567277</v>
      </c>
      <c r="DQ23" s="111">
        <v>27195560.834382404</v>
      </c>
      <c r="DR23" s="111">
        <v>27769011.608787581</v>
      </c>
      <c r="DS23" s="111">
        <v>27052162.370345723</v>
      </c>
      <c r="DT23" s="111">
        <v>27748646.483165313</v>
      </c>
      <c r="DU23" s="111">
        <v>27454070.104782328</v>
      </c>
      <c r="DV23" s="111">
        <v>27715661.635606892</v>
      </c>
      <c r="DW23" s="111">
        <v>27507454.477186285</v>
      </c>
      <c r="DX23" s="111">
        <v>26946574.006401192</v>
      </c>
      <c r="DY23" s="111">
        <v>27877124.112826232</v>
      </c>
      <c r="DZ23" s="111">
        <v>27909868.54258576</v>
      </c>
      <c r="EA23" s="111">
        <v>28073403.834895033</v>
      </c>
      <c r="EB23" s="111">
        <v>28106111.188986551</v>
      </c>
      <c r="EC23" s="111">
        <v>28425836.178830735</v>
      </c>
      <c r="ED23" s="111">
        <v>28701536.199519929</v>
      </c>
      <c r="EE23" s="111">
        <v>29227428.570568778</v>
      </c>
      <c r="EF23" s="111">
        <v>29200234.086745504</v>
      </c>
      <c r="EG23" s="111">
        <v>29587327.789147995</v>
      </c>
      <c r="EH23" s="111">
        <v>29652031.114023995</v>
      </c>
    </row>
    <row r="24" spans="2:138" s="107" customFormat="1" ht="13.2" x14ac:dyDescent="0.25">
      <c r="B24" s="112" t="s">
        <v>72</v>
      </c>
      <c r="C24" s="113">
        <v>361923.86351653852</v>
      </c>
      <c r="D24" s="113">
        <v>397829.88554881973</v>
      </c>
      <c r="E24" s="113">
        <v>356647.71857007593</v>
      </c>
      <c r="F24" s="113">
        <v>403154.21515941538</v>
      </c>
      <c r="G24" s="113">
        <v>373554.60565727972</v>
      </c>
      <c r="H24" s="113">
        <v>388820.01386101183</v>
      </c>
      <c r="I24" s="113">
        <v>382675.59655045124</v>
      </c>
      <c r="J24" s="113">
        <v>397286.53357647645</v>
      </c>
      <c r="K24" s="113">
        <v>399954.19022533973</v>
      </c>
      <c r="L24" s="113">
        <v>401673.50109293562</v>
      </c>
      <c r="M24" s="113">
        <v>416885.97855832067</v>
      </c>
      <c r="N24" s="113">
        <v>428289.21267076611</v>
      </c>
      <c r="O24" s="113">
        <v>425039.76884122507</v>
      </c>
      <c r="P24" s="113">
        <v>420247.30148230074</v>
      </c>
      <c r="Q24" s="113">
        <v>417895.91170917638</v>
      </c>
      <c r="R24" s="113">
        <v>434297.84767896024</v>
      </c>
      <c r="S24" s="113">
        <v>430985.73996458692</v>
      </c>
      <c r="T24" s="113">
        <v>429588.83405177144</v>
      </c>
      <c r="U24" s="113">
        <v>435871.31702786387</v>
      </c>
      <c r="V24" s="113">
        <v>442150.30190852034</v>
      </c>
      <c r="W24" s="113">
        <v>432057.54496927961</v>
      </c>
      <c r="X24" s="113">
        <v>437125.51408254943</v>
      </c>
      <c r="Y24" s="113">
        <v>453855.8687119825</v>
      </c>
      <c r="Z24" s="113">
        <v>454877.05430576467</v>
      </c>
      <c r="AA24" s="113">
        <v>458871.57706863823</v>
      </c>
      <c r="AB24" s="113">
        <v>456720.20909412112</v>
      </c>
      <c r="AC24" s="113">
        <v>475749.17851948214</v>
      </c>
      <c r="AD24" s="113">
        <v>466433.96254490491</v>
      </c>
      <c r="AE24" s="113">
        <v>477253.03276795847</v>
      </c>
      <c r="AF24" s="113">
        <v>477942.97857573518</v>
      </c>
      <c r="AG24" s="113">
        <v>499995.04243343248</v>
      </c>
      <c r="AH24" s="113">
        <v>501265.8335681216</v>
      </c>
      <c r="AI24" s="113">
        <v>501143.82613793697</v>
      </c>
      <c r="AJ24" s="113">
        <v>497154.20489135518</v>
      </c>
      <c r="AK24" s="113">
        <v>489818.51324889227</v>
      </c>
      <c r="AL24" s="113">
        <v>494519.06786563993</v>
      </c>
      <c r="AM24" s="113">
        <v>501520.95279169898</v>
      </c>
      <c r="AN24" s="113">
        <v>517676.75997434981</v>
      </c>
      <c r="AO24" s="113">
        <v>506150.28831720824</v>
      </c>
      <c r="AP24" s="113">
        <v>515369.57577733882</v>
      </c>
      <c r="AQ24" s="113">
        <v>526618.22212705982</v>
      </c>
      <c r="AR24" s="113">
        <v>515842.29446191184</v>
      </c>
      <c r="AS24" s="113">
        <v>518913.25553400465</v>
      </c>
      <c r="AT24" s="113">
        <v>517692.52183073864</v>
      </c>
      <c r="AU24" s="113">
        <v>526832.78544235101</v>
      </c>
      <c r="AV24" s="113">
        <v>536853.82773937576</v>
      </c>
      <c r="AW24" s="113">
        <v>538318.67978398048</v>
      </c>
      <c r="AX24" s="113">
        <v>570322.69434260891</v>
      </c>
      <c r="AY24" s="113">
        <v>520574.74463079189</v>
      </c>
      <c r="AZ24" s="113">
        <v>548923.10098214692</v>
      </c>
      <c r="BA24" s="113">
        <v>535181.36881441844</v>
      </c>
      <c r="BB24" s="113">
        <v>553308.37372000574</v>
      </c>
      <c r="BC24" s="113">
        <v>563117.63157538068</v>
      </c>
      <c r="BD24" s="113">
        <v>557097.45285892754</v>
      </c>
      <c r="BE24" s="113">
        <v>544118.09496693406</v>
      </c>
      <c r="BF24" s="113">
        <v>567330.96618188848</v>
      </c>
      <c r="BG24" s="113">
        <v>567257.27868275519</v>
      </c>
      <c r="BH24" s="113">
        <v>567520.28137423715</v>
      </c>
      <c r="BI24" s="113">
        <v>552629.57133336016</v>
      </c>
      <c r="BJ24" s="113">
        <v>594985.55082122586</v>
      </c>
      <c r="BK24" s="113">
        <v>563120.69556088664</v>
      </c>
      <c r="BL24" s="113">
        <v>582397.37146825308</v>
      </c>
      <c r="BM24" s="113">
        <v>588283.60021472967</v>
      </c>
      <c r="BN24" s="113">
        <v>624561.32494588266</v>
      </c>
      <c r="BO24" s="113">
        <v>630584.16263976868</v>
      </c>
      <c r="BP24" s="113">
        <v>637557.54786237038</v>
      </c>
      <c r="BQ24" s="113">
        <v>652005.49307815172</v>
      </c>
      <c r="BR24" s="113">
        <v>654439.27000949008</v>
      </c>
      <c r="BS24" s="113">
        <v>654960.04808179033</v>
      </c>
      <c r="BT24" s="113">
        <v>663468.79464699712</v>
      </c>
      <c r="BU24" s="113">
        <v>667793.00030348054</v>
      </c>
      <c r="BV24" s="113">
        <v>672166.30304257921</v>
      </c>
      <c r="BW24" s="113">
        <v>673518.69822300074</v>
      </c>
      <c r="BX24" s="113">
        <v>659183.32870758697</v>
      </c>
      <c r="BY24" s="113">
        <v>502077.00951129949</v>
      </c>
      <c r="BZ24" s="113">
        <v>505858.77950675599</v>
      </c>
      <c r="CA24" s="113">
        <v>639646.02946434054</v>
      </c>
      <c r="CB24" s="113">
        <v>700144.17728040274</v>
      </c>
      <c r="CC24" s="113">
        <v>711779.76052592334</v>
      </c>
      <c r="CD24" s="113">
        <v>688957.32131159946</v>
      </c>
      <c r="CE24" s="113">
        <v>683020.82498496899</v>
      </c>
      <c r="CF24" s="113">
        <v>688884.92611658457</v>
      </c>
      <c r="CG24" s="113">
        <v>747623.74404855748</v>
      </c>
      <c r="CH24" s="113">
        <v>729114.97454342816</v>
      </c>
      <c r="CI24" s="113">
        <v>732344.60597877484</v>
      </c>
      <c r="CJ24" s="113">
        <v>729706.72373756452</v>
      </c>
      <c r="CK24" s="113">
        <v>718032.50952103757</v>
      </c>
      <c r="CL24" s="113">
        <v>755267.30279518687</v>
      </c>
      <c r="CM24" s="113">
        <v>738904.89711688063</v>
      </c>
      <c r="CN24" s="113">
        <v>747604.83696573763</v>
      </c>
      <c r="CO24" s="113">
        <v>757304.03246572963</v>
      </c>
      <c r="CP24" s="113">
        <v>770207.91384502139</v>
      </c>
      <c r="CQ24" s="113">
        <v>787488.38220294926</v>
      </c>
      <c r="CR24" s="113">
        <v>779908.03427173349</v>
      </c>
      <c r="CS24" s="113">
        <v>775781.30472087488</v>
      </c>
      <c r="CT24" s="113">
        <v>763989.08539212809</v>
      </c>
      <c r="CU24" s="113">
        <v>793649.50049095636</v>
      </c>
      <c r="CV24" s="113">
        <v>778472.49789192842</v>
      </c>
      <c r="CW24" s="113">
        <v>801023.74296747416</v>
      </c>
      <c r="CX24" s="113">
        <v>782053.27963875374</v>
      </c>
      <c r="CY24" s="113">
        <v>826508.51514143276</v>
      </c>
      <c r="CZ24" s="113">
        <v>798835.60506324586</v>
      </c>
      <c r="DA24" s="113">
        <v>788074.80701345659</v>
      </c>
      <c r="DB24" s="113">
        <v>793684.34561233222</v>
      </c>
      <c r="DC24" s="113">
        <v>803270.70548282086</v>
      </c>
      <c r="DD24" s="113">
        <v>815626.03988001985</v>
      </c>
      <c r="DE24" s="113">
        <v>827903.29164791666</v>
      </c>
      <c r="DF24" s="113">
        <v>813360.03701681795</v>
      </c>
      <c r="DG24" s="113">
        <v>853194.83301866532</v>
      </c>
      <c r="DH24" s="113">
        <v>802392.58462438593</v>
      </c>
      <c r="DI24" s="113">
        <v>817103.37742831989</v>
      </c>
      <c r="DJ24" s="113">
        <v>768932.272870015</v>
      </c>
      <c r="DK24" s="113">
        <v>831030.02790333284</v>
      </c>
      <c r="DL24" s="113">
        <v>852000.73392353219</v>
      </c>
      <c r="DM24" s="113">
        <v>826036.03860936326</v>
      </c>
      <c r="DN24" s="113">
        <v>835304.59511460573</v>
      </c>
      <c r="DO24" s="113">
        <v>837725.80192653276</v>
      </c>
      <c r="DP24" s="113">
        <v>846859.18274880131</v>
      </c>
      <c r="DQ24" s="113">
        <v>836849.02908920799</v>
      </c>
      <c r="DR24" s="113">
        <v>864080.8526668346</v>
      </c>
      <c r="DS24" s="113">
        <v>853464.6802341108</v>
      </c>
      <c r="DT24" s="113">
        <v>882539.02240991383</v>
      </c>
      <c r="DU24" s="113">
        <v>882057.19973888283</v>
      </c>
      <c r="DV24" s="113">
        <v>933236.12112257699</v>
      </c>
      <c r="DW24" s="113">
        <v>928947.49778143526</v>
      </c>
      <c r="DX24" s="113">
        <v>899109.65400375507</v>
      </c>
      <c r="DY24" s="113">
        <v>958285.61785582267</v>
      </c>
      <c r="DZ24" s="113">
        <v>937429.62616975745</v>
      </c>
      <c r="EA24" s="113">
        <v>956942.81984151364</v>
      </c>
      <c r="EB24" s="113">
        <v>955432.44935124193</v>
      </c>
      <c r="EC24" s="113">
        <v>967246.76587220014</v>
      </c>
      <c r="ED24" s="113">
        <v>965103.08073864877</v>
      </c>
      <c r="EE24" s="113">
        <v>1059793.4627427806</v>
      </c>
      <c r="EF24" s="113">
        <v>980209.73552819923</v>
      </c>
      <c r="EG24" s="113">
        <v>979594.28856522043</v>
      </c>
      <c r="EH24" s="113">
        <v>979787.073066129</v>
      </c>
    </row>
    <row r="25" spans="2:138" s="107" customFormat="1" ht="13.2" x14ac:dyDescent="0.25">
      <c r="B25" s="112" t="s">
        <v>73</v>
      </c>
      <c r="C25" s="113">
        <v>5810213.1427177479</v>
      </c>
      <c r="D25" s="113">
        <v>6015362.6587189427</v>
      </c>
      <c r="E25" s="113">
        <v>5640672.7795657935</v>
      </c>
      <c r="F25" s="113">
        <v>6095932.6087577529</v>
      </c>
      <c r="G25" s="113">
        <v>5842543.2191303493</v>
      </c>
      <c r="H25" s="113">
        <v>5705768.1121472502</v>
      </c>
      <c r="I25" s="113">
        <v>5724741.5724375471</v>
      </c>
      <c r="J25" s="113">
        <v>5629695.6650839048</v>
      </c>
      <c r="K25" s="113">
        <v>5670614.6936301505</v>
      </c>
      <c r="L25" s="113">
        <v>5974815.3562701242</v>
      </c>
      <c r="M25" s="113">
        <v>5856853.1198856747</v>
      </c>
      <c r="N25" s="113">
        <v>6077671.7558878642</v>
      </c>
      <c r="O25" s="113">
        <v>6013503.1599931978</v>
      </c>
      <c r="P25" s="113">
        <v>6039241.3476757118</v>
      </c>
      <c r="Q25" s="113">
        <v>6230319.7359071132</v>
      </c>
      <c r="R25" s="113">
        <v>6290884.5516137416</v>
      </c>
      <c r="S25" s="113">
        <v>6051362.4237142093</v>
      </c>
      <c r="T25" s="113">
        <v>6374633.3958123056</v>
      </c>
      <c r="U25" s="113">
        <v>6112828.8222376276</v>
      </c>
      <c r="V25" s="113">
        <v>6070419.2669320488</v>
      </c>
      <c r="W25" s="113">
        <v>6286188.7331189718</v>
      </c>
      <c r="X25" s="113">
        <v>6159077.7594296522</v>
      </c>
      <c r="Y25" s="113">
        <v>6338555.2380521363</v>
      </c>
      <c r="Z25" s="113">
        <v>6354709.2598058339</v>
      </c>
      <c r="AA25" s="113">
        <v>6493090.3464409187</v>
      </c>
      <c r="AB25" s="113">
        <v>6344450.6248880904</v>
      </c>
      <c r="AC25" s="113">
        <v>6383291.3041746896</v>
      </c>
      <c r="AD25" s="113">
        <v>6422311.6113060052</v>
      </c>
      <c r="AE25" s="113">
        <v>6503983.9148150673</v>
      </c>
      <c r="AF25" s="113">
        <v>6441672.3051957507</v>
      </c>
      <c r="AG25" s="113">
        <v>6482875.9395267898</v>
      </c>
      <c r="AH25" s="113">
        <v>6670388.3894027872</v>
      </c>
      <c r="AI25" s="113">
        <v>6507552.7493437873</v>
      </c>
      <c r="AJ25" s="113">
        <v>6389869.0420037983</v>
      </c>
      <c r="AK25" s="113">
        <v>6611665.0073900893</v>
      </c>
      <c r="AL25" s="113">
        <v>6298775.9759646468</v>
      </c>
      <c r="AM25" s="113">
        <v>6610429.4960624529</v>
      </c>
      <c r="AN25" s="113">
        <v>6555256.4042186541</v>
      </c>
      <c r="AO25" s="113">
        <v>6583777.4609630257</v>
      </c>
      <c r="AP25" s="113">
        <v>6491270.5247756513</v>
      </c>
      <c r="AQ25" s="113">
        <v>6742388.8053495437</v>
      </c>
      <c r="AR25" s="113">
        <v>6455591.9290536921</v>
      </c>
      <c r="AS25" s="113">
        <v>6773653.0836856198</v>
      </c>
      <c r="AT25" s="113">
        <v>6778706.8355182717</v>
      </c>
      <c r="AU25" s="113">
        <v>6798940.9000230767</v>
      </c>
      <c r="AV25" s="113">
        <v>6874777.8176593306</v>
      </c>
      <c r="AW25" s="113">
        <v>6672290.0697612045</v>
      </c>
      <c r="AX25" s="113">
        <v>6873978.8361826194</v>
      </c>
      <c r="AY25" s="113">
        <v>6656877.251905025</v>
      </c>
      <c r="AZ25" s="113">
        <v>6773403.6344058551</v>
      </c>
      <c r="BA25" s="113">
        <v>6658823.4564616578</v>
      </c>
      <c r="BB25" s="113">
        <v>6897543.9854015019</v>
      </c>
      <c r="BC25" s="113">
        <v>6380228.8106510621</v>
      </c>
      <c r="BD25" s="113">
        <v>6780832.6130423229</v>
      </c>
      <c r="BE25" s="113">
        <v>6730410.2401620122</v>
      </c>
      <c r="BF25" s="113">
        <v>6771262.0904765846</v>
      </c>
      <c r="BG25" s="113">
        <v>6861876.0098731657</v>
      </c>
      <c r="BH25" s="113">
        <v>6916604.970185264</v>
      </c>
      <c r="BI25" s="113">
        <v>6743153.3537201798</v>
      </c>
      <c r="BJ25" s="113">
        <v>6910363.6953742094</v>
      </c>
      <c r="BK25" s="113">
        <v>6733088.7504128497</v>
      </c>
      <c r="BL25" s="113">
        <v>6787195.0425011963</v>
      </c>
      <c r="BM25" s="113">
        <v>7198254.0342879817</v>
      </c>
      <c r="BN25" s="113">
        <v>6980771.3741939841</v>
      </c>
      <c r="BO25" s="113">
        <v>7046156.8295828961</v>
      </c>
      <c r="BP25" s="113">
        <v>7031394.2042066613</v>
      </c>
      <c r="BQ25" s="113">
        <v>7154735.5710998783</v>
      </c>
      <c r="BR25" s="113">
        <v>7262905.9010242783</v>
      </c>
      <c r="BS25" s="113">
        <v>7183759.3231858835</v>
      </c>
      <c r="BT25" s="113">
        <v>7086694.2020842992</v>
      </c>
      <c r="BU25" s="113">
        <v>7290998.4367313161</v>
      </c>
      <c r="BV25" s="113">
        <v>7175573.1586594451</v>
      </c>
      <c r="BW25" s="113">
        <v>7218630.0410004128</v>
      </c>
      <c r="BX25" s="113">
        <v>7422638.7732983213</v>
      </c>
      <c r="BY25" s="113">
        <v>3855944.2036041799</v>
      </c>
      <c r="BZ25" s="113">
        <v>596816.14947268658</v>
      </c>
      <c r="CA25" s="113">
        <v>5186146.5774791557</v>
      </c>
      <c r="CB25" s="113">
        <v>7593700.8118793014</v>
      </c>
      <c r="CC25" s="113">
        <v>7589745.5144725032</v>
      </c>
      <c r="CD25" s="113">
        <v>8282663.3183239847</v>
      </c>
      <c r="CE25" s="113">
        <v>7412287.3366306815</v>
      </c>
      <c r="CF25" s="113">
        <v>6961144.2503009681</v>
      </c>
      <c r="CG25" s="113">
        <v>7919859.5954731014</v>
      </c>
      <c r="CH25" s="113">
        <v>7625918.3591545857</v>
      </c>
      <c r="CI25" s="113">
        <v>7861037.0434736637</v>
      </c>
      <c r="CJ25" s="113">
        <v>7782964.9524161387</v>
      </c>
      <c r="CK25" s="113">
        <v>7636285.7371420218</v>
      </c>
      <c r="CL25" s="113">
        <v>7598613.5802443745</v>
      </c>
      <c r="CM25" s="113">
        <v>7588919.7693432989</v>
      </c>
      <c r="CN25" s="113">
        <v>7856149.8877712106</v>
      </c>
      <c r="CO25" s="113">
        <v>7611515.3621988967</v>
      </c>
      <c r="CP25" s="113">
        <v>7485944.0179395946</v>
      </c>
      <c r="CQ25" s="113">
        <v>7573196.1783757862</v>
      </c>
      <c r="CR25" s="113">
        <v>7692022.4580565058</v>
      </c>
      <c r="CS25" s="113">
        <v>7699136.9669064274</v>
      </c>
      <c r="CT25" s="113">
        <v>7142927.9601205736</v>
      </c>
      <c r="CU25" s="113">
        <v>7688731.2582051754</v>
      </c>
      <c r="CV25" s="113">
        <v>7650580.6111931782</v>
      </c>
      <c r="CW25" s="113">
        <v>7792969.8901796229</v>
      </c>
      <c r="CX25" s="113">
        <v>7649873.6790636908</v>
      </c>
      <c r="CY25" s="113">
        <v>7890770.1629607789</v>
      </c>
      <c r="CZ25" s="113">
        <v>7696052.444850767</v>
      </c>
      <c r="DA25" s="113">
        <v>7600129.887372612</v>
      </c>
      <c r="DB25" s="113">
        <v>7851410.7426201263</v>
      </c>
      <c r="DC25" s="113">
        <v>7912855.1962895934</v>
      </c>
      <c r="DD25" s="113">
        <v>8011379.8539255215</v>
      </c>
      <c r="DE25" s="113">
        <v>7920974.759455367</v>
      </c>
      <c r="DF25" s="113">
        <v>7625023.3988611009</v>
      </c>
      <c r="DG25" s="113">
        <v>8119292.9465421662</v>
      </c>
      <c r="DH25" s="113">
        <v>8010292.4724721275</v>
      </c>
      <c r="DI25" s="113">
        <v>8116608.3237167867</v>
      </c>
      <c r="DJ25" s="113">
        <v>8017484.1256787889</v>
      </c>
      <c r="DK25" s="113">
        <v>8081760.0371563025</v>
      </c>
      <c r="DL25" s="113">
        <v>8176254.2102988763</v>
      </c>
      <c r="DM25" s="113">
        <v>8210313.205443928</v>
      </c>
      <c r="DN25" s="113">
        <v>8142446.354670248</v>
      </c>
      <c r="DO25" s="113">
        <v>8197500.8743802868</v>
      </c>
      <c r="DP25" s="113">
        <v>7806173.9621949363</v>
      </c>
      <c r="DQ25" s="113">
        <v>7286402.2639903957</v>
      </c>
      <c r="DR25" s="113">
        <v>7553378.3577185813</v>
      </c>
      <c r="DS25" s="113">
        <v>7123735.1688349629</v>
      </c>
      <c r="DT25" s="113">
        <v>7489501.9954057839</v>
      </c>
      <c r="DU25" s="113">
        <v>7327061.3007092103</v>
      </c>
      <c r="DV25" s="113">
        <v>7722364.6402584277</v>
      </c>
      <c r="DW25" s="113">
        <v>7319543.47694299</v>
      </c>
      <c r="DX25" s="113">
        <v>7393566.6642397605</v>
      </c>
      <c r="DY25" s="113">
        <v>7539643.224079188</v>
      </c>
      <c r="DZ25" s="113">
        <v>7472876.637496111</v>
      </c>
      <c r="EA25" s="113">
        <v>7557358.0474955728</v>
      </c>
      <c r="EB25" s="113">
        <v>7589372.189526801</v>
      </c>
      <c r="EC25" s="113">
        <v>7863579.4300170876</v>
      </c>
      <c r="ED25" s="113">
        <v>7990406.4330901923</v>
      </c>
      <c r="EE25" s="113">
        <v>7939149.4191338243</v>
      </c>
      <c r="EF25" s="113">
        <v>8024792.6958324574</v>
      </c>
      <c r="EG25" s="113">
        <v>8159784.5088533554</v>
      </c>
      <c r="EH25" s="113">
        <v>8283462.318328971</v>
      </c>
    </row>
    <row r="26" spans="2:138" s="107" customFormat="1" ht="13.2" x14ac:dyDescent="0.25">
      <c r="B26" s="110" t="s">
        <v>75</v>
      </c>
      <c r="C26" s="111">
        <v>14254916.802228624</v>
      </c>
      <c r="D26" s="111">
        <v>14335263.902778864</v>
      </c>
      <c r="E26" s="111">
        <v>14263567.162020171</v>
      </c>
      <c r="F26" s="111">
        <v>14335529.802639902</v>
      </c>
      <c r="G26" s="111">
        <v>14337146.294760253</v>
      </c>
      <c r="H26" s="111">
        <v>14379737.349734722</v>
      </c>
      <c r="I26" s="111">
        <v>14472467.741174767</v>
      </c>
      <c r="J26" s="111">
        <v>14533722.62798623</v>
      </c>
      <c r="K26" s="111">
        <v>14654075.550719118</v>
      </c>
      <c r="L26" s="111">
        <v>14774915.401670633</v>
      </c>
      <c r="M26" s="111">
        <v>14797935.626874093</v>
      </c>
      <c r="N26" s="111">
        <v>14851900.505515913</v>
      </c>
      <c r="O26" s="111">
        <v>14868872.470185915</v>
      </c>
      <c r="P26" s="111">
        <v>14915485.915665919</v>
      </c>
      <c r="Q26" s="111">
        <v>14948672.990989584</v>
      </c>
      <c r="R26" s="111">
        <v>14967386.833161933</v>
      </c>
      <c r="S26" s="111">
        <v>15029699.589571808</v>
      </c>
      <c r="T26" s="111">
        <v>15101449.674223309</v>
      </c>
      <c r="U26" s="111">
        <v>15177747.066348828</v>
      </c>
      <c r="V26" s="111">
        <v>15145147.466875963</v>
      </c>
      <c r="W26" s="111">
        <v>15171588.729613058</v>
      </c>
      <c r="X26" s="111">
        <v>15141792.619060781</v>
      </c>
      <c r="Y26" s="111">
        <v>15171214.194279216</v>
      </c>
      <c r="Z26" s="111">
        <v>15176572.708673429</v>
      </c>
      <c r="AA26" s="111">
        <v>15193961.042873427</v>
      </c>
      <c r="AB26" s="111">
        <v>15294935.549463619</v>
      </c>
      <c r="AC26" s="111">
        <v>15417596.136554798</v>
      </c>
      <c r="AD26" s="111">
        <v>15447481.074889412</v>
      </c>
      <c r="AE26" s="111">
        <v>15474829.225386189</v>
      </c>
      <c r="AF26" s="111">
        <v>15491422.1152378</v>
      </c>
      <c r="AG26" s="111">
        <v>15475088.931938749</v>
      </c>
      <c r="AH26" s="111">
        <v>15592577.488939</v>
      </c>
      <c r="AI26" s="111">
        <v>15595439.09534896</v>
      </c>
      <c r="AJ26" s="111">
        <v>15624776.421888467</v>
      </c>
      <c r="AK26" s="111">
        <v>15662860.596966792</v>
      </c>
      <c r="AL26" s="111">
        <v>15603327.127892114</v>
      </c>
      <c r="AM26" s="111">
        <v>15752545.310774395</v>
      </c>
      <c r="AN26" s="111">
        <v>15699510.842305476</v>
      </c>
      <c r="AO26" s="111">
        <v>15706141.96195315</v>
      </c>
      <c r="AP26" s="111">
        <v>15760420.263676403</v>
      </c>
      <c r="AQ26" s="111">
        <v>15849048.576116458</v>
      </c>
      <c r="AR26" s="111">
        <v>15885099.977284512</v>
      </c>
      <c r="AS26" s="111">
        <v>15934127.363771126</v>
      </c>
      <c r="AT26" s="111">
        <v>15894219.56982585</v>
      </c>
      <c r="AU26" s="111">
        <v>15924428.5990423</v>
      </c>
      <c r="AV26" s="111">
        <v>15920895.348751234</v>
      </c>
      <c r="AW26" s="111">
        <v>15933790.693939853</v>
      </c>
      <c r="AX26" s="111">
        <v>15899263.984590363</v>
      </c>
      <c r="AY26" s="111">
        <v>16076052.082249194</v>
      </c>
      <c r="AZ26" s="111">
        <v>16095116.055561665</v>
      </c>
      <c r="BA26" s="111">
        <v>16102552.35448928</v>
      </c>
      <c r="BB26" s="111">
        <v>16089773.694338761</v>
      </c>
      <c r="BC26" s="111">
        <v>16073614.835717646</v>
      </c>
      <c r="BD26" s="111">
        <v>16220426.332650434</v>
      </c>
      <c r="BE26" s="111">
        <v>16191027.189965591</v>
      </c>
      <c r="BF26" s="111">
        <v>16266180.410875928</v>
      </c>
      <c r="BG26" s="111">
        <v>16302994.435585974</v>
      </c>
      <c r="BH26" s="111">
        <v>16458823.406888325</v>
      </c>
      <c r="BI26" s="111">
        <v>16464182.8180987</v>
      </c>
      <c r="BJ26" s="111">
        <v>16557442.899994044</v>
      </c>
      <c r="BK26" s="111">
        <v>16569826.596167836</v>
      </c>
      <c r="BL26" s="111">
        <v>16595326.001376336</v>
      </c>
      <c r="BM26" s="111">
        <v>16804089.390215911</v>
      </c>
      <c r="BN26" s="111">
        <v>16738900.539718827</v>
      </c>
      <c r="BO26" s="111">
        <v>16799295.60417996</v>
      </c>
      <c r="BP26" s="111">
        <v>16782060.733275559</v>
      </c>
      <c r="BQ26" s="111">
        <v>16849883.205064625</v>
      </c>
      <c r="BR26" s="111">
        <v>16851978.581717227</v>
      </c>
      <c r="BS26" s="111">
        <v>16920300.664486464</v>
      </c>
      <c r="BT26" s="111">
        <v>16824973.889723018</v>
      </c>
      <c r="BU26" s="111">
        <v>16938112.025046509</v>
      </c>
      <c r="BV26" s="111">
        <v>17015470.403725281</v>
      </c>
      <c r="BW26" s="111">
        <v>17109392.126172565</v>
      </c>
      <c r="BX26" s="111">
        <v>17203710.361432206</v>
      </c>
      <c r="BY26" s="111">
        <v>17285847.534873318</v>
      </c>
      <c r="BZ26" s="111">
        <v>17143260.606118102</v>
      </c>
      <c r="CA26" s="111">
        <v>17733262.057855699</v>
      </c>
      <c r="CB26" s="111">
        <v>17860279.613459304</v>
      </c>
      <c r="CC26" s="111">
        <v>18085871.637485534</v>
      </c>
      <c r="CD26" s="111">
        <v>18423330.037663151</v>
      </c>
      <c r="CE26" s="111">
        <v>18527107.813123975</v>
      </c>
      <c r="CF26" s="111">
        <v>18759912.018553805</v>
      </c>
      <c r="CG26" s="111">
        <v>18925976.958415054</v>
      </c>
      <c r="CH26" s="111">
        <v>18874615.682076059</v>
      </c>
      <c r="CI26" s="111">
        <v>18912237.113091283</v>
      </c>
      <c r="CJ26" s="111">
        <v>19031178.877483163</v>
      </c>
      <c r="CK26" s="111">
        <v>19475507.983001351</v>
      </c>
      <c r="CL26" s="111">
        <v>19431041.166520894</v>
      </c>
      <c r="CM26" s="111">
        <v>19225986.243230212</v>
      </c>
      <c r="CN26" s="111">
        <v>19039374.422226761</v>
      </c>
      <c r="CO26" s="111">
        <v>19176537.670818195</v>
      </c>
      <c r="CP26" s="111">
        <v>19717534.193471789</v>
      </c>
      <c r="CQ26" s="111">
        <v>19144427.780117035</v>
      </c>
      <c r="CR26" s="111">
        <v>18617310.507872093</v>
      </c>
      <c r="CS26" s="111">
        <v>18789295.020397071</v>
      </c>
      <c r="CT26" s="111">
        <v>20184321.45692822</v>
      </c>
      <c r="CU26" s="111">
        <v>22187300.477003448</v>
      </c>
      <c r="CV26" s="111">
        <v>19545457.511041217</v>
      </c>
      <c r="CW26" s="111">
        <v>19282302.11942203</v>
      </c>
      <c r="CX26" s="111">
        <v>19191701.148672089</v>
      </c>
      <c r="CY26" s="111">
        <v>18952792.433256004</v>
      </c>
      <c r="CZ26" s="111">
        <v>19098660.270749401</v>
      </c>
      <c r="DA26" s="111">
        <v>19317270.09293358</v>
      </c>
      <c r="DB26" s="111">
        <v>18911636.367220592</v>
      </c>
      <c r="DC26" s="111">
        <v>18946133.316481084</v>
      </c>
      <c r="DD26" s="111">
        <v>18895363.376546286</v>
      </c>
      <c r="DE26" s="111">
        <v>18796359.992459971</v>
      </c>
      <c r="DF26" s="111">
        <v>18874618.744598806</v>
      </c>
      <c r="DG26" s="111">
        <v>18817562.568765044</v>
      </c>
      <c r="DH26" s="111">
        <v>18696014.959350921</v>
      </c>
      <c r="DI26" s="111">
        <v>18823327.653441478</v>
      </c>
      <c r="DJ26" s="111">
        <v>18832251.681481637</v>
      </c>
      <c r="DK26" s="111">
        <v>19045880.695863172</v>
      </c>
      <c r="DL26" s="111">
        <v>18970403.551280107</v>
      </c>
      <c r="DM26" s="111">
        <v>19074942.332450237</v>
      </c>
      <c r="DN26" s="111">
        <v>19122979.207436349</v>
      </c>
      <c r="DO26" s="111">
        <v>19149943.603751324</v>
      </c>
      <c r="DP26" s="111">
        <v>19404033.451813854</v>
      </c>
      <c r="DQ26" s="111">
        <v>19492377.893031321</v>
      </c>
      <c r="DR26" s="111">
        <v>19571953.42751012</v>
      </c>
      <c r="DS26" s="111">
        <v>19710965.952994402</v>
      </c>
      <c r="DT26" s="111">
        <v>19848889.050066404</v>
      </c>
      <c r="DU26" s="111">
        <v>19999726.495077603</v>
      </c>
      <c r="DV26" s="111">
        <v>19966880.751946203</v>
      </c>
      <c r="DW26" s="111">
        <v>19987485.146555807</v>
      </c>
      <c r="DX26" s="111">
        <v>20087416.086673316</v>
      </c>
      <c r="DY26" s="111">
        <v>20144352.175859809</v>
      </c>
      <c r="DZ26" s="111">
        <v>20178843.065881029</v>
      </c>
      <c r="EA26" s="111">
        <v>20213321.623538218</v>
      </c>
      <c r="EB26" s="111">
        <v>20175919.224184796</v>
      </c>
      <c r="EC26" s="111">
        <v>20260337.055674322</v>
      </c>
      <c r="ED26" s="111">
        <v>20235908.16827251</v>
      </c>
      <c r="EE26" s="111">
        <v>20302037.537037965</v>
      </c>
      <c r="EF26" s="111">
        <v>20385357.797568846</v>
      </c>
      <c r="EG26" s="111">
        <v>20400798.21857078</v>
      </c>
      <c r="EH26" s="111">
        <v>20416824.144136533</v>
      </c>
    </row>
    <row r="27" spans="2:138" s="107" customFormat="1" ht="13.2" x14ac:dyDescent="0.25">
      <c r="B27" s="112" t="s">
        <v>94</v>
      </c>
      <c r="C27" s="114">
        <v>6643630.9431087002</v>
      </c>
      <c r="D27" s="114">
        <v>6892628.4516716637</v>
      </c>
      <c r="E27" s="114">
        <v>6493047.4726067688</v>
      </c>
      <c r="F27" s="114">
        <v>6718658.206203552</v>
      </c>
      <c r="G27" s="114">
        <v>6583361.2172197625</v>
      </c>
      <c r="H27" s="114">
        <v>6686357.1836516131</v>
      </c>
      <c r="I27" s="114">
        <v>6795759.9738409147</v>
      </c>
      <c r="J27" s="114">
        <v>6722367.5205131592</v>
      </c>
      <c r="K27" s="114">
        <v>6735847.489989643</v>
      </c>
      <c r="L27" s="114">
        <v>6788966.8926008828</v>
      </c>
      <c r="M27" s="114">
        <v>6684256.7360105133</v>
      </c>
      <c r="N27" s="114">
        <v>6992492.1724386262</v>
      </c>
      <c r="O27" s="114">
        <v>6823193.8012823584</v>
      </c>
      <c r="P27" s="114">
        <v>6827368.1729915207</v>
      </c>
      <c r="Q27" s="114">
        <v>6849436.8084436087</v>
      </c>
      <c r="R27" s="114">
        <v>6894525.1956735412</v>
      </c>
      <c r="S27" s="114">
        <v>6796544.6089249868</v>
      </c>
      <c r="T27" s="114">
        <v>6941047.8975895848</v>
      </c>
      <c r="U27" s="114">
        <v>6912174.2154280255</v>
      </c>
      <c r="V27" s="114">
        <v>6872779.960753521</v>
      </c>
      <c r="W27" s="114">
        <v>6910418.4684217628</v>
      </c>
      <c r="X27" s="114">
        <v>6988801.5933489278</v>
      </c>
      <c r="Y27" s="114">
        <v>7033950.0223667286</v>
      </c>
      <c r="Z27" s="114">
        <v>6987324.4541811403</v>
      </c>
      <c r="AA27" s="114">
        <v>7223400.9314804776</v>
      </c>
      <c r="AB27" s="114">
        <v>7096607.8450577836</v>
      </c>
      <c r="AC27" s="114">
        <v>7072886.4951308062</v>
      </c>
      <c r="AD27" s="114">
        <v>7093208.6637611957</v>
      </c>
      <c r="AE27" s="114">
        <v>7236536.3823037921</v>
      </c>
      <c r="AF27" s="114">
        <v>7123123.9581595147</v>
      </c>
      <c r="AG27" s="114">
        <v>7112503.1624469757</v>
      </c>
      <c r="AH27" s="114">
        <v>7321165.6760047292</v>
      </c>
      <c r="AI27" s="114">
        <v>7261200.7426981451</v>
      </c>
      <c r="AJ27" s="114">
        <v>7167875.2749989508</v>
      </c>
      <c r="AK27" s="114">
        <v>7285315.200546666</v>
      </c>
      <c r="AL27" s="114">
        <v>7255882.6003974201</v>
      </c>
      <c r="AM27" s="114">
        <v>7259070.0774815893</v>
      </c>
      <c r="AN27" s="114">
        <v>7272075.8810004555</v>
      </c>
      <c r="AO27" s="114">
        <v>7354269.3581015384</v>
      </c>
      <c r="AP27" s="114">
        <v>7076158.3746850761</v>
      </c>
      <c r="AQ27" s="114">
        <v>7444175.9482803689</v>
      </c>
      <c r="AR27" s="114">
        <v>7351001.3874815581</v>
      </c>
      <c r="AS27" s="114">
        <v>7404465.1953774542</v>
      </c>
      <c r="AT27" s="114">
        <v>7418966.4116014848</v>
      </c>
      <c r="AU27" s="114">
        <v>7435897.2542066211</v>
      </c>
      <c r="AV27" s="114">
        <v>7466418.0754876025</v>
      </c>
      <c r="AW27" s="114">
        <v>7296142.5937785255</v>
      </c>
      <c r="AX27" s="114">
        <v>7793223.1242223373</v>
      </c>
      <c r="AY27" s="114">
        <v>7339344.3483291315</v>
      </c>
      <c r="AZ27" s="114">
        <v>7560942.6058858354</v>
      </c>
      <c r="BA27" s="114">
        <v>7441641.9153150478</v>
      </c>
      <c r="BB27" s="114">
        <v>7524087.8793115299</v>
      </c>
      <c r="BC27" s="114">
        <v>7423450.6446814919</v>
      </c>
      <c r="BD27" s="114">
        <v>7634233.1537026772</v>
      </c>
      <c r="BE27" s="114">
        <v>7528793.9341399502</v>
      </c>
      <c r="BF27" s="114">
        <v>7532231.1246024771</v>
      </c>
      <c r="BG27" s="114">
        <v>7644742.9824551903</v>
      </c>
      <c r="BH27" s="114">
        <v>7719961.9316961542</v>
      </c>
      <c r="BI27" s="114">
        <v>7626230.7768429276</v>
      </c>
      <c r="BJ27" s="114">
        <v>7775359.7944048978</v>
      </c>
      <c r="BK27" s="114">
        <v>7676348.8003107272</v>
      </c>
      <c r="BL27" s="114">
        <v>7680989.9962675134</v>
      </c>
      <c r="BM27" s="114">
        <v>7820875.7712105187</v>
      </c>
      <c r="BN27" s="114">
        <v>7759506.1516224388</v>
      </c>
      <c r="BO27" s="114">
        <v>7880155.7352837762</v>
      </c>
      <c r="BP27" s="114">
        <v>7755737.2155495835</v>
      </c>
      <c r="BQ27" s="114">
        <v>7863751.9171495205</v>
      </c>
      <c r="BR27" s="114">
        <v>7788345.8634443115</v>
      </c>
      <c r="BS27" s="114">
        <v>7892495.498575151</v>
      </c>
      <c r="BT27" s="114">
        <v>7889129.3997480925</v>
      </c>
      <c r="BU27" s="114">
        <v>7939036.1072289161</v>
      </c>
      <c r="BV27" s="114">
        <v>7925255.6074903784</v>
      </c>
      <c r="BW27" s="114">
        <v>7908383.0480656717</v>
      </c>
      <c r="BX27" s="114">
        <v>7936328.7281255564</v>
      </c>
      <c r="BY27" s="114">
        <v>4026165.6648162059</v>
      </c>
      <c r="BZ27" s="114">
        <v>1351316.0613636125</v>
      </c>
      <c r="CA27" s="114">
        <v>5359735.6528458493</v>
      </c>
      <c r="CB27" s="114">
        <v>7382156.8150199559</v>
      </c>
      <c r="CC27" s="114">
        <v>8016370.8995530764</v>
      </c>
      <c r="CD27" s="114">
        <v>8093600.5395602454</v>
      </c>
      <c r="CE27" s="114">
        <v>7901506.0749232611</v>
      </c>
      <c r="CF27" s="114">
        <v>7845503.3386453809</v>
      </c>
      <c r="CG27" s="114">
        <v>8054313.2114307927</v>
      </c>
      <c r="CH27" s="114">
        <v>7961554.4301837357</v>
      </c>
      <c r="CI27" s="114">
        <v>8081962.9547220925</v>
      </c>
      <c r="CJ27" s="114">
        <v>8074733.5671371398</v>
      </c>
      <c r="CK27" s="114">
        <v>8020015.232108932</v>
      </c>
      <c r="CL27" s="114">
        <v>8247535.962981157</v>
      </c>
      <c r="CM27" s="114">
        <v>8020121.4055776624</v>
      </c>
      <c r="CN27" s="114">
        <v>8135761.749358776</v>
      </c>
      <c r="CO27" s="114">
        <v>8071062.2190333605</v>
      </c>
      <c r="CP27" s="114">
        <v>7998296.9159916518</v>
      </c>
      <c r="CQ27" s="114">
        <v>8078995.6474922905</v>
      </c>
      <c r="CR27" s="114">
        <v>8233166.384380254</v>
      </c>
      <c r="CS27" s="114">
        <v>7899384.5805562669</v>
      </c>
      <c r="CT27" s="114">
        <v>7629990.1736677494</v>
      </c>
      <c r="CU27" s="114">
        <v>7977963.4931753054</v>
      </c>
      <c r="CV27" s="114">
        <v>7938166.1193472417</v>
      </c>
      <c r="CW27" s="114">
        <v>8018255.1912732013</v>
      </c>
      <c r="CX27" s="114">
        <v>7992571.9964943789</v>
      </c>
      <c r="CY27" s="114">
        <v>8189844.3747735545</v>
      </c>
      <c r="CZ27" s="114">
        <v>8197935.1450635716</v>
      </c>
      <c r="DA27" s="114">
        <v>8059877.3668686217</v>
      </c>
      <c r="DB27" s="114">
        <v>8367974.4368276056</v>
      </c>
      <c r="DC27" s="114">
        <v>8398207.9762166776</v>
      </c>
      <c r="DD27" s="114">
        <v>8406468.0360552799</v>
      </c>
      <c r="DE27" s="114">
        <v>8403760.6110825911</v>
      </c>
      <c r="DF27" s="114">
        <v>8248731.6546160346</v>
      </c>
      <c r="DG27" s="114">
        <v>8558056.5091657378</v>
      </c>
      <c r="DH27" s="114">
        <v>8449814.2745417599</v>
      </c>
      <c r="DI27" s="114">
        <v>8597726.1428529862</v>
      </c>
      <c r="DJ27" s="114">
        <v>8414325.9313454553</v>
      </c>
      <c r="DK27" s="114">
        <v>8694340.763819959</v>
      </c>
      <c r="DL27" s="114">
        <v>8691695.8603103291</v>
      </c>
      <c r="DM27" s="114">
        <v>8711419.3231850062</v>
      </c>
      <c r="DN27" s="114">
        <v>8761930.9010234214</v>
      </c>
      <c r="DO27" s="114">
        <v>8774465.497893773</v>
      </c>
      <c r="DP27" s="114">
        <v>8798253.4048147667</v>
      </c>
      <c r="DQ27" s="114">
        <v>8686186.3503415715</v>
      </c>
      <c r="DR27" s="114">
        <v>9164272.7280945741</v>
      </c>
      <c r="DS27" s="114">
        <v>8655293.4275274929</v>
      </c>
      <c r="DT27" s="114">
        <v>9026783.8959057648</v>
      </c>
      <c r="DU27" s="114">
        <v>8975858.914116282</v>
      </c>
      <c r="DV27" s="114">
        <v>9088487.6558800992</v>
      </c>
      <c r="DW27" s="114">
        <v>9005862.7534753885</v>
      </c>
      <c r="DX27" s="114">
        <v>9051026.5439704526</v>
      </c>
      <c r="DY27" s="114">
        <v>9229976.9798765965</v>
      </c>
      <c r="DZ27" s="114">
        <v>9101645.4560144953</v>
      </c>
      <c r="EA27" s="114">
        <v>9256731.8226372581</v>
      </c>
      <c r="EB27" s="114">
        <v>9248878.2674929351</v>
      </c>
      <c r="EC27" s="114">
        <v>9511073.9441818111</v>
      </c>
      <c r="ED27" s="114">
        <v>9390082.4174253941</v>
      </c>
      <c r="EE27" s="114">
        <v>9310909.89496121</v>
      </c>
      <c r="EF27" s="114">
        <v>9413237.9717001803</v>
      </c>
      <c r="EG27" s="114">
        <v>9491615.3115184754</v>
      </c>
      <c r="EH27" s="114">
        <v>9537595.6689124405</v>
      </c>
    </row>
    <row r="28" spans="2:138" s="107" customFormat="1" ht="13.2" x14ac:dyDescent="0.25">
      <c r="B28" s="112" t="s">
        <v>95</v>
      </c>
      <c r="C28" s="114">
        <v>1179052.892342516</v>
      </c>
      <c r="D28" s="114">
        <v>1284167.9916127801</v>
      </c>
      <c r="E28" s="114">
        <v>1140940.8810657596</v>
      </c>
      <c r="F28" s="114">
        <v>1264166.3661099882</v>
      </c>
      <c r="G28" s="114">
        <v>1217306.1993369327</v>
      </c>
      <c r="H28" s="114">
        <v>1185925.0909616114</v>
      </c>
      <c r="I28" s="114">
        <v>1251843.6316183428</v>
      </c>
      <c r="J28" s="114">
        <v>1187616.8957668697</v>
      </c>
      <c r="K28" s="114">
        <v>1221563.5000591944</v>
      </c>
      <c r="L28" s="114">
        <v>1229675.9233594188</v>
      </c>
      <c r="M28" s="114">
        <v>1255558.5583421115</v>
      </c>
      <c r="N28" s="114">
        <v>1240079.1871162725</v>
      </c>
      <c r="O28" s="114">
        <v>1284629.1717578522</v>
      </c>
      <c r="P28" s="114">
        <v>1203901.7074167568</v>
      </c>
      <c r="Q28" s="114">
        <v>1292828.6553879557</v>
      </c>
      <c r="R28" s="114">
        <v>1272544.8512640949</v>
      </c>
      <c r="S28" s="114">
        <v>1229712.9201955593</v>
      </c>
      <c r="T28" s="114">
        <v>1305472.1609009351</v>
      </c>
      <c r="U28" s="114">
        <v>1250143.6119158615</v>
      </c>
      <c r="V28" s="114">
        <v>1289602.1286053187</v>
      </c>
      <c r="W28" s="114">
        <v>1312288.261813235</v>
      </c>
      <c r="X28" s="114">
        <v>1306000.0478095419</v>
      </c>
      <c r="Y28" s="114">
        <v>1316651.9160631734</v>
      </c>
      <c r="Z28" s="114">
        <v>1308772.4058542601</v>
      </c>
      <c r="AA28" s="114">
        <v>1370253.1178696488</v>
      </c>
      <c r="AB28" s="114">
        <v>1320492.0164517751</v>
      </c>
      <c r="AC28" s="114">
        <v>1336160.6988248802</v>
      </c>
      <c r="AD28" s="114">
        <v>1327194.4175927991</v>
      </c>
      <c r="AE28" s="114">
        <v>1398915.9848921716</v>
      </c>
      <c r="AF28" s="114">
        <v>1379731.1491998101</v>
      </c>
      <c r="AG28" s="114">
        <v>1308055.7890554266</v>
      </c>
      <c r="AH28" s="114">
        <v>1344844.2891395488</v>
      </c>
      <c r="AI28" s="114">
        <v>1390095.9420251618</v>
      </c>
      <c r="AJ28" s="114">
        <v>1355885.5042357279</v>
      </c>
      <c r="AK28" s="114">
        <v>1364779.9130525966</v>
      </c>
      <c r="AL28" s="114">
        <v>1342562.0930781893</v>
      </c>
      <c r="AM28" s="114">
        <v>1396989.148342082</v>
      </c>
      <c r="AN28" s="114">
        <v>1335952.657093687</v>
      </c>
      <c r="AO28" s="114">
        <v>1457696.1026411366</v>
      </c>
      <c r="AP28" s="114">
        <v>1324123.6779516719</v>
      </c>
      <c r="AQ28" s="114">
        <v>1439956.5622966008</v>
      </c>
      <c r="AR28" s="114">
        <v>1396507.1081628713</v>
      </c>
      <c r="AS28" s="114">
        <v>1400987.269835483</v>
      </c>
      <c r="AT28" s="114">
        <v>1413351.3075053876</v>
      </c>
      <c r="AU28" s="114">
        <v>1415464.8087859747</v>
      </c>
      <c r="AV28" s="114">
        <v>1441036.2885623819</v>
      </c>
      <c r="AW28" s="114">
        <v>1434341.8126518496</v>
      </c>
      <c r="AX28" s="114">
        <v>1522618.5999317793</v>
      </c>
      <c r="AY28" s="114">
        <v>1372380.1424979477</v>
      </c>
      <c r="AZ28" s="114">
        <v>1503319.7804276103</v>
      </c>
      <c r="BA28" s="114">
        <v>1457525.7639519474</v>
      </c>
      <c r="BB28" s="114">
        <v>1534822.8309154341</v>
      </c>
      <c r="BC28" s="114">
        <v>1440524.1735080422</v>
      </c>
      <c r="BD28" s="114">
        <v>1587990.517482538</v>
      </c>
      <c r="BE28" s="114">
        <v>1554708.8005007878</v>
      </c>
      <c r="BF28" s="114">
        <v>1513333.4589519226</v>
      </c>
      <c r="BG28" s="114">
        <v>1556824.3460332335</v>
      </c>
      <c r="BH28" s="114">
        <v>1578195.9673680568</v>
      </c>
      <c r="BI28" s="114">
        <v>1575422.7841111203</v>
      </c>
      <c r="BJ28" s="114">
        <v>1585915.6953004582</v>
      </c>
      <c r="BK28" s="114">
        <v>1571328.9569034262</v>
      </c>
      <c r="BL28" s="114">
        <v>1568051.4786649956</v>
      </c>
      <c r="BM28" s="114">
        <v>1636857.6117486241</v>
      </c>
      <c r="BN28" s="114">
        <v>1621572.188689817</v>
      </c>
      <c r="BO28" s="114">
        <v>1655797.6690721051</v>
      </c>
      <c r="BP28" s="114">
        <v>1610124.1922854595</v>
      </c>
      <c r="BQ28" s="114">
        <v>1683825.769736313</v>
      </c>
      <c r="BR28" s="114">
        <v>1625110.1978026042</v>
      </c>
      <c r="BS28" s="114">
        <v>1652318.5290546701</v>
      </c>
      <c r="BT28" s="114">
        <v>1700118.1010563043</v>
      </c>
      <c r="BU28" s="114">
        <v>1687428.1545852411</v>
      </c>
      <c r="BV28" s="114">
        <v>1633389.1760131852</v>
      </c>
      <c r="BW28" s="114">
        <v>1666678.3817433028</v>
      </c>
      <c r="BX28" s="114">
        <v>1731424.0128230546</v>
      </c>
      <c r="BY28" s="114">
        <v>751921.02084480855</v>
      </c>
      <c r="BZ28" s="114">
        <v>260504.50057823292</v>
      </c>
      <c r="CA28" s="114">
        <v>1128558.9585644973</v>
      </c>
      <c r="CB28" s="114">
        <v>1584250.728691133</v>
      </c>
      <c r="CC28" s="114">
        <v>1719574.8859200892</v>
      </c>
      <c r="CD28" s="114">
        <v>1830370.3458560142</v>
      </c>
      <c r="CE28" s="114">
        <v>1682982.7291117606</v>
      </c>
      <c r="CF28" s="114">
        <v>1649803.5398478801</v>
      </c>
      <c r="CG28" s="114">
        <v>1689195.4507962156</v>
      </c>
      <c r="CH28" s="114">
        <v>1705530.1641679204</v>
      </c>
      <c r="CI28" s="114">
        <v>1745421.916266798</v>
      </c>
      <c r="CJ28" s="114">
        <v>1720778.7155878283</v>
      </c>
      <c r="CK28" s="114">
        <v>1695111.6064922209</v>
      </c>
      <c r="CL28" s="114">
        <v>1740400.5902374485</v>
      </c>
      <c r="CM28" s="114">
        <v>1750756.6770702046</v>
      </c>
      <c r="CN28" s="114">
        <v>1781107.2967637999</v>
      </c>
      <c r="CO28" s="114">
        <v>1723949.9075202455</v>
      </c>
      <c r="CP28" s="114">
        <v>1663636.4096280783</v>
      </c>
      <c r="CQ28" s="114">
        <v>1712574.2517657753</v>
      </c>
      <c r="CR28" s="114">
        <v>1748403.8192617968</v>
      </c>
      <c r="CS28" s="114">
        <v>1512092.203042561</v>
      </c>
      <c r="CT28" s="114">
        <v>1576115.2161354946</v>
      </c>
      <c r="CU28" s="114">
        <v>1658639.6991405247</v>
      </c>
      <c r="CV28" s="114">
        <v>1647423.653193943</v>
      </c>
      <c r="CW28" s="114">
        <v>1747806.3955970353</v>
      </c>
      <c r="CX28" s="114">
        <v>1721787.704468701</v>
      </c>
      <c r="CY28" s="114">
        <v>1849225.7085802893</v>
      </c>
      <c r="CZ28" s="114">
        <v>1734314.2966400022</v>
      </c>
      <c r="DA28" s="114">
        <v>1728701.45430267</v>
      </c>
      <c r="DB28" s="114">
        <v>1828804.0631733385</v>
      </c>
      <c r="DC28" s="114">
        <v>1845016.9240054842</v>
      </c>
      <c r="DD28" s="114">
        <v>1851054.8343862663</v>
      </c>
      <c r="DE28" s="114">
        <v>1765806.4289825249</v>
      </c>
      <c r="DF28" s="114">
        <v>1781483.6321146116</v>
      </c>
      <c r="DG28" s="114">
        <v>1922241.1018847853</v>
      </c>
      <c r="DH28" s="114">
        <v>1844820.4815906761</v>
      </c>
      <c r="DI28" s="114">
        <v>1958572.0579875654</v>
      </c>
      <c r="DJ28" s="114">
        <v>1891852.6904205084</v>
      </c>
      <c r="DK28" s="114">
        <v>1907452.7294348364</v>
      </c>
      <c r="DL28" s="114">
        <v>2009742.4171483971</v>
      </c>
      <c r="DM28" s="114">
        <v>1977814.4715990946</v>
      </c>
      <c r="DN28" s="114">
        <v>2042612.2584566171</v>
      </c>
      <c r="DO28" s="114">
        <v>2003068.8728424385</v>
      </c>
      <c r="DP28" s="114">
        <v>1975485.0491933306</v>
      </c>
      <c r="DQ28" s="114">
        <v>1988317.2347963105</v>
      </c>
      <c r="DR28" s="114">
        <v>2079805.1344528489</v>
      </c>
      <c r="DS28" s="114">
        <v>1884233.6958419567</v>
      </c>
      <c r="DT28" s="114">
        <v>2253486.4988875738</v>
      </c>
      <c r="DU28" s="114">
        <v>2076292.9067294286</v>
      </c>
      <c r="DV28" s="114">
        <v>2185666.7950662645</v>
      </c>
      <c r="DW28" s="114">
        <v>2128346.2982097296</v>
      </c>
      <c r="DX28" s="114">
        <v>2232741.3590360801</v>
      </c>
      <c r="DY28" s="114">
        <v>2337653.7335551246</v>
      </c>
      <c r="DZ28" s="114">
        <v>2298259.2788618901</v>
      </c>
      <c r="EA28" s="114">
        <v>2276408.2831924693</v>
      </c>
      <c r="EB28" s="114">
        <v>2327333.0766509641</v>
      </c>
      <c r="EC28" s="114">
        <v>2364591.995086466</v>
      </c>
      <c r="ED28" s="114">
        <v>2332553.3812469514</v>
      </c>
      <c r="EE28" s="114">
        <v>2396553.4969057208</v>
      </c>
      <c r="EF28" s="114">
        <v>2395475.8839182039</v>
      </c>
      <c r="EG28" s="114">
        <v>2467584.478513699</v>
      </c>
      <c r="EH28" s="114">
        <v>2489711.5912325811</v>
      </c>
    </row>
    <row r="29" spans="2:138" s="107" customFormat="1" ht="13.2" x14ac:dyDescent="0.25">
      <c r="B29" s="112" t="s">
        <v>82</v>
      </c>
      <c r="C29" s="114">
        <v>6270397.755614249</v>
      </c>
      <c r="D29" s="114">
        <v>6290298.3735347865</v>
      </c>
      <c r="E29" s="114">
        <v>6077321.9403146626</v>
      </c>
      <c r="F29" s="114">
        <v>6283540.7820284115</v>
      </c>
      <c r="G29" s="114">
        <v>6170873.0964262094</v>
      </c>
      <c r="H29" s="114">
        <v>6367034.2287924821</v>
      </c>
      <c r="I29" s="114">
        <v>6155386.9292642809</v>
      </c>
      <c r="J29" s="114">
        <v>6104112.0422863932</v>
      </c>
      <c r="K29" s="114">
        <v>6103734.4964544773</v>
      </c>
      <c r="L29" s="114">
        <v>6177995.0531204659</v>
      </c>
      <c r="M29" s="114">
        <v>6167757.6377579952</v>
      </c>
      <c r="N29" s="114">
        <v>6193075.9517632201</v>
      </c>
      <c r="O29" s="114">
        <v>6047160.8988332525</v>
      </c>
      <c r="P29" s="114">
        <v>6126169.5218650941</v>
      </c>
      <c r="Q29" s="114">
        <v>6185442.5118921278</v>
      </c>
      <c r="R29" s="114">
        <v>6382497.7449521329</v>
      </c>
      <c r="S29" s="114">
        <v>6408987.3744607233</v>
      </c>
      <c r="T29" s="114">
        <v>6528851.3746209638</v>
      </c>
      <c r="U29" s="114">
        <v>6245408.4076232836</v>
      </c>
      <c r="V29" s="114">
        <v>6254757.9242596449</v>
      </c>
      <c r="W29" s="114">
        <v>6387678.2082673041</v>
      </c>
      <c r="X29" s="114">
        <v>6271494.6575568011</v>
      </c>
      <c r="Y29" s="114">
        <v>6247981.8296557637</v>
      </c>
      <c r="Z29" s="114">
        <v>6643863.151554008</v>
      </c>
      <c r="AA29" s="114">
        <v>6449409.3717613015</v>
      </c>
      <c r="AB29" s="114">
        <v>6391230.3462236887</v>
      </c>
      <c r="AC29" s="114">
        <v>6433759.8758262824</v>
      </c>
      <c r="AD29" s="114">
        <v>6618805.7379263835</v>
      </c>
      <c r="AE29" s="114">
        <v>6586509.5972011145</v>
      </c>
      <c r="AF29" s="114">
        <v>6685272.3285658509</v>
      </c>
      <c r="AG29" s="114">
        <v>6302825.3079352919</v>
      </c>
      <c r="AH29" s="114">
        <v>6453840.1895405632</v>
      </c>
      <c r="AI29" s="114">
        <v>6550564.1977465572</v>
      </c>
      <c r="AJ29" s="114">
        <v>6445547.5762915118</v>
      </c>
      <c r="AK29" s="114">
        <v>6357617.713766939</v>
      </c>
      <c r="AL29" s="114">
        <v>6075632.7803238975</v>
      </c>
      <c r="AM29" s="114">
        <v>6407368.6845049243</v>
      </c>
      <c r="AN29" s="114">
        <v>6667964.7714177649</v>
      </c>
      <c r="AO29" s="114">
        <v>6657440.2043434335</v>
      </c>
      <c r="AP29" s="114">
        <v>6360774.218593847</v>
      </c>
      <c r="AQ29" s="114">
        <v>6725288.6922625378</v>
      </c>
      <c r="AR29" s="114">
        <v>6612705.7545527564</v>
      </c>
      <c r="AS29" s="114">
        <v>6721607.3205313263</v>
      </c>
      <c r="AT29" s="114">
        <v>6639493.7917937674</v>
      </c>
      <c r="AU29" s="114">
        <v>6704514.3106096275</v>
      </c>
      <c r="AV29" s="114">
        <v>6576269.8361292491</v>
      </c>
      <c r="AW29" s="114">
        <v>6517861.0665858295</v>
      </c>
      <c r="AX29" s="114">
        <v>6666089.0513825668</v>
      </c>
      <c r="AY29" s="114">
        <v>6686732.8861499643</v>
      </c>
      <c r="AZ29" s="114">
        <v>6530663.7590361666</v>
      </c>
      <c r="BA29" s="114">
        <v>6638739.3557281857</v>
      </c>
      <c r="BB29" s="114">
        <v>6598838.8373466656</v>
      </c>
      <c r="BC29" s="114">
        <v>6714627.7486637756</v>
      </c>
      <c r="BD29" s="114">
        <v>6741632.4142441917</v>
      </c>
      <c r="BE29" s="114">
        <v>6411376.8229336031</v>
      </c>
      <c r="BF29" s="114">
        <v>6372093.2257716386</v>
      </c>
      <c r="BG29" s="114">
        <v>6590985.3176996456</v>
      </c>
      <c r="BH29" s="114">
        <v>6600174.4482313162</v>
      </c>
      <c r="BI29" s="114">
        <v>6196275.7380261002</v>
      </c>
      <c r="BJ29" s="114">
        <v>6189584.0192609495</v>
      </c>
      <c r="BK29" s="114">
        <v>6671639.7499225298</v>
      </c>
      <c r="BL29" s="114">
        <v>6688342.2657881686</v>
      </c>
      <c r="BM29" s="114">
        <v>6674536.9812960476</v>
      </c>
      <c r="BN29" s="114">
        <v>6593810.9017338837</v>
      </c>
      <c r="BO29" s="114">
        <v>6840684.3040601872</v>
      </c>
      <c r="BP29" s="114">
        <v>6791149.0768182129</v>
      </c>
      <c r="BQ29" s="114">
        <v>6688280.9868272496</v>
      </c>
      <c r="BR29" s="114">
        <v>6681889.0673465338</v>
      </c>
      <c r="BS29" s="114">
        <v>6786011.5635333546</v>
      </c>
      <c r="BT29" s="114">
        <v>6736984.7612296529</v>
      </c>
      <c r="BU29" s="114">
        <v>6798740.2869572956</v>
      </c>
      <c r="BV29" s="114">
        <v>6763091.6065475335</v>
      </c>
      <c r="BW29" s="114">
        <v>6827193.6415884076</v>
      </c>
      <c r="BX29" s="114">
        <v>6817033.1546369549</v>
      </c>
      <c r="BY29" s="114">
        <v>4928664.3027528385</v>
      </c>
      <c r="BZ29" s="114">
        <v>4722920.9119186737</v>
      </c>
      <c r="CA29" s="114">
        <v>7278263.4225863535</v>
      </c>
      <c r="CB29" s="114">
        <v>8374394.194137089</v>
      </c>
      <c r="CC29" s="114">
        <v>9167333.1994323414</v>
      </c>
      <c r="CD29" s="114">
        <v>10671464.382231019</v>
      </c>
      <c r="CE29" s="114">
        <v>11871239.535202317</v>
      </c>
      <c r="CF29" s="114">
        <v>13960385.830231862</v>
      </c>
      <c r="CG29" s="114">
        <v>13741635.42197006</v>
      </c>
      <c r="CH29" s="114">
        <v>13004746.748561118</v>
      </c>
      <c r="CI29" s="114">
        <v>12574296.667794846</v>
      </c>
      <c r="CJ29" s="114">
        <v>12981282.181951016</v>
      </c>
      <c r="CK29" s="114">
        <v>13709126.225642303</v>
      </c>
      <c r="CL29" s="114">
        <v>12908574.034756739</v>
      </c>
      <c r="CM29" s="114">
        <v>12667474.148857981</v>
      </c>
      <c r="CN29" s="114">
        <v>10514922.750248116</v>
      </c>
      <c r="CO29" s="114">
        <v>11397728.382696234</v>
      </c>
      <c r="CP29" s="114">
        <v>11899065.515753964</v>
      </c>
      <c r="CQ29" s="114">
        <v>9967838.6898030937</v>
      </c>
      <c r="CR29" s="114">
        <v>9117485.0518571083</v>
      </c>
      <c r="CS29" s="114">
        <v>10307918.597868446</v>
      </c>
      <c r="CT29" s="114">
        <v>14766854.270371577</v>
      </c>
      <c r="CU29" s="114">
        <v>15666225.745092178</v>
      </c>
      <c r="CV29" s="114">
        <v>10625755.817463731</v>
      </c>
      <c r="CW29" s="114">
        <v>10105301.616370095</v>
      </c>
      <c r="CX29" s="114">
        <v>10086867.775469571</v>
      </c>
      <c r="CY29" s="114">
        <v>8663693.9827332497</v>
      </c>
      <c r="CZ29" s="114">
        <v>9213761.772287108</v>
      </c>
      <c r="DA29" s="114">
        <v>9605439.9328649975</v>
      </c>
      <c r="DB29" s="114">
        <v>8116765.6181490794</v>
      </c>
      <c r="DC29" s="114">
        <v>8252912.6297226828</v>
      </c>
      <c r="DD29" s="114">
        <v>8409277.9331581853</v>
      </c>
      <c r="DE29" s="114">
        <v>8041012.5003733682</v>
      </c>
      <c r="DF29" s="114">
        <v>8166968.8069221126</v>
      </c>
      <c r="DG29" s="114">
        <v>7514383.6862055827</v>
      </c>
      <c r="DH29" s="114">
        <v>7188297.1040364467</v>
      </c>
      <c r="DI29" s="114">
        <v>7126805.6085118381</v>
      </c>
      <c r="DJ29" s="114">
        <v>6737877.7419449938</v>
      </c>
      <c r="DK29" s="114">
        <v>6991230.9855445903</v>
      </c>
      <c r="DL29" s="114">
        <v>7082028.6138851978</v>
      </c>
      <c r="DM29" s="114">
        <v>6890070.1762210485</v>
      </c>
      <c r="DN29" s="114">
        <v>6890185.3298869533</v>
      </c>
      <c r="DO29" s="114">
        <v>6994840.3910212396</v>
      </c>
      <c r="DP29" s="114">
        <v>6729942.4517259048</v>
      </c>
      <c r="DQ29" s="114">
        <v>6873473.2641832903</v>
      </c>
      <c r="DR29" s="114">
        <v>7147750.6100429911</v>
      </c>
      <c r="DS29" s="114">
        <v>6876725.5399187962</v>
      </c>
      <c r="DT29" s="114">
        <v>6765815.4102118928</v>
      </c>
      <c r="DU29" s="114">
        <v>6572727.7153001949</v>
      </c>
      <c r="DV29" s="114">
        <v>6580635.5861907089</v>
      </c>
      <c r="DW29" s="114">
        <v>6484251.2511437442</v>
      </c>
      <c r="DX29" s="114">
        <v>6607653.6915816227</v>
      </c>
      <c r="DY29" s="114">
        <v>6586382.1525610574</v>
      </c>
      <c r="DZ29" s="114">
        <v>6442822.5289401589</v>
      </c>
      <c r="EA29" s="114">
        <v>6118592.1165426215</v>
      </c>
      <c r="EB29" s="114">
        <v>6073938.3562628143</v>
      </c>
      <c r="EC29" s="114">
        <v>6075604.1079180036</v>
      </c>
      <c r="ED29" s="114">
        <v>6065182.4765412388</v>
      </c>
      <c r="EE29" s="114">
        <v>6065182.2266345071</v>
      </c>
      <c r="EF29" s="114">
        <v>6130644.7740898924</v>
      </c>
      <c r="EG29" s="114">
        <v>6128037.8211415671</v>
      </c>
      <c r="EH29" s="114">
        <v>6335380.6684278203</v>
      </c>
    </row>
    <row r="30" spans="2:138" s="107" customFormat="1" ht="13.2" x14ac:dyDescent="0.25">
      <c r="B30" s="108" t="s">
        <v>42</v>
      </c>
      <c r="C30" s="109">
        <v>4784729.4494349742</v>
      </c>
      <c r="D30" s="109">
        <v>4757733.9816556936</v>
      </c>
      <c r="E30" s="109">
        <v>4658698.599172255</v>
      </c>
      <c r="F30" s="109">
        <v>4763895.211982212</v>
      </c>
      <c r="G30" s="109">
        <v>4618755.3237616699</v>
      </c>
      <c r="H30" s="109">
        <v>4771840.9408769691</v>
      </c>
      <c r="I30" s="109">
        <v>4691614.5848653978</v>
      </c>
      <c r="J30" s="109">
        <v>4840849.6968411915</v>
      </c>
      <c r="K30" s="109">
        <v>4819346.2726662671</v>
      </c>
      <c r="L30" s="109">
        <v>4746000.7494358169</v>
      </c>
      <c r="M30" s="109">
        <v>4753923.463615356</v>
      </c>
      <c r="N30" s="109">
        <v>4805653.6133597018</v>
      </c>
      <c r="O30" s="109">
        <v>4852208.8049359284</v>
      </c>
      <c r="P30" s="109">
        <v>4863936.1991302669</v>
      </c>
      <c r="Q30" s="109">
        <v>4912352.2113551386</v>
      </c>
      <c r="R30" s="109">
        <v>4900649.4434385449</v>
      </c>
      <c r="S30" s="109">
        <v>4938565.5385016026</v>
      </c>
      <c r="T30" s="109">
        <v>4903395.2993676113</v>
      </c>
      <c r="U30" s="109">
        <v>4901612.4404608635</v>
      </c>
      <c r="V30" s="109">
        <v>4842692.8209142303</v>
      </c>
      <c r="W30" s="109">
        <v>4864803.6289872238</v>
      </c>
      <c r="X30" s="109">
        <v>4898242.0875460356</v>
      </c>
      <c r="Y30" s="109">
        <v>4926643.3562773755</v>
      </c>
      <c r="Z30" s="109">
        <v>4941852.8028747169</v>
      </c>
      <c r="AA30" s="109">
        <v>4990073.9035192421</v>
      </c>
      <c r="AB30" s="109">
        <v>4946947.6665404234</v>
      </c>
      <c r="AC30" s="109">
        <v>4976507.4567779051</v>
      </c>
      <c r="AD30" s="109">
        <v>4963981.3420027941</v>
      </c>
      <c r="AE30" s="109">
        <v>5016164.0105136111</v>
      </c>
      <c r="AF30" s="109">
        <v>4951541.5933782673</v>
      </c>
      <c r="AG30" s="109">
        <v>4941966.597087428</v>
      </c>
      <c r="AH30" s="109">
        <v>4953038.5003840169</v>
      </c>
      <c r="AI30" s="109">
        <v>4964360.6640301207</v>
      </c>
      <c r="AJ30" s="109">
        <v>5023377.0511745885</v>
      </c>
      <c r="AK30" s="109">
        <v>5099604.406801058</v>
      </c>
      <c r="AL30" s="109">
        <v>5087114.9434756488</v>
      </c>
      <c r="AM30" s="109">
        <v>5269278.4066734873</v>
      </c>
      <c r="AN30" s="109">
        <v>5168226.5831774296</v>
      </c>
      <c r="AO30" s="109">
        <v>5209862.3278871709</v>
      </c>
      <c r="AP30" s="109">
        <v>5078238.1425283076</v>
      </c>
      <c r="AQ30" s="109">
        <v>5130458.0033582132</v>
      </c>
      <c r="AR30" s="109">
        <v>5190138.0953532122</v>
      </c>
      <c r="AS30" s="109">
        <v>5215415.5383479232</v>
      </c>
      <c r="AT30" s="109">
        <v>5058999.1781539125</v>
      </c>
      <c r="AU30" s="109">
        <v>5203103.1882791054</v>
      </c>
      <c r="AV30" s="109">
        <v>5277072.4569411119</v>
      </c>
      <c r="AW30" s="109">
        <v>5236915.0489659635</v>
      </c>
      <c r="AX30" s="109">
        <v>5506431.485179889</v>
      </c>
      <c r="AY30" s="109">
        <v>5295581.823043853</v>
      </c>
      <c r="AZ30" s="109">
        <v>5303398.2157180654</v>
      </c>
      <c r="BA30" s="109">
        <v>5259649.800816318</v>
      </c>
      <c r="BB30" s="109">
        <v>5270335.2425486511</v>
      </c>
      <c r="BC30" s="109">
        <v>5210130.5519492971</v>
      </c>
      <c r="BD30" s="109">
        <v>5171712.8704949114</v>
      </c>
      <c r="BE30" s="109">
        <v>5164249.2303497568</v>
      </c>
      <c r="BF30" s="109">
        <v>5055729.2994968398</v>
      </c>
      <c r="BG30" s="109">
        <v>5084613.1580709405</v>
      </c>
      <c r="BH30" s="109">
        <v>4967576.1312981704</v>
      </c>
      <c r="BI30" s="109">
        <v>4770358.4450825369</v>
      </c>
      <c r="BJ30" s="109">
        <v>4944122.1313274382</v>
      </c>
      <c r="BK30" s="109">
        <v>4618865.2742687445</v>
      </c>
      <c r="BL30" s="109">
        <v>4789770.9586977316</v>
      </c>
      <c r="BM30" s="109">
        <v>4698285.0391769912</v>
      </c>
      <c r="BN30" s="109">
        <v>4837534.6421219045</v>
      </c>
      <c r="BO30" s="109">
        <v>4748094.6951361001</v>
      </c>
      <c r="BP30" s="109">
        <v>4728024.8426355394</v>
      </c>
      <c r="BQ30" s="109">
        <v>4618417.4343408979</v>
      </c>
      <c r="BR30" s="109">
        <v>4683715.9867945137</v>
      </c>
      <c r="BS30" s="109">
        <v>4881408.6661572075</v>
      </c>
      <c r="BT30" s="109">
        <v>4828371.7046703873</v>
      </c>
      <c r="BU30" s="109">
        <v>4904486.830333245</v>
      </c>
      <c r="BV30" s="109">
        <v>4859814.8596145567</v>
      </c>
      <c r="BW30" s="109">
        <v>4785895.5726151718</v>
      </c>
      <c r="BX30" s="109">
        <v>4813804.8900528103</v>
      </c>
      <c r="BY30" s="109">
        <v>3388059.4555688826</v>
      </c>
      <c r="BZ30" s="109">
        <v>2877293.6190452869</v>
      </c>
      <c r="CA30" s="109">
        <v>3853260.4116431936</v>
      </c>
      <c r="CB30" s="109">
        <v>4370593.7360868957</v>
      </c>
      <c r="CC30" s="109">
        <v>4628506.2609858979</v>
      </c>
      <c r="CD30" s="109">
        <v>4751929.2768001417</v>
      </c>
      <c r="CE30" s="109">
        <v>4730265.8959701257</v>
      </c>
      <c r="CF30" s="109">
        <v>4785974.9978163876</v>
      </c>
      <c r="CG30" s="109">
        <v>4829322.0360909142</v>
      </c>
      <c r="CH30" s="109">
        <v>4897964.9226707881</v>
      </c>
      <c r="CI30" s="109">
        <v>4914729.7115233233</v>
      </c>
      <c r="CJ30" s="109">
        <v>4811576.858150756</v>
      </c>
      <c r="CK30" s="109">
        <v>5367787.3117986601</v>
      </c>
      <c r="CL30" s="109">
        <v>5274520.683291248</v>
      </c>
      <c r="CM30" s="109">
        <v>5331808.3938683514</v>
      </c>
      <c r="CN30" s="109">
        <v>5424813.8998267958</v>
      </c>
      <c r="CO30" s="109">
        <v>5354841.8946165834</v>
      </c>
      <c r="CP30" s="109">
        <v>5231639.3238445651</v>
      </c>
      <c r="CQ30" s="109">
        <v>5310308.7545353379</v>
      </c>
      <c r="CR30" s="109">
        <v>5308800.9682427905</v>
      </c>
      <c r="CS30" s="109">
        <v>5325919.0547223603</v>
      </c>
      <c r="CT30" s="109">
        <v>5272136.7397582158</v>
      </c>
      <c r="CU30" s="109">
        <v>5271469.4976740759</v>
      </c>
      <c r="CV30" s="109">
        <v>5310750.0188573468</v>
      </c>
      <c r="CW30" s="109">
        <v>5300315.0055498667</v>
      </c>
      <c r="CX30" s="109">
        <v>5405995.3633269984</v>
      </c>
      <c r="CY30" s="109">
        <v>5332501.0471002348</v>
      </c>
      <c r="CZ30" s="109">
        <v>5294930.7562525924</v>
      </c>
      <c r="DA30" s="109">
        <v>5369952.892734888</v>
      </c>
      <c r="DB30" s="109">
        <v>5482817.2985572508</v>
      </c>
      <c r="DC30" s="109">
        <v>5572462.8037078455</v>
      </c>
      <c r="DD30" s="109">
        <v>5654068.8130997941</v>
      </c>
      <c r="DE30" s="109">
        <v>5618889.9403035268</v>
      </c>
      <c r="DF30" s="109">
        <v>5584021.3010202842</v>
      </c>
      <c r="DG30" s="109">
        <v>5635305.9030753002</v>
      </c>
      <c r="DH30" s="109">
        <v>5671981.2369041275</v>
      </c>
      <c r="DI30" s="109">
        <v>5719011.7422994962</v>
      </c>
      <c r="DJ30" s="109">
        <v>5607721.1101237228</v>
      </c>
      <c r="DK30" s="109">
        <v>5627130.5223308373</v>
      </c>
      <c r="DL30" s="109">
        <v>5737076.049849527</v>
      </c>
      <c r="DM30" s="109">
        <v>5596241.7600297602</v>
      </c>
      <c r="DN30" s="109">
        <v>5834817.4747985825</v>
      </c>
      <c r="DO30" s="109">
        <v>5676018.2057788409</v>
      </c>
      <c r="DP30" s="109">
        <v>5644075.2073459225</v>
      </c>
      <c r="DQ30" s="109">
        <v>6159349.7004811652</v>
      </c>
      <c r="DR30" s="109">
        <v>6120764.3598623965</v>
      </c>
      <c r="DS30" s="109">
        <v>5627511.4521210166</v>
      </c>
      <c r="DT30" s="109">
        <v>5784725.3947344692</v>
      </c>
      <c r="DU30" s="109">
        <v>5823833.801302175</v>
      </c>
      <c r="DV30" s="109">
        <v>5951510.337340042</v>
      </c>
      <c r="DW30" s="109">
        <v>6045266.8011260536</v>
      </c>
      <c r="DX30" s="109">
        <v>6041086.4966351958</v>
      </c>
      <c r="DY30" s="109">
        <v>6151400.2939927923</v>
      </c>
      <c r="DZ30" s="109">
        <v>6099906.9577294569</v>
      </c>
      <c r="EA30" s="109">
        <v>6188094.9911655588</v>
      </c>
      <c r="EB30" s="109">
        <v>6278707.703879796</v>
      </c>
      <c r="EC30" s="109">
        <v>6294551.7663757689</v>
      </c>
      <c r="ED30" s="109">
        <v>6330125.3886604561</v>
      </c>
      <c r="EE30" s="109">
        <v>6373862.8293505963</v>
      </c>
      <c r="EF30" s="109">
        <v>6376473.7752688602</v>
      </c>
      <c r="EG30" s="109">
        <v>6436104.1087920628</v>
      </c>
      <c r="EH30" s="109">
        <v>6497442.5863213623</v>
      </c>
    </row>
    <row r="31" spans="2:138" s="107" customFormat="1" ht="13.2" x14ac:dyDescent="0.25">
      <c r="B31" s="108" t="s">
        <v>45</v>
      </c>
      <c r="C31" s="109">
        <v>3953129.7046298967</v>
      </c>
      <c r="D31" s="109">
        <v>4014246.0285242437</v>
      </c>
      <c r="E31" s="109">
        <v>3811539.8442001981</v>
      </c>
      <c r="F31" s="109">
        <v>4053115.2161155874</v>
      </c>
      <c r="G31" s="109">
        <v>3753649.310693935</v>
      </c>
      <c r="H31" s="109">
        <v>3949336.3884429755</v>
      </c>
      <c r="I31" s="109">
        <v>3843326.6068327609</v>
      </c>
      <c r="J31" s="109">
        <v>3906378.7849591365</v>
      </c>
      <c r="K31" s="109">
        <v>3918405.3946881997</v>
      </c>
      <c r="L31" s="109">
        <v>3951647.2616755818</v>
      </c>
      <c r="M31" s="109">
        <v>3922278.0492739226</v>
      </c>
      <c r="N31" s="109">
        <v>4033806.8393866671</v>
      </c>
      <c r="O31" s="109">
        <v>4084616.459907827</v>
      </c>
      <c r="P31" s="109">
        <v>3955410.1345113879</v>
      </c>
      <c r="Q31" s="109">
        <v>3979508.7689230274</v>
      </c>
      <c r="R31" s="109">
        <v>4071031.5321931909</v>
      </c>
      <c r="S31" s="109">
        <v>3966687.8915627408</v>
      </c>
      <c r="T31" s="109">
        <v>3979508.5339640006</v>
      </c>
      <c r="U31" s="109">
        <v>4053974.286066812</v>
      </c>
      <c r="V31" s="109">
        <v>3995633.5615294063</v>
      </c>
      <c r="W31" s="109">
        <v>4068149.6475520106</v>
      </c>
      <c r="X31" s="109">
        <v>3994413.0643614321</v>
      </c>
      <c r="Y31" s="109">
        <v>4120794.2279053614</v>
      </c>
      <c r="Z31" s="109">
        <v>4110031.4752118075</v>
      </c>
      <c r="AA31" s="109">
        <v>4130461.6837567082</v>
      </c>
      <c r="AB31" s="109">
        <v>4149252.8158099051</v>
      </c>
      <c r="AC31" s="109">
        <v>4205642.6714906916</v>
      </c>
      <c r="AD31" s="109">
        <v>4150342.7855096716</v>
      </c>
      <c r="AE31" s="109">
        <v>4257899.3261876553</v>
      </c>
      <c r="AF31" s="109">
        <v>4239411.942515837</v>
      </c>
      <c r="AG31" s="109">
        <v>4245796.3111624597</v>
      </c>
      <c r="AH31" s="109">
        <v>4302846.5040713847</v>
      </c>
      <c r="AI31" s="109">
        <v>4289786.796201149</v>
      </c>
      <c r="AJ31" s="109">
        <v>4346928.2941827113</v>
      </c>
      <c r="AK31" s="109">
        <v>4434034.4213850619</v>
      </c>
      <c r="AL31" s="109">
        <v>4328722.4250949044</v>
      </c>
      <c r="AM31" s="109">
        <v>4395149.9172825133</v>
      </c>
      <c r="AN31" s="109">
        <v>4415501.53421201</v>
      </c>
      <c r="AO31" s="109">
        <v>4590481.9360863036</v>
      </c>
      <c r="AP31" s="109">
        <v>4440163.5661575692</v>
      </c>
      <c r="AQ31" s="109">
        <v>4561577.4044160442</v>
      </c>
      <c r="AR31" s="109">
        <v>4511222.6746222619</v>
      </c>
      <c r="AS31" s="109">
        <v>4551269.8706578845</v>
      </c>
      <c r="AT31" s="109">
        <v>4567988.7463457994</v>
      </c>
      <c r="AU31" s="109">
        <v>4600414.4634574596</v>
      </c>
      <c r="AV31" s="109">
        <v>4660924.9177191108</v>
      </c>
      <c r="AW31" s="109">
        <v>4575328.0036328714</v>
      </c>
      <c r="AX31" s="109">
        <v>4926375.1894560754</v>
      </c>
      <c r="AY31" s="109">
        <v>4488945.3756183228</v>
      </c>
      <c r="AZ31" s="109">
        <v>4752600.8626284748</v>
      </c>
      <c r="BA31" s="109">
        <v>4735210.4609183408</v>
      </c>
      <c r="BB31" s="109">
        <v>4840393.4387351293</v>
      </c>
      <c r="BC31" s="109">
        <v>4774237.5838379357</v>
      </c>
      <c r="BD31" s="109">
        <v>4868015.9079273343</v>
      </c>
      <c r="BE31" s="109">
        <v>4898775.9353439314</v>
      </c>
      <c r="BF31" s="109">
        <v>4912867.6634737309</v>
      </c>
      <c r="BG31" s="109">
        <v>4955558.9044502564</v>
      </c>
      <c r="BH31" s="109">
        <v>4919776.8268032977</v>
      </c>
      <c r="BI31" s="109">
        <v>4828503.3665229883</v>
      </c>
      <c r="BJ31" s="109">
        <v>5150635.5547544947</v>
      </c>
      <c r="BK31" s="109">
        <v>4775555.2812424516</v>
      </c>
      <c r="BL31" s="109">
        <v>5056344.3168263128</v>
      </c>
      <c r="BM31" s="109">
        <v>5017224.6448606187</v>
      </c>
      <c r="BN31" s="109">
        <v>5109231.7811758174</v>
      </c>
      <c r="BO31" s="109">
        <v>4945782.5841881791</v>
      </c>
      <c r="BP31" s="109">
        <v>4856698.2457710477</v>
      </c>
      <c r="BQ31" s="109">
        <v>5044198.2573861107</v>
      </c>
      <c r="BR31" s="109">
        <v>4914778.9684360167</v>
      </c>
      <c r="BS31" s="109">
        <v>5108295.7532554176</v>
      </c>
      <c r="BT31" s="109">
        <v>5143325.5404420011</v>
      </c>
      <c r="BU31" s="109">
        <v>5180178.5164545188</v>
      </c>
      <c r="BV31" s="109">
        <v>5199245.5146279233</v>
      </c>
      <c r="BW31" s="109">
        <v>5142168.2630687822</v>
      </c>
      <c r="BX31" s="109">
        <v>5091564.3624824844</v>
      </c>
      <c r="BY31" s="109">
        <v>3379793.7957457434</v>
      </c>
      <c r="BZ31" s="109">
        <v>2295143.1052170806</v>
      </c>
      <c r="CA31" s="109">
        <v>3374200.7548488397</v>
      </c>
      <c r="CB31" s="109">
        <v>4358516.5633486351</v>
      </c>
      <c r="CC31" s="109">
        <v>4929073.3928232761</v>
      </c>
      <c r="CD31" s="109">
        <v>5021224.7737023635</v>
      </c>
      <c r="CE31" s="109">
        <v>4988464.6950133992</v>
      </c>
      <c r="CF31" s="109">
        <v>5046223.7623487478</v>
      </c>
      <c r="CG31" s="109">
        <v>5136290.0503639523</v>
      </c>
      <c r="CH31" s="109">
        <v>5168864.0233859587</v>
      </c>
      <c r="CI31" s="109">
        <v>5355212.9367820919</v>
      </c>
      <c r="CJ31" s="109">
        <v>5357046.6226122566</v>
      </c>
      <c r="CK31" s="109">
        <v>5397578.7860268839</v>
      </c>
      <c r="CL31" s="109">
        <v>5406512.3805251801</v>
      </c>
      <c r="CM31" s="109">
        <v>5423355.1259508086</v>
      </c>
      <c r="CN31" s="109">
        <v>5586878.0714019807</v>
      </c>
      <c r="CO31" s="109">
        <v>5657946.7853695042</v>
      </c>
      <c r="CP31" s="109">
        <v>5671737.9180501541</v>
      </c>
      <c r="CQ31" s="109">
        <v>5751103.6994653633</v>
      </c>
      <c r="CR31" s="109">
        <v>5764361.9492595745</v>
      </c>
      <c r="CS31" s="109">
        <v>5673456.9283458097</v>
      </c>
      <c r="CT31" s="109">
        <v>5734814.2300086133</v>
      </c>
      <c r="CU31" s="109">
        <v>5769972.7921489226</v>
      </c>
      <c r="CV31" s="109">
        <v>5778744.4739165697</v>
      </c>
      <c r="CW31" s="109">
        <v>5891195.0432464248</v>
      </c>
      <c r="CX31" s="109">
        <v>5937988.3339649243</v>
      </c>
      <c r="CY31" s="109">
        <v>6142231.3738884954</v>
      </c>
      <c r="CZ31" s="109">
        <v>6143417.614825801</v>
      </c>
      <c r="DA31" s="109">
        <v>6091805.5814462071</v>
      </c>
      <c r="DB31" s="109">
        <v>6461277.8264437839</v>
      </c>
      <c r="DC31" s="109">
        <v>6260474.8572759563</v>
      </c>
      <c r="DD31" s="109">
        <v>6385157.5609917287</v>
      </c>
      <c r="DE31" s="109">
        <v>6453881.1399914548</v>
      </c>
      <c r="DF31" s="109">
        <v>6428605.1733970735</v>
      </c>
      <c r="DG31" s="109">
        <v>6552985.4718038915</v>
      </c>
      <c r="DH31" s="109">
        <v>6431306.5748281265</v>
      </c>
      <c r="DI31" s="109">
        <v>6851192.5963482</v>
      </c>
      <c r="DJ31" s="109">
        <v>6738922.9052172909</v>
      </c>
      <c r="DK31" s="109">
        <v>6884889.956813355</v>
      </c>
      <c r="DL31" s="109">
        <v>6891394.2561044935</v>
      </c>
      <c r="DM31" s="109">
        <v>6920039.7485640598</v>
      </c>
      <c r="DN31" s="109">
        <v>6987593.1460422557</v>
      </c>
      <c r="DO31" s="109">
        <v>6885816.3592169108</v>
      </c>
      <c r="DP31" s="109">
        <v>6991653.7149509657</v>
      </c>
      <c r="DQ31" s="109">
        <v>7121086.7763914494</v>
      </c>
      <c r="DR31" s="109">
        <v>7308265.8991165031</v>
      </c>
      <c r="DS31" s="109">
        <v>6840003.2202432435</v>
      </c>
      <c r="DT31" s="109">
        <v>7095752.2528586499</v>
      </c>
      <c r="DU31" s="109">
        <v>7092478.4331099028</v>
      </c>
      <c r="DV31" s="109">
        <v>7193535.0795008186</v>
      </c>
      <c r="DW31" s="109">
        <v>7038855.8229321567</v>
      </c>
      <c r="DX31" s="109">
        <v>6876297.4257850889</v>
      </c>
      <c r="DY31" s="109">
        <v>7191091.6159425052</v>
      </c>
      <c r="DZ31" s="109">
        <v>7086482.3883591648</v>
      </c>
      <c r="EA31" s="109">
        <v>7248054.5796247749</v>
      </c>
      <c r="EB31" s="109">
        <v>7155612.8797844257</v>
      </c>
      <c r="EC31" s="109">
        <v>7166206.6265704092</v>
      </c>
      <c r="ED31" s="109">
        <v>7299216.3785460619</v>
      </c>
      <c r="EE31" s="109">
        <v>7207196.0062878057</v>
      </c>
      <c r="EF31" s="109">
        <v>7342944.320956395</v>
      </c>
      <c r="EG31" s="109">
        <v>7340565.0160630839</v>
      </c>
      <c r="EH31" s="109">
        <v>7401142.0714809811</v>
      </c>
    </row>
    <row r="32" spans="2:138" s="107" customFormat="1" ht="13.2" x14ac:dyDescent="0.25">
      <c r="B32" s="110" t="s">
        <v>85</v>
      </c>
      <c r="C32" s="111">
        <f t="shared" ref="C32:AL32" si="0">C30+C31</f>
        <v>8737859.1540648714</v>
      </c>
      <c r="D32" s="111">
        <f t="shared" si="0"/>
        <v>8771980.0101799369</v>
      </c>
      <c r="E32" s="111">
        <f t="shared" si="0"/>
        <v>8470238.4433724526</v>
      </c>
      <c r="F32" s="111">
        <f t="shared" si="0"/>
        <v>8817010.4280977994</v>
      </c>
      <c r="G32" s="111">
        <f t="shared" si="0"/>
        <v>8372404.6344556045</v>
      </c>
      <c r="H32" s="111">
        <f t="shared" si="0"/>
        <v>8721177.3293199446</v>
      </c>
      <c r="I32" s="111">
        <f t="shared" si="0"/>
        <v>8534941.1916981582</v>
      </c>
      <c r="J32" s="111">
        <f t="shared" si="0"/>
        <v>8747228.4818003289</v>
      </c>
      <c r="K32" s="111">
        <f t="shared" si="0"/>
        <v>8737751.6673544664</v>
      </c>
      <c r="L32" s="111">
        <f t="shared" si="0"/>
        <v>8697648.0111113992</v>
      </c>
      <c r="M32" s="111">
        <f t="shared" si="0"/>
        <v>8676201.5128892791</v>
      </c>
      <c r="N32" s="111">
        <f t="shared" si="0"/>
        <v>8839460.4527463689</v>
      </c>
      <c r="O32" s="111">
        <f t="shared" si="0"/>
        <v>8936825.2648437545</v>
      </c>
      <c r="P32" s="111">
        <f t="shared" si="0"/>
        <v>8819346.3336416557</v>
      </c>
      <c r="Q32" s="111">
        <f t="shared" si="0"/>
        <v>8891860.980278166</v>
      </c>
      <c r="R32" s="111">
        <f t="shared" si="0"/>
        <v>8971680.9756317362</v>
      </c>
      <c r="S32" s="111">
        <f t="shared" si="0"/>
        <v>8905253.4300643429</v>
      </c>
      <c r="T32" s="111">
        <f t="shared" si="0"/>
        <v>8882903.833331611</v>
      </c>
      <c r="U32" s="111">
        <f t="shared" si="0"/>
        <v>8955586.726527676</v>
      </c>
      <c r="V32" s="111">
        <f t="shared" si="0"/>
        <v>8838326.3824436367</v>
      </c>
      <c r="W32" s="111">
        <f t="shared" si="0"/>
        <v>8932953.2765392344</v>
      </c>
      <c r="X32" s="111">
        <f t="shared" si="0"/>
        <v>8892655.1519074682</v>
      </c>
      <c r="Y32" s="111">
        <f t="shared" si="0"/>
        <v>9047437.5841827374</v>
      </c>
      <c r="Z32" s="111">
        <f t="shared" si="0"/>
        <v>9051884.2780865245</v>
      </c>
      <c r="AA32" s="111">
        <f t="shared" si="0"/>
        <v>9120535.5872759502</v>
      </c>
      <c r="AB32" s="111">
        <f t="shared" si="0"/>
        <v>9096200.4823503289</v>
      </c>
      <c r="AC32" s="111">
        <f t="shared" si="0"/>
        <v>9182150.1282685958</v>
      </c>
      <c r="AD32" s="111">
        <f t="shared" si="0"/>
        <v>9114324.1275124662</v>
      </c>
      <c r="AE32" s="111">
        <f t="shared" si="0"/>
        <v>9274063.3367012665</v>
      </c>
      <c r="AF32" s="111">
        <f t="shared" si="0"/>
        <v>9190953.5358941033</v>
      </c>
      <c r="AG32" s="111">
        <f t="shared" si="0"/>
        <v>9187762.9082498886</v>
      </c>
      <c r="AH32" s="111">
        <f t="shared" si="0"/>
        <v>9255885.0044554025</v>
      </c>
      <c r="AI32" s="111">
        <f t="shared" si="0"/>
        <v>9254147.4602312706</v>
      </c>
      <c r="AJ32" s="111">
        <f t="shared" si="0"/>
        <v>9370305.3453572989</v>
      </c>
      <c r="AK32" s="111">
        <f t="shared" si="0"/>
        <v>9533638.8281861208</v>
      </c>
      <c r="AL32" s="111">
        <f t="shared" si="0"/>
        <v>9415837.3685705531</v>
      </c>
      <c r="AM32" s="111">
        <f t="shared" ref="AM32:BI32" si="1">AM30+AM31</f>
        <v>9664428.3239560015</v>
      </c>
      <c r="AN32" s="111">
        <f t="shared" si="1"/>
        <v>9583728.1173894405</v>
      </c>
      <c r="AO32" s="111">
        <f t="shared" si="1"/>
        <v>9800344.2639734745</v>
      </c>
      <c r="AP32" s="111">
        <f t="shared" si="1"/>
        <v>9518401.7086858768</v>
      </c>
      <c r="AQ32" s="111">
        <f t="shared" si="1"/>
        <v>9692035.4077742584</v>
      </c>
      <c r="AR32" s="111">
        <f t="shared" si="1"/>
        <v>9701360.7699754741</v>
      </c>
      <c r="AS32" s="111">
        <f t="shared" si="1"/>
        <v>9766685.4090058077</v>
      </c>
      <c r="AT32" s="111">
        <f t="shared" si="1"/>
        <v>9626987.9244997129</v>
      </c>
      <c r="AU32" s="111">
        <f t="shared" si="1"/>
        <v>9803517.6517365649</v>
      </c>
      <c r="AV32" s="111">
        <f t="shared" si="1"/>
        <v>9937997.3746602237</v>
      </c>
      <c r="AW32" s="111">
        <f t="shared" si="1"/>
        <v>9812243.052598834</v>
      </c>
      <c r="AX32" s="111">
        <f t="shared" si="1"/>
        <v>10432806.674635965</v>
      </c>
      <c r="AY32" s="111">
        <f t="shared" si="1"/>
        <v>9784527.1986621767</v>
      </c>
      <c r="AZ32" s="111">
        <f t="shared" si="1"/>
        <v>10055999.078346539</v>
      </c>
      <c r="BA32" s="111">
        <f t="shared" si="1"/>
        <v>9994860.2617346589</v>
      </c>
      <c r="BB32" s="111">
        <f t="shared" si="1"/>
        <v>10110728.681283779</v>
      </c>
      <c r="BC32" s="111">
        <f t="shared" si="1"/>
        <v>9984368.1357872337</v>
      </c>
      <c r="BD32" s="111">
        <f t="shared" si="1"/>
        <v>10039728.778422246</v>
      </c>
      <c r="BE32" s="111">
        <f t="shared" si="1"/>
        <v>10063025.165693689</v>
      </c>
      <c r="BF32" s="111">
        <f t="shared" si="1"/>
        <v>9968596.9629705697</v>
      </c>
      <c r="BG32" s="111">
        <f t="shared" si="1"/>
        <v>10040172.062521197</v>
      </c>
      <c r="BH32" s="111">
        <f t="shared" si="1"/>
        <v>9887352.9581014682</v>
      </c>
      <c r="BI32" s="111">
        <f t="shared" si="1"/>
        <v>9598861.8116055243</v>
      </c>
      <c r="BJ32" s="111">
        <f t="shared" ref="BJ32:CL32" si="2">BJ30+BJ31</f>
        <v>10094757.686081933</v>
      </c>
      <c r="BK32" s="111">
        <f t="shared" si="2"/>
        <v>9394420.5555111952</v>
      </c>
      <c r="BL32" s="111">
        <f t="shared" si="2"/>
        <v>9846115.2755240444</v>
      </c>
      <c r="BM32" s="111">
        <f t="shared" si="2"/>
        <v>9715509.6840376109</v>
      </c>
      <c r="BN32" s="111">
        <f t="shared" si="2"/>
        <v>9946766.4232977219</v>
      </c>
      <c r="BO32" s="111">
        <f t="shared" si="2"/>
        <v>9693877.2793242782</v>
      </c>
      <c r="BP32" s="111">
        <f t="shared" si="2"/>
        <v>9584723.088406587</v>
      </c>
      <c r="BQ32" s="111">
        <f t="shared" si="2"/>
        <v>9662615.6917270087</v>
      </c>
      <c r="BR32" s="111">
        <f t="shared" si="2"/>
        <v>9598494.9552305304</v>
      </c>
      <c r="BS32" s="111">
        <f t="shared" si="2"/>
        <v>9989704.4194126241</v>
      </c>
      <c r="BT32" s="111">
        <f t="shared" si="2"/>
        <v>9971697.2451123893</v>
      </c>
      <c r="BU32" s="111">
        <f t="shared" si="2"/>
        <v>10084665.346787764</v>
      </c>
      <c r="BV32" s="111">
        <f t="shared" si="2"/>
        <v>10059060.374242481</v>
      </c>
      <c r="BW32" s="111">
        <f t="shared" si="2"/>
        <v>9928063.835683953</v>
      </c>
      <c r="BX32" s="111">
        <f t="shared" si="2"/>
        <v>9905369.2525352947</v>
      </c>
      <c r="BY32" s="111">
        <f t="shared" si="2"/>
        <v>6767853.2513146261</v>
      </c>
      <c r="BZ32" s="111">
        <f t="shared" si="2"/>
        <v>5172436.7242623679</v>
      </c>
      <c r="CA32" s="111">
        <f t="shared" si="2"/>
        <v>7227461.1664920337</v>
      </c>
      <c r="CB32" s="111">
        <f t="shared" si="2"/>
        <v>8729110.2994355299</v>
      </c>
      <c r="CC32" s="111">
        <f t="shared" si="2"/>
        <v>9557579.6538091749</v>
      </c>
      <c r="CD32" s="111">
        <f t="shared" si="2"/>
        <v>9773154.0505025052</v>
      </c>
      <c r="CE32" s="111">
        <f t="shared" si="2"/>
        <v>9718730.5909835249</v>
      </c>
      <c r="CF32" s="111">
        <f t="shared" si="2"/>
        <v>9832198.7601651363</v>
      </c>
      <c r="CG32" s="111">
        <f t="shared" si="2"/>
        <v>9965612.0864548665</v>
      </c>
      <c r="CH32" s="111">
        <f t="shared" si="2"/>
        <v>10066828.946056746</v>
      </c>
      <c r="CI32" s="111">
        <f t="shared" si="2"/>
        <v>10269942.648305416</v>
      </c>
      <c r="CJ32" s="111">
        <f t="shared" si="2"/>
        <v>10168623.480763013</v>
      </c>
      <c r="CK32" s="111">
        <f t="shared" si="2"/>
        <v>10765366.097825544</v>
      </c>
      <c r="CL32" s="111">
        <f t="shared" si="2"/>
        <v>10681033.063816428</v>
      </c>
      <c r="CM32" s="111">
        <f t="shared" ref="CM32:CN32" si="3">CM30+CM31</f>
        <v>10755163.519819159</v>
      </c>
      <c r="CN32" s="111">
        <f t="shared" si="3"/>
        <v>11011691.971228776</v>
      </c>
      <c r="CO32" s="111">
        <f t="shared" ref="CO32:CP32" si="4">CO30+CO31</f>
        <v>11012788.679986088</v>
      </c>
      <c r="CP32" s="111">
        <f t="shared" si="4"/>
        <v>10903377.241894718</v>
      </c>
      <c r="CQ32" s="111">
        <f t="shared" ref="CQ32:CR32" si="5">CQ30+CQ31</f>
        <v>11061412.4540007</v>
      </c>
      <c r="CR32" s="111">
        <f t="shared" si="5"/>
        <v>11073162.917502366</v>
      </c>
      <c r="CS32" s="111">
        <f t="shared" ref="CS32:CT32" si="6">CS30+CS31</f>
        <v>10999375.98306817</v>
      </c>
      <c r="CT32" s="111">
        <f t="shared" si="6"/>
        <v>11006950.969766829</v>
      </c>
      <c r="CU32" s="111">
        <f t="shared" ref="CU32:CV32" si="7">CU30+CU31</f>
        <v>11041442.289822999</v>
      </c>
      <c r="CV32" s="111">
        <f t="shared" si="7"/>
        <v>11089494.492773917</v>
      </c>
      <c r="CW32" s="111">
        <f t="shared" ref="CW32:CX32" si="8">CW30+CW31</f>
        <v>11191510.048796292</v>
      </c>
      <c r="CX32" s="111">
        <f t="shared" si="8"/>
        <v>11343983.697291922</v>
      </c>
      <c r="CY32" s="111">
        <f t="shared" ref="CY32:CZ32" si="9">CY30+CY31</f>
        <v>11474732.420988731</v>
      </c>
      <c r="CZ32" s="111">
        <f t="shared" si="9"/>
        <v>11438348.371078394</v>
      </c>
      <c r="DA32" s="111">
        <f t="shared" ref="DA32:DB32" si="10">DA30+DA31</f>
        <v>11461758.474181095</v>
      </c>
      <c r="DB32" s="111">
        <f t="shared" si="10"/>
        <v>11944095.125001036</v>
      </c>
      <c r="DC32" s="111">
        <f t="shared" ref="DC32:DD32" si="11">DC30+DC31</f>
        <v>11832937.660983801</v>
      </c>
      <c r="DD32" s="111">
        <f t="shared" si="11"/>
        <v>12039226.374091523</v>
      </c>
      <c r="DE32" s="111">
        <f t="shared" ref="DE32:DF32" si="12">DE30+DE31</f>
        <v>12072771.080294982</v>
      </c>
      <c r="DF32" s="111">
        <f t="shared" si="12"/>
        <v>12012626.474417359</v>
      </c>
      <c r="DG32" s="111">
        <f t="shared" ref="DG32:DH32" si="13">DG30+DG31</f>
        <v>12188291.374879193</v>
      </c>
      <c r="DH32" s="111">
        <f t="shared" si="13"/>
        <v>12103287.811732255</v>
      </c>
      <c r="DI32" s="111">
        <f t="shared" ref="DI32:DJ32" si="14">DI30+DI31</f>
        <v>12570204.338647697</v>
      </c>
      <c r="DJ32" s="111">
        <f t="shared" si="14"/>
        <v>12346644.015341014</v>
      </c>
      <c r="DK32" s="111">
        <f t="shared" ref="DK32:DL32" si="15">DK30+DK31</f>
        <v>12512020.479144193</v>
      </c>
      <c r="DL32" s="111">
        <f t="shared" si="15"/>
        <v>12628470.30595402</v>
      </c>
      <c r="DM32" s="111">
        <f t="shared" ref="DM32:DN32" si="16">DM30+DM31</f>
        <v>12516281.50859382</v>
      </c>
      <c r="DN32" s="111">
        <f t="shared" si="16"/>
        <v>12822410.620840838</v>
      </c>
      <c r="DO32" s="111">
        <f t="shared" ref="DO32:DP32" si="17">DO30+DO31</f>
        <v>12561834.564995751</v>
      </c>
      <c r="DP32" s="111">
        <f t="shared" si="17"/>
        <v>12635728.922296889</v>
      </c>
      <c r="DQ32" s="111">
        <f t="shared" ref="DQ32:DR32" si="18">DQ30+DQ31</f>
        <v>13280436.476872616</v>
      </c>
      <c r="DR32" s="111">
        <f t="shared" si="18"/>
        <v>13429030.2589789</v>
      </c>
      <c r="DS32" s="111">
        <f t="shared" ref="DS32:DT32" si="19">DS30+DS31</f>
        <v>12467514.672364261</v>
      </c>
      <c r="DT32" s="111">
        <f t="shared" si="19"/>
        <v>12880477.647593118</v>
      </c>
      <c r="DU32" s="111">
        <f t="shared" ref="DU32:DV32" si="20">DU30+DU31</f>
        <v>12916312.234412078</v>
      </c>
      <c r="DV32" s="111">
        <f t="shared" si="20"/>
        <v>13145045.416840861</v>
      </c>
      <c r="DW32" s="111">
        <f t="shared" ref="DW32:DX32" si="21">DW30+DW31</f>
        <v>13084122.624058209</v>
      </c>
      <c r="DX32" s="111">
        <f t="shared" si="21"/>
        <v>12917383.922420286</v>
      </c>
      <c r="DY32" s="111">
        <f t="shared" ref="DY32:DZ32" si="22">DY30+DY31</f>
        <v>13342491.909935297</v>
      </c>
      <c r="DZ32" s="111">
        <f t="shared" si="22"/>
        <v>13186389.346088622</v>
      </c>
      <c r="EA32" s="111">
        <f t="shared" ref="EA32:EB32" si="23">EA30+EA31</f>
        <v>13436149.570790334</v>
      </c>
      <c r="EB32" s="111">
        <f t="shared" si="23"/>
        <v>13434320.583664222</v>
      </c>
      <c r="EC32" s="111">
        <f t="shared" ref="EC32:ED32" si="24">EC30+EC31</f>
        <v>13460758.392946178</v>
      </c>
      <c r="ED32" s="111">
        <f t="shared" si="24"/>
        <v>13629341.767206518</v>
      </c>
      <c r="EE32" s="111">
        <f t="shared" ref="EE32:EF32" si="25">EE30+EE31</f>
        <v>13581058.835638402</v>
      </c>
      <c r="EF32" s="111">
        <f t="shared" si="25"/>
        <v>13719418.096225254</v>
      </c>
      <c r="EG32" s="111">
        <f t="shared" ref="EG32:EH32" si="26">EG30+EG31</f>
        <v>13776669.124855146</v>
      </c>
      <c r="EH32" s="111">
        <f t="shared" si="26"/>
        <v>13898584.657802343</v>
      </c>
    </row>
    <row r="33" spans="2:138" s="107" customFormat="1" ht="13.2" x14ac:dyDescent="0.25">
      <c r="B33" s="115" t="s">
        <v>52</v>
      </c>
      <c r="C33" s="109">
        <f t="shared" ref="C33:AL33" si="27">C35-C34</f>
        <v>20231581.498023339</v>
      </c>
      <c r="D33" s="109">
        <f t="shared" si="27"/>
        <v>20537370.425988451</v>
      </c>
      <c r="E33" s="109">
        <f t="shared" si="27"/>
        <v>20372142.979065757</v>
      </c>
      <c r="F33" s="109">
        <f t="shared" si="27"/>
        <v>20393320.241118088</v>
      </c>
      <c r="G33" s="109">
        <f t="shared" si="27"/>
        <v>20482031.655325856</v>
      </c>
      <c r="H33" s="109">
        <f t="shared" si="27"/>
        <v>20397526.923739217</v>
      </c>
      <c r="I33" s="109">
        <f t="shared" si="27"/>
        <v>20411181.748221643</v>
      </c>
      <c r="J33" s="109">
        <f t="shared" si="27"/>
        <v>20564230.394780841</v>
      </c>
      <c r="K33" s="109">
        <f t="shared" si="27"/>
        <v>20673043.952553313</v>
      </c>
      <c r="L33" s="109">
        <f t="shared" si="27"/>
        <v>20841032.962593064</v>
      </c>
      <c r="M33" s="109">
        <f t="shared" si="27"/>
        <v>20982751.696428299</v>
      </c>
      <c r="N33" s="109">
        <f t="shared" si="27"/>
        <v>20584052.23446738</v>
      </c>
      <c r="O33" s="109">
        <f t="shared" si="27"/>
        <v>20988958.324912161</v>
      </c>
      <c r="P33" s="109">
        <f t="shared" si="27"/>
        <v>21543873.245365262</v>
      </c>
      <c r="Q33" s="109">
        <f t="shared" si="27"/>
        <v>20966515.267128665</v>
      </c>
      <c r="R33" s="109">
        <f t="shared" si="27"/>
        <v>21109345.401493553</v>
      </c>
      <c r="S33" s="109">
        <f t="shared" si="27"/>
        <v>21005002.930882081</v>
      </c>
      <c r="T33" s="109">
        <f t="shared" si="27"/>
        <v>21011311.452444412</v>
      </c>
      <c r="U33" s="109">
        <f t="shared" si="27"/>
        <v>21373355.196621381</v>
      </c>
      <c r="V33" s="109">
        <f t="shared" si="27"/>
        <v>21456302.073627986</v>
      </c>
      <c r="W33" s="109">
        <f t="shared" si="27"/>
        <v>21341931.090453029</v>
      </c>
      <c r="X33" s="109">
        <f t="shared" si="27"/>
        <v>21630325.522871982</v>
      </c>
      <c r="Y33" s="109">
        <f t="shared" si="27"/>
        <v>21690352.778867509</v>
      </c>
      <c r="Z33" s="109">
        <f t="shared" si="27"/>
        <v>21619671.070045494</v>
      </c>
      <c r="AA33" s="109">
        <f t="shared" si="27"/>
        <v>21878126.149224777</v>
      </c>
      <c r="AB33" s="109">
        <f t="shared" si="27"/>
        <v>21439619.147629645</v>
      </c>
      <c r="AC33" s="109">
        <f t="shared" si="27"/>
        <v>22108527.238127656</v>
      </c>
      <c r="AD33" s="109">
        <f t="shared" si="27"/>
        <v>21996982.142799214</v>
      </c>
      <c r="AE33" s="109">
        <f t="shared" si="27"/>
        <v>22072790.057435259</v>
      </c>
      <c r="AF33" s="109">
        <f t="shared" si="27"/>
        <v>22270237.843451887</v>
      </c>
      <c r="AG33" s="109">
        <f t="shared" si="27"/>
        <v>21712359.852195285</v>
      </c>
      <c r="AH33" s="109">
        <f t="shared" si="27"/>
        <v>22046786.452055827</v>
      </c>
      <c r="AI33" s="109">
        <f t="shared" si="27"/>
        <v>22339061.08409214</v>
      </c>
      <c r="AJ33" s="109">
        <f t="shared" si="27"/>
        <v>22434375.440792255</v>
      </c>
      <c r="AK33" s="109">
        <f t="shared" si="27"/>
        <v>22268857.047942154</v>
      </c>
      <c r="AL33" s="109">
        <f t="shared" si="27"/>
        <v>22633709.821105223</v>
      </c>
      <c r="AM33" s="109">
        <f t="shared" ref="AM33:BI33" si="28">AM35-AM34</f>
        <v>23015600.00410914</v>
      </c>
      <c r="AN33" s="109">
        <f t="shared" si="28"/>
        <v>22605578.828985371</v>
      </c>
      <c r="AO33" s="109">
        <f t="shared" si="28"/>
        <v>22849308.310471084</v>
      </c>
      <c r="AP33" s="109">
        <f t="shared" si="28"/>
        <v>22992819.758719027</v>
      </c>
      <c r="AQ33" s="109">
        <f t="shared" si="28"/>
        <v>23101152.467728443</v>
      </c>
      <c r="AR33" s="109">
        <f t="shared" si="28"/>
        <v>23072195.612192236</v>
      </c>
      <c r="AS33" s="109">
        <f t="shared" si="28"/>
        <v>23382968.091979086</v>
      </c>
      <c r="AT33" s="109">
        <f t="shared" si="28"/>
        <v>22950761.74652965</v>
      </c>
      <c r="AU33" s="109">
        <f t="shared" si="28"/>
        <v>23013322.572439276</v>
      </c>
      <c r="AV33" s="109">
        <f t="shared" si="28"/>
        <v>23062668.201048546</v>
      </c>
      <c r="AW33" s="109">
        <f t="shared" si="28"/>
        <v>23357584.894409947</v>
      </c>
      <c r="AX33" s="109">
        <f t="shared" si="28"/>
        <v>23505476.26024165</v>
      </c>
      <c r="AY33" s="109">
        <f t="shared" si="28"/>
        <v>23487291.1779387</v>
      </c>
      <c r="AZ33" s="109">
        <f t="shared" si="28"/>
        <v>23662523.990109626</v>
      </c>
      <c r="BA33" s="109">
        <f t="shared" si="28"/>
        <v>23775113.665269189</v>
      </c>
      <c r="BB33" s="109">
        <f t="shared" si="28"/>
        <v>23593567.999163367</v>
      </c>
      <c r="BC33" s="109">
        <f t="shared" si="28"/>
        <v>23383934.280841306</v>
      </c>
      <c r="BD33" s="109">
        <f t="shared" si="28"/>
        <v>23762968.742367387</v>
      </c>
      <c r="BE33" s="109">
        <f t="shared" si="28"/>
        <v>23879044.686056681</v>
      </c>
      <c r="BF33" s="109">
        <f t="shared" si="28"/>
        <v>24044521.586887687</v>
      </c>
      <c r="BG33" s="109">
        <f t="shared" si="28"/>
        <v>24022331.24045207</v>
      </c>
      <c r="BH33" s="109">
        <f t="shared" si="28"/>
        <v>23820027.602863453</v>
      </c>
      <c r="BI33" s="109">
        <f t="shared" si="28"/>
        <v>23866984.403597467</v>
      </c>
      <c r="BJ33" s="109">
        <f t="shared" ref="BJ33:CL33" si="29">BJ35-BJ34</f>
        <v>24096569.278032027</v>
      </c>
      <c r="BK33" s="109">
        <f t="shared" si="29"/>
        <v>24094361.95483081</v>
      </c>
      <c r="BL33" s="109">
        <f t="shared" si="29"/>
        <v>24233681.28692279</v>
      </c>
      <c r="BM33" s="109">
        <f t="shared" si="29"/>
        <v>24157275.389902979</v>
      </c>
      <c r="BN33" s="109">
        <f t="shared" si="29"/>
        <v>24365933.91398111</v>
      </c>
      <c r="BO33" s="109">
        <f t="shared" si="29"/>
        <v>25028600.899167776</v>
      </c>
      <c r="BP33" s="109">
        <f t="shared" si="29"/>
        <v>24601019.594659105</v>
      </c>
      <c r="BQ33" s="109">
        <f t="shared" si="29"/>
        <v>24780887.8538257</v>
      </c>
      <c r="BR33" s="109">
        <f t="shared" si="29"/>
        <v>24904580.845129065</v>
      </c>
      <c r="BS33" s="109">
        <f t="shared" si="29"/>
        <v>24849381.400132045</v>
      </c>
      <c r="BT33" s="109">
        <f t="shared" si="29"/>
        <v>25157838.869803257</v>
      </c>
      <c r="BU33" s="109">
        <f t="shared" si="29"/>
        <v>24992132.979393199</v>
      </c>
      <c r="BV33" s="109">
        <f t="shared" si="29"/>
        <v>24928216.155303761</v>
      </c>
      <c r="BW33" s="109">
        <f t="shared" si="29"/>
        <v>25050783.149466146</v>
      </c>
      <c r="BX33" s="109">
        <f t="shared" si="29"/>
        <v>25267618.016109508</v>
      </c>
      <c r="BY33" s="109">
        <f t="shared" si="29"/>
        <v>53593083.867770046</v>
      </c>
      <c r="BZ33" s="109">
        <f t="shared" si="29"/>
        <v>56522185.26292327</v>
      </c>
      <c r="CA33" s="109">
        <f t="shared" si="29"/>
        <v>27933119.643329293</v>
      </c>
      <c r="CB33" s="109">
        <f t="shared" si="29"/>
        <v>26757922.342863932</v>
      </c>
      <c r="CC33" s="109">
        <f t="shared" si="29"/>
        <v>26735654.283050139</v>
      </c>
      <c r="CD33" s="109">
        <f t="shared" si="29"/>
        <v>27159637.714017224</v>
      </c>
      <c r="CE33" s="109">
        <f t="shared" si="29"/>
        <v>27943143.792096846</v>
      </c>
      <c r="CF33" s="109">
        <f t="shared" si="29"/>
        <v>29536608.910153273</v>
      </c>
      <c r="CG33" s="109">
        <f t="shared" si="29"/>
        <v>29318064.869516015</v>
      </c>
      <c r="CH33" s="109">
        <f t="shared" si="29"/>
        <v>27159766.182553999</v>
      </c>
      <c r="CI33" s="109">
        <f t="shared" si="29"/>
        <v>28371180.039846826</v>
      </c>
      <c r="CJ33" s="109">
        <f t="shared" si="29"/>
        <v>28770827.312710837</v>
      </c>
      <c r="CK33" s="109">
        <f t="shared" si="29"/>
        <v>29838207.396084927</v>
      </c>
      <c r="CL33" s="109">
        <f t="shared" si="29"/>
        <v>31434326.233957637</v>
      </c>
      <c r="CM33" s="109">
        <f t="shared" ref="CM33:CN33" si="30">CM35-CM34</f>
        <v>30184782.759809744</v>
      </c>
      <c r="CN33" s="109">
        <f t="shared" si="30"/>
        <v>28399318.789546628</v>
      </c>
      <c r="CO33" s="109">
        <f t="shared" ref="CO33:CP33" si="31">CO35-CO34</f>
        <v>29198648.986687619</v>
      </c>
      <c r="CP33" s="109">
        <f t="shared" si="31"/>
        <v>29538527.272494495</v>
      </c>
      <c r="CQ33" s="109">
        <f t="shared" ref="CQ33:CR33" si="32">CQ35-CQ34</f>
        <v>29169802.390546095</v>
      </c>
      <c r="CR33" s="109">
        <f t="shared" si="32"/>
        <v>29527028.245201476</v>
      </c>
      <c r="CS33" s="109">
        <f t="shared" ref="CS33:CT33" si="33">CS35-CS34</f>
        <v>29091990.999134734</v>
      </c>
      <c r="CT33" s="109">
        <f t="shared" si="33"/>
        <v>32500121.104834273</v>
      </c>
      <c r="CU33" s="109">
        <f t="shared" ref="CU33:CV33" si="34">CU35-CU34</f>
        <v>42099898.929161206</v>
      </c>
      <c r="CV33" s="109">
        <f t="shared" si="34"/>
        <v>35863856.734889448</v>
      </c>
      <c r="CW33" s="109">
        <f t="shared" ref="CW33:CX33" si="35">CW35-CW34</f>
        <v>33764532.380418859</v>
      </c>
      <c r="CX33" s="109">
        <f t="shared" si="35"/>
        <v>34502216.073163815</v>
      </c>
      <c r="CY33" s="109">
        <f t="shared" ref="CY33:CZ33" si="36">CY35-CY34</f>
        <v>31169124.690680057</v>
      </c>
      <c r="CZ33" s="109">
        <f t="shared" si="36"/>
        <v>31711384.317175344</v>
      </c>
      <c r="DA33" s="109">
        <f t="shared" ref="DA33:DB33" si="37">DA35-DA34</f>
        <v>34247423.751425162</v>
      </c>
      <c r="DB33" s="109">
        <f t="shared" si="37"/>
        <v>30416763.764421433</v>
      </c>
      <c r="DC33" s="109">
        <f t="shared" ref="DC33:DD33" si="38">DC35-DC34</f>
        <v>31057312.83027</v>
      </c>
      <c r="DD33" s="109">
        <f t="shared" si="38"/>
        <v>32668722.21339066</v>
      </c>
      <c r="DE33" s="109">
        <f t="shared" ref="DE33:DF33" si="39">DE35-DE34</f>
        <v>31076571.769704729</v>
      </c>
      <c r="DF33" s="109">
        <f t="shared" si="39"/>
        <v>32943399.761357933</v>
      </c>
      <c r="DG33" s="109">
        <f t="shared" ref="DG33:DH33" si="40">DG35-DG34</f>
        <v>30426837.042376611</v>
      </c>
      <c r="DH33" s="109">
        <f t="shared" si="40"/>
        <v>29937064.246526979</v>
      </c>
      <c r="DI33" s="109">
        <f t="shared" ref="DI33:DJ33" si="41">DI35-DI34</f>
        <v>30718408.771569159</v>
      </c>
      <c r="DJ33" s="109">
        <f t="shared" si="41"/>
        <v>30785032.617510352</v>
      </c>
      <c r="DK33" s="109">
        <f t="shared" ref="DK33:DL33" si="42">DK35-DK34</f>
        <v>30851551.818373032</v>
      </c>
      <c r="DL33" s="109">
        <f t="shared" si="42"/>
        <v>30662432.163782936</v>
      </c>
      <c r="DM33" s="109">
        <f t="shared" ref="DM33:DN33" si="43">DM35-DM34</f>
        <v>30887948.274504825</v>
      </c>
      <c r="DN33" s="109">
        <f t="shared" si="43"/>
        <v>30764865.277729798</v>
      </c>
      <c r="DO33" s="109">
        <f t="shared" ref="DO33:DP33" si="44">DO35-DO34</f>
        <v>30844836.559257735</v>
      </c>
      <c r="DP33" s="109">
        <f t="shared" si="44"/>
        <v>31018629.403488845</v>
      </c>
      <c r="DQ33" s="109">
        <f t="shared" ref="DQ33:DR33" si="45">DQ35-DQ34</f>
        <v>30928668.175958149</v>
      </c>
      <c r="DR33" s="109">
        <f t="shared" si="45"/>
        <v>31603342.475352656</v>
      </c>
      <c r="DS33" s="109">
        <f t="shared" ref="DS33:DT33" si="46">DS35-DS34</f>
        <v>31499808.85543197</v>
      </c>
      <c r="DT33" s="109">
        <f t="shared" si="46"/>
        <v>31863643.274797343</v>
      </c>
      <c r="DU33" s="109">
        <f t="shared" ref="DU33:DV33" si="47">DU35-DU34</f>
        <v>31820017.059128944</v>
      </c>
      <c r="DV33" s="109">
        <f t="shared" si="47"/>
        <v>31769450.553984966</v>
      </c>
      <c r="DW33" s="109">
        <f t="shared" ref="DW33:DX33" si="48">DW35-DW34</f>
        <v>31530053.156391189</v>
      </c>
      <c r="DX33" s="109">
        <f t="shared" si="48"/>
        <v>31977809.747802157</v>
      </c>
      <c r="DY33" s="109">
        <f t="shared" ref="DY33:DZ33" si="49">DY35-DY34</f>
        <v>32457311.573076177</v>
      </c>
      <c r="DZ33" s="109">
        <f t="shared" si="49"/>
        <v>32227914.247171659</v>
      </c>
      <c r="EA33" s="109">
        <f t="shared" ref="EA33:EB33" si="50">EA35-EA34</f>
        <v>32286926.381177466</v>
      </c>
      <c r="EB33" s="109">
        <f t="shared" si="50"/>
        <v>32597878.290426709</v>
      </c>
      <c r="EC33" s="109">
        <f t="shared" ref="EC33:ED33" si="51">EC35-EC34</f>
        <v>32412382.836662021</v>
      </c>
      <c r="ED33" s="109">
        <f t="shared" si="51"/>
        <v>32456494.0286249</v>
      </c>
      <c r="EE33" s="109">
        <f t="shared" ref="EE33:EF33" si="52">EE35-EE34</f>
        <v>33755665.592366293</v>
      </c>
      <c r="EF33" s="109">
        <f t="shared" si="52"/>
        <v>34136442.762129419</v>
      </c>
      <c r="EG33" s="109">
        <f t="shared" ref="EG33:EH33" si="53">EG35-EG34</f>
        <v>34032349.507601619</v>
      </c>
      <c r="EH33" s="109">
        <f t="shared" si="53"/>
        <v>33655876.26755891</v>
      </c>
    </row>
    <row r="34" spans="2:138" s="117" customFormat="1" ht="13.2" x14ac:dyDescent="0.25">
      <c r="B34" s="115" t="s">
        <v>98</v>
      </c>
      <c r="C34" s="116">
        <v>12616268.346237196</v>
      </c>
      <c r="D34" s="116">
        <v>12483733.254157383</v>
      </c>
      <c r="E34" s="116">
        <v>12469305.165792465</v>
      </c>
      <c r="F34" s="116">
        <v>12417661.24456876</v>
      </c>
      <c r="G34" s="116">
        <v>12392951.52154975</v>
      </c>
      <c r="H34" s="116">
        <v>12557094.614738937</v>
      </c>
      <c r="I34" s="116">
        <v>12518180.272612179</v>
      </c>
      <c r="J34" s="116">
        <v>12604899.428829491</v>
      </c>
      <c r="K34" s="116">
        <v>12780037.699760843</v>
      </c>
      <c r="L34" s="116">
        <v>12780592.135478972</v>
      </c>
      <c r="M34" s="116">
        <v>12860058.551154837</v>
      </c>
      <c r="N34" s="116">
        <v>12807383.595731758</v>
      </c>
      <c r="O34" s="116">
        <v>12974670.942424206</v>
      </c>
      <c r="P34" s="116">
        <v>12943819.160465816</v>
      </c>
      <c r="Q34" s="116">
        <v>12425034.173663251</v>
      </c>
      <c r="R34" s="116">
        <v>13138842.085756768</v>
      </c>
      <c r="S34" s="116">
        <v>12715394.376419546</v>
      </c>
      <c r="T34" s="116">
        <v>12917203.507749408</v>
      </c>
      <c r="U34" s="116">
        <v>12846545.135870578</v>
      </c>
      <c r="V34" s="116">
        <v>12648734.145769052</v>
      </c>
      <c r="W34" s="116">
        <v>13082559.699620306</v>
      </c>
      <c r="X34" s="116">
        <v>13168071.368307386</v>
      </c>
      <c r="Y34" s="116">
        <v>13114462.834213126</v>
      </c>
      <c r="Z34" s="116">
        <v>13178453.461657472</v>
      </c>
      <c r="AA34" s="116">
        <v>12820441.115761589</v>
      </c>
      <c r="AB34" s="116">
        <v>13126718.038049322</v>
      </c>
      <c r="AC34" s="116">
        <v>13312764.615530027</v>
      </c>
      <c r="AD34" s="116">
        <v>13206696.593412332</v>
      </c>
      <c r="AE34" s="116">
        <v>13488249.187825441</v>
      </c>
      <c r="AF34" s="116">
        <v>13568066.842828004</v>
      </c>
      <c r="AG34" s="116">
        <v>13543925.097600969</v>
      </c>
      <c r="AH34" s="116">
        <v>13576681.26939255</v>
      </c>
      <c r="AI34" s="116">
        <v>13570944.620884649</v>
      </c>
      <c r="AJ34" s="116">
        <v>13636949.189751334</v>
      </c>
      <c r="AK34" s="116">
        <v>13724859.281340541</v>
      </c>
      <c r="AL34" s="116">
        <v>13698868.674147073</v>
      </c>
      <c r="AM34" s="116">
        <v>13719347.500569303</v>
      </c>
      <c r="AN34" s="116">
        <v>13976337.719192313</v>
      </c>
      <c r="AO34" s="116">
        <v>13939176.649222422</v>
      </c>
      <c r="AP34" s="116">
        <v>13866553.120289581</v>
      </c>
      <c r="AQ34" s="116">
        <v>13876796.560229868</v>
      </c>
      <c r="AR34" s="116">
        <v>13763251.889978187</v>
      </c>
      <c r="AS34" s="116">
        <v>14289692.270645743</v>
      </c>
      <c r="AT34" s="116">
        <v>14406861.077609356</v>
      </c>
      <c r="AU34" s="116">
        <v>14620082.120990582</v>
      </c>
      <c r="AV34" s="116">
        <v>14517720.963371543</v>
      </c>
      <c r="AW34" s="116">
        <v>14319253.796296174</v>
      </c>
      <c r="AX34" s="116">
        <v>14757096.050427666</v>
      </c>
      <c r="AY34" s="116">
        <v>14808091.954276646</v>
      </c>
      <c r="AZ34" s="116">
        <v>14553163.494602572</v>
      </c>
      <c r="BA34" s="116">
        <v>15388049.017241262</v>
      </c>
      <c r="BB34" s="116">
        <v>15121331.497226851</v>
      </c>
      <c r="BC34" s="116">
        <v>15035971.619524578</v>
      </c>
      <c r="BD34" s="116">
        <v>15332437.109845961</v>
      </c>
      <c r="BE34" s="116">
        <v>15291668.522899931</v>
      </c>
      <c r="BF34" s="116">
        <v>15231455.221049406</v>
      </c>
      <c r="BG34" s="116">
        <v>15058230.633744795</v>
      </c>
      <c r="BH34" s="116">
        <v>15098297.248709805</v>
      </c>
      <c r="BI34" s="116">
        <v>15030145.581844486</v>
      </c>
      <c r="BJ34" s="116">
        <v>15605508.927867465</v>
      </c>
      <c r="BK34" s="116">
        <v>15634405.418338237</v>
      </c>
      <c r="BL34" s="116">
        <v>15480155.102057511</v>
      </c>
      <c r="BM34" s="116">
        <v>15411462.66431663</v>
      </c>
      <c r="BN34" s="116">
        <v>15718082.18586432</v>
      </c>
      <c r="BO34" s="116">
        <v>15874674.695081012</v>
      </c>
      <c r="BP34" s="116">
        <v>15605775.623544447</v>
      </c>
      <c r="BQ34" s="116">
        <v>15609493.880410638</v>
      </c>
      <c r="BR34" s="116">
        <v>15671891.79533281</v>
      </c>
      <c r="BS34" s="116">
        <v>15577315.304874361</v>
      </c>
      <c r="BT34" s="116">
        <v>15848963.04681211</v>
      </c>
      <c r="BU34" s="116">
        <v>16279980.008954987</v>
      </c>
      <c r="BV34" s="116">
        <v>16166363.512108782</v>
      </c>
      <c r="BW34" s="116">
        <v>16151076.263479877</v>
      </c>
      <c r="BX34" s="116">
        <v>16439277.665125322</v>
      </c>
      <c r="BY34" s="116">
        <v>16724453.210925091</v>
      </c>
      <c r="BZ34" s="116">
        <v>15392156.937194917</v>
      </c>
      <c r="CA34" s="116">
        <v>15978263.152439788</v>
      </c>
      <c r="CB34" s="116">
        <v>16416972.024825215</v>
      </c>
      <c r="CC34" s="116">
        <v>16551037.746359278</v>
      </c>
      <c r="CD34" s="116">
        <v>17202201.587989885</v>
      </c>
      <c r="CE34" s="116">
        <v>17332432.529493146</v>
      </c>
      <c r="CF34" s="116">
        <v>17265156.837091651</v>
      </c>
      <c r="CG34" s="116">
        <v>17099591.75995031</v>
      </c>
      <c r="CH34" s="116">
        <v>17120763.715612337</v>
      </c>
      <c r="CI34" s="116">
        <v>17524377.559685055</v>
      </c>
      <c r="CJ34" s="116">
        <v>17515285.176662281</v>
      </c>
      <c r="CK34" s="116">
        <v>17229575.326867528</v>
      </c>
      <c r="CL34" s="116">
        <v>17259428.02544843</v>
      </c>
      <c r="CM34" s="116">
        <v>17535164.812521588</v>
      </c>
      <c r="CN34" s="116">
        <v>17449925.37597217</v>
      </c>
      <c r="CO34" s="116">
        <v>17475550.681450363</v>
      </c>
      <c r="CP34" s="116">
        <v>17345524.674696758</v>
      </c>
      <c r="CQ34" s="116">
        <v>17325392.951886784</v>
      </c>
      <c r="CR34" s="116">
        <v>17478288.255879454</v>
      </c>
      <c r="CS34" s="116">
        <v>17598403.951859221</v>
      </c>
      <c r="CT34" s="116">
        <v>17450033.89850881</v>
      </c>
      <c r="CU34" s="116">
        <v>17296092.987645321</v>
      </c>
      <c r="CV34" s="116">
        <v>17280150.352752179</v>
      </c>
      <c r="CW34" s="116">
        <v>17553837.496649802</v>
      </c>
      <c r="CX34" s="116">
        <v>17293246.62821804</v>
      </c>
      <c r="CY34" s="116">
        <v>17774162.596085034</v>
      </c>
      <c r="CZ34" s="116">
        <v>17713426.075771049</v>
      </c>
      <c r="DA34" s="116">
        <v>17634444.942684043</v>
      </c>
      <c r="DB34" s="116">
        <v>17595516.445213296</v>
      </c>
      <c r="DC34" s="116">
        <v>17661219.046213813</v>
      </c>
      <c r="DD34" s="116">
        <v>17718608.712457184</v>
      </c>
      <c r="DE34" s="116">
        <v>17501969.95570372</v>
      </c>
      <c r="DF34" s="116">
        <v>17098242.806707568</v>
      </c>
      <c r="DG34" s="116">
        <v>17487086.886705775</v>
      </c>
      <c r="DH34" s="116">
        <v>17583933.201164603</v>
      </c>
      <c r="DI34" s="116">
        <v>17837980.705156293</v>
      </c>
      <c r="DJ34" s="116">
        <v>17628731.50590435</v>
      </c>
      <c r="DK34" s="116">
        <v>17889299.391442388</v>
      </c>
      <c r="DL34" s="116">
        <v>18067776.336080398</v>
      </c>
      <c r="DM34" s="116">
        <v>18088538.995189622</v>
      </c>
      <c r="DN34" s="116">
        <v>17803508.63158505</v>
      </c>
      <c r="DO34" s="116">
        <v>18080081.79485352</v>
      </c>
      <c r="DP34" s="116">
        <v>17966074.719535053</v>
      </c>
      <c r="DQ34" s="116">
        <v>18102317.210549511</v>
      </c>
      <c r="DR34" s="116">
        <v>18087910.396533865</v>
      </c>
      <c r="DS34" s="116">
        <v>18223464.824559707</v>
      </c>
      <c r="DT34" s="116">
        <v>18085356.650333829</v>
      </c>
      <c r="DU34" s="116">
        <v>18090229.893698845</v>
      </c>
      <c r="DV34" s="116">
        <v>18550645.941094991</v>
      </c>
      <c r="DW34" s="116">
        <v>18046087.266799502</v>
      </c>
      <c r="DX34" s="116">
        <v>18228180.722297426</v>
      </c>
      <c r="DY34" s="116">
        <v>18248542.731513869</v>
      </c>
      <c r="DZ34" s="116">
        <v>18562127.490386251</v>
      </c>
      <c r="EA34" s="116">
        <v>17873438.137901869</v>
      </c>
      <c r="EB34" s="116">
        <v>17977541.457214922</v>
      </c>
      <c r="EC34" s="116">
        <v>18383638.334745232</v>
      </c>
      <c r="ED34" s="116">
        <v>18450735.337459058</v>
      </c>
      <c r="EE34" s="116">
        <v>18175289.498011153</v>
      </c>
      <c r="EF34" s="116">
        <v>18517729.3691568</v>
      </c>
      <c r="EG34" s="116">
        <v>18555899.921835531</v>
      </c>
      <c r="EH34" s="116">
        <v>18358455.532478824</v>
      </c>
    </row>
    <row r="35" spans="2:138" s="107" customFormat="1" ht="13.2" x14ac:dyDescent="0.25">
      <c r="B35" s="110" t="s">
        <v>86</v>
      </c>
      <c r="C35" s="111">
        <v>32847849.844260532</v>
      </c>
      <c r="D35" s="111">
        <v>33021103.680145834</v>
      </c>
      <c r="E35" s="111">
        <v>32841448.144858222</v>
      </c>
      <c r="F35" s="111">
        <v>32810981.485686846</v>
      </c>
      <c r="G35" s="111">
        <v>32874983.176875606</v>
      </c>
      <c r="H35" s="111">
        <v>32954621.538478155</v>
      </c>
      <c r="I35" s="111">
        <v>32929362.020833824</v>
      </c>
      <c r="J35" s="111">
        <v>33169129.823610332</v>
      </c>
      <c r="K35" s="111">
        <v>33453081.652314156</v>
      </c>
      <c r="L35" s="111">
        <v>33621625.098072037</v>
      </c>
      <c r="M35" s="111">
        <v>33842810.247583136</v>
      </c>
      <c r="N35" s="111">
        <v>33391435.830199137</v>
      </c>
      <c r="O35" s="111">
        <v>33963629.267336369</v>
      </c>
      <c r="P35" s="111">
        <v>34487692.405831076</v>
      </c>
      <c r="Q35" s="111">
        <v>33391549.440791916</v>
      </c>
      <c r="R35" s="111">
        <v>34248187.487250321</v>
      </c>
      <c r="S35" s="111">
        <v>33720397.307301626</v>
      </c>
      <c r="T35" s="111">
        <v>33928514.96019382</v>
      </c>
      <c r="U35" s="111">
        <v>34219900.332491957</v>
      </c>
      <c r="V35" s="111">
        <v>34105036.219397038</v>
      </c>
      <c r="W35" s="111">
        <v>34424490.790073335</v>
      </c>
      <c r="X35" s="111">
        <v>34798396.891179368</v>
      </c>
      <c r="Y35" s="111">
        <v>34804815.613080636</v>
      </c>
      <c r="Z35" s="111">
        <v>34798124.531702965</v>
      </c>
      <c r="AA35" s="111">
        <v>34698567.264986366</v>
      </c>
      <c r="AB35" s="111">
        <v>34566337.185678966</v>
      </c>
      <c r="AC35" s="111">
        <v>35421291.853657685</v>
      </c>
      <c r="AD35" s="111">
        <v>35203678.736211546</v>
      </c>
      <c r="AE35" s="111">
        <v>35561039.245260701</v>
      </c>
      <c r="AF35" s="111">
        <v>35838304.686279893</v>
      </c>
      <c r="AG35" s="111">
        <v>35256284.949796252</v>
      </c>
      <c r="AH35" s="111">
        <v>35623467.721448377</v>
      </c>
      <c r="AI35" s="111">
        <v>35910005.70497679</v>
      </c>
      <c r="AJ35" s="111">
        <v>36071324.63054359</v>
      </c>
      <c r="AK35" s="111">
        <v>35993716.329282694</v>
      </c>
      <c r="AL35" s="111">
        <v>36332578.495252296</v>
      </c>
      <c r="AM35" s="111">
        <v>36734947.504678443</v>
      </c>
      <c r="AN35" s="111">
        <v>36581916.548177682</v>
      </c>
      <c r="AO35" s="111">
        <v>36788484.959693506</v>
      </c>
      <c r="AP35" s="111">
        <v>36859372.879008606</v>
      </c>
      <c r="AQ35" s="111">
        <v>36977949.027958311</v>
      </c>
      <c r="AR35" s="111">
        <v>36835447.502170421</v>
      </c>
      <c r="AS35" s="111">
        <v>37672660.362624831</v>
      </c>
      <c r="AT35" s="111">
        <v>37357622.824139006</v>
      </c>
      <c r="AU35" s="111">
        <v>37633404.693429857</v>
      </c>
      <c r="AV35" s="111">
        <v>37580389.164420091</v>
      </c>
      <c r="AW35" s="111">
        <v>37676838.690706119</v>
      </c>
      <c r="AX35" s="111">
        <v>38262572.310669318</v>
      </c>
      <c r="AY35" s="111">
        <v>38295383.132215343</v>
      </c>
      <c r="AZ35" s="111">
        <v>38215687.484712198</v>
      </c>
      <c r="BA35" s="111">
        <v>39163162.68251045</v>
      </c>
      <c r="BB35" s="111">
        <v>38714899.496390216</v>
      </c>
      <c r="BC35" s="111">
        <v>38419905.900365882</v>
      </c>
      <c r="BD35" s="111">
        <v>39095405.852213345</v>
      </c>
      <c r="BE35" s="111">
        <v>39170713.208956614</v>
      </c>
      <c r="BF35" s="111">
        <v>39275976.807937093</v>
      </c>
      <c r="BG35" s="111">
        <v>39080561.874196865</v>
      </c>
      <c r="BH35" s="111">
        <v>38918324.851573259</v>
      </c>
      <c r="BI35" s="111">
        <v>38897129.985441953</v>
      </c>
      <c r="BJ35" s="111">
        <v>39702078.205899492</v>
      </c>
      <c r="BK35" s="111">
        <v>39728767.37316905</v>
      </c>
      <c r="BL35" s="111">
        <v>39713836.388980299</v>
      </c>
      <c r="BM35" s="111">
        <v>39568738.054219611</v>
      </c>
      <c r="BN35" s="111">
        <v>40084016.099845432</v>
      </c>
      <c r="BO35" s="111">
        <v>40903275.594248787</v>
      </c>
      <c r="BP35" s="111">
        <v>40206795.218203552</v>
      </c>
      <c r="BQ35" s="111">
        <v>40390381.734236337</v>
      </c>
      <c r="BR35" s="111">
        <v>40576472.640461877</v>
      </c>
      <c r="BS35" s="111">
        <v>40426696.705006406</v>
      </c>
      <c r="BT35" s="111">
        <v>41006801.916615367</v>
      </c>
      <c r="BU35" s="111">
        <v>41272112.988348186</v>
      </c>
      <c r="BV35" s="111">
        <v>41094579.667412542</v>
      </c>
      <c r="BW35" s="111">
        <v>41201859.412946023</v>
      </c>
      <c r="BX35" s="111">
        <v>41706895.681234829</v>
      </c>
      <c r="BY35" s="111">
        <v>70317537.078695133</v>
      </c>
      <c r="BZ35" s="111">
        <v>71914342.200118184</v>
      </c>
      <c r="CA35" s="111">
        <v>43911382.795769081</v>
      </c>
      <c r="CB35" s="111">
        <v>43174894.367689148</v>
      </c>
      <c r="CC35" s="111">
        <v>43286692.029409416</v>
      </c>
      <c r="CD35" s="111">
        <v>44361839.302007109</v>
      </c>
      <c r="CE35" s="111">
        <v>45275576.321589991</v>
      </c>
      <c r="CF35" s="111">
        <v>46801765.747244924</v>
      </c>
      <c r="CG35" s="111">
        <v>46417656.629466325</v>
      </c>
      <c r="CH35" s="111">
        <v>44280529.898166336</v>
      </c>
      <c r="CI35" s="111">
        <v>45895557.599531882</v>
      </c>
      <c r="CJ35" s="111">
        <v>46286112.489373118</v>
      </c>
      <c r="CK35" s="111">
        <v>47067782.722952455</v>
      </c>
      <c r="CL35" s="111">
        <v>48693754.259406067</v>
      </c>
      <c r="CM35" s="111">
        <v>47719947.572331332</v>
      </c>
      <c r="CN35" s="111">
        <v>45849244.165518798</v>
      </c>
      <c r="CO35" s="111">
        <v>46674199.668137982</v>
      </c>
      <c r="CP35" s="111">
        <v>46884051.947191253</v>
      </c>
      <c r="CQ35" s="111">
        <v>46495195.342432879</v>
      </c>
      <c r="CR35" s="111">
        <v>47005316.50108093</v>
      </c>
      <c r="CS35" s="111">
        <v>46690394.950993955</v>
      </c>
      <c r="CT35" s="111">
        <v>49950155.003343083</v>
      </c>
      <c r="CU35" s="111">
        <v>59395991.916806526</v>
      </c>
      <c r="CV35" s="111">
        <v>53144007.087641627</v>
      </c>
      <c r="CW35" s="111">
        <v>51318369.877068661</v>
      </c>
      <c r="CX35" s="111">
        <v>51795462.701381855</v>
      </c>
      <c r="CY35" s="111">
        <v>48943287.286765091</v>
      </c>
      <c r="CZ35" s="111">
        <v>49424810.392946392</v>
      </c>
      <c r="DA35" s="111">
        <v>51881868.694109201</v>
      </c>
      <c r="DB35" s="111">
        <v>48012280.209634729</v>
      </c>
      <c r="DC35" s="111">
        <v>48718531.876483813</v>
      </c>
      <c r="DD35" s="111">
        <v>50387330.925847843</v>
      </c>
      <c r="DE35" s="111">
        <v>48578541.72540845</v>
      </c>
      <c r="DF35" s="111">
        <v>50041642.568065502</v>
      </c>
      <c r="DG35" s="111">
        <v>47913923.929082386</v>
      </c>
      <c r="DH35" s="111">
        <v>47520997.447691582</v>
      </c>
      <c r="DI35" s="111">
        <v>48556389.476725452</v>
      </c>
      <c r="DJ35" s="111">
        <v>48413764.123414703</v>
      </c>
      <c r="DK35" s="111">
        <v>48740851.20981542</v>
      </c>
      <c r="DL35" s="111">
        <v>48730208.499863334</v>
      </c>
      <c r="DM35" s="111">
        <v>48976487.269694448</v>
      </c>
      <c r="DN35" s="111">
        <v>48568373.909314848</v>
      </c>
      <c r="DO35" s="111">
        <v>48924918.354111254</v>
      </c>
      <c r="DP35" s="111">
        <v>48984704.123023897</v>
      </c>
      <c r="DQ35" s="111">
        <v>49030985.38650766</v>
      </c>
      <c r="DR35" s="111">
        <v>49691252.871886522</v>
      </c>
      <c r="DS35" s="111">
        <v>49723273.679991677</v>
      </c>
      <c r="DT35" s="111">
        <v>49948999.925131172</v>
      </c>
      <c r="DU35" s="111">
        <v>49910246.952827789</v>
      </c>
      <c r="DV35" s="111">
        <v>50320096.495079957</v>
      </c>
      <c r="DW35" s="111">
        <v>49576140.423190691</v>
      </c>
      <c r="DX35" s="111">
        <v>50205990.470099583</v>
      </c>
      <c r="DY35" s="111">
        <v>50705854.304590046</v>
      </c>
      <c r="DZ35" s="111">
        <v>50790041.73755791</v>
      </c>
      <c r="EA35" s="111">
        <v>50160364.519079335</v>
      </c>
      <c r="EB35" s="111">
        <v>50575419.74764163</v>
      </c>
      <c r="EC35" s="111">
        <v>50796021.171407253</v>
      </c>
      <c r="ED35" s="111">
        <v>50907229.366083957</v>
      </c>
      <c r="EE35" s="111">
        <v>51930955.090377443</v>
      </c>
      <c r="EF35" s="111">
        <v>52654172.131286219</v>
      </c>
      <c r="EG35" s="111">
        <v>52588249.429437153</v>
      </c>
      <c r="EH35" s="111">
        <v>52014331.800037734</v>
      </c>
    </row>
    <row r="36" spans="2:138" s="107" customFormat="1" ht="13.2" x14ac:dyDescent="0.25">
      <c r="B36" s="112" t="s">
        <v>1959</v>
      </c>
      <c r="C36" s="114">
        <v>1421011.3069006267</v>
      </c>
      <c r="D36" s="114">
        <v>1430424.4017477764</v>
      </c>
      <c r="E36" s="114">
        <v>1427848.5824139835</v>
      </c>
      <c r="F36" s="114">
        <v>1432790.0854191273</v>
      </c>
      <c r="G36" s="114">
        <v>1437042.4269122116</v>
      </c>
      <c r="H36" s="114">
        <v>1433021.5265844695</v>
      </c>
      <c r="I36" s="114">
        <v>1443387.4725361676</v>
      </c>
      <c r="J36" s="114">
        <v>1425737.0863631063</v>
      </c>
      <c r="K36" s="114">
        <v>1468787.624973689</v>
      </c>
      <c r="L36" s="114">
        <v>1451143.0268293181</v>
      </c>
      <c r="M36" s="114">
        <v>1460483.425020626</v>
      </c>
      <c r="N36" s="114">
        <v>1454295.3194939976</v>
      </c>
      <c r="O36" s="114">
        <v>1427647.5913207687</v>
      </c>
      <c r="P36" s="114">
        <v>1424856.3786524744</v>
      </c>
      <c r="Q36" s="114">
        <v>1463713.4590275949</v>
      </c>
      <c r="R36" s="114">
        <v>1454138.5645503525</v>
      </c>
      <c r="S36" s="114">
        <v>1450098.2610607985</v>
      </c>
      <c r="T36" s="114">
        <v>1466224.0937492682</v>
      </c>
      <c r="U36" s="114">
        <v>1403641.9574612589</v>
      </c>
      <c r="V36" s="114">
        <v>1451826.0746520134</v>
      </c>
      <c r="W36" s="114">
        <v>1402505.1347677561</v>
      </c>
      <c r="X36" s="114">
        <v>1394231.9088901291</v>
      </c>
      <c r="Y36" s="114">
        <v>1340679.4985800351</v>
      </c>
      <c r="Z36" s="114">
        <v>1321900.9795492464</v>
      </c>
      <c r="AA36" s="114">
        <v>1339105.0809718219</v>
      </c>
      <c r="AB36" s="114">
        <v>1323941.4960825942</v>
      </c>
      <c r="AC36" s="114">
        <v>1280120.2194072588</v>
      </c>
      <c r="AD36" s="114">
        <v>1261929.8274554794</v>
      </c>
      <c r="AE36" s="114">
        <v>1247413.7002038504</v>
      </c>
      <c r="AF36" s="114">
        <v>1219665.3933641026</v>
      </c>
      <c r="AG36" s="114">
        <v>1254575.0438734451</v>
      </c>
      <c r="AH36" s="114">
        <v>1224426.1240234773</v>
      </c>
      <c r="AI36" s="114">
        <v>1210395.9678552675</v>
      </c>
      <c r="AJ36" s="114">
        <v>1221625.2022468208</v>
      </c>
      <c r="AK36" s="114">
        <v>1272593.5497106581</v>
      </c>
      <c r="AL36" s="114">
        <v>1267991.1528680967</v>
      </c>
      <c r="AM36" s="114">
        <v>1295089.7987888642</v>
      </c>
      <c r="AN36" s="114">
        <v>1285110.881704496</v>
      </c>
      <c r="AO36" s="114">
        <v>1294627.2126269396</v>
      </c>
      <c r="AP36" s="114">
        <v>1296120.0076909182</v>
      </c>
      <c r="AQ36" s="114">
        <v>1321435.8605572314</v>
      </c>
      <c r="AR36" s="114">
        <v>1319837.036809358</v>
      </c>
      <c r="AS36" s="114">
        <v>1344051.9087619176</v>
      </c>
      <c r="AT36" s="114">
        <v>1340132.1585624495</v>
      </c>
      <c r="AU36" s="114">
        <v>1346483.7708261355</v>
      </c>
      <c r="AV36" s="114">
        <v>1352516.2925352643</v>
      </c>
      <c r="AW36" s="114">
        <v>1352901.8086737632</v>
      </c>
      <c r="AX36" s="114">
        <v>1388880.5425800488</v>
      </c>
      <c r="AY36" s="114">
        <v>1354228.5001174728</v>
      </c>
      <c r="AZ36" s="114">
        <v>1372175.3340081463</v>
      </c>
      <c r="BA36" s="114">
        <v>1350535.168310527</v>
      </c>
      <c r="BB36" s="114">
        <v>1404143.8849644461</v>
      </c>
      <c r="BC36" s="114">
        <v>1386878.020268698</v>
      </c>
      <c r="BD36" s="114">
        <v>1411593.9390354357</v>
      </c>
      <c r="BE36" s="114">
        <v>1402198.0615300534</v>
      </c>
      <c r="BF36" s="114">
        <v>1416474.2717203822</v>
      </c>
      <c r="BG36" s="114">
        <v>1421545.9368504824</v>
      </c>
      <c r="BH36" s="114">
        <v>1459140.9900101386</v>
      </c>
      <c r="BI36" s="114">
        <v>1437064.293495432</v>
      </c>
      <c r="BJ36" s="114">
        <v>1453421.1452049599</v>
      </c>
      <c r="BK36" s="114">
        <v>1480429.7881591178</v>
      </c>
      <c r="BL36" s="114">
        <v>1512600.4471514849</v>
      </c>
      <c r="BM36" s="114">
        <v>1542260.4353809033</v>
      </c>
      <c r="BN36" s="114">
        <v>1529187.9138292863</v>
      </c>
      <c r="BO36" s="114">
        <v>1538999.1525458796</v>
      </c>
      <c r="BP36" s="114">
        <v>1521863.475475339</v>
      </c>
      <c r="BQ36" s="114">
        <v>1587698.2314694514</v>
      </c>
      <c r="BR36" s="114">
        <v>1558778.6103935856</v>
      </c>
      <c r="BS36" s="114">
        <v>1586440.7915854668</v>
      </c>
      <c r="BT36" s="114">
        <v>1588924.2040046134</v>
      </c>
      <c r="BU36" s="114">
        <v>1659060.5667066311</v>
      </c>
      <c r="BV36" s="114">
        <v>1654226.9110760062</v>
      </c>
      <c r="BW36" s="114">
        <v>1652494.2250207793</v>
      </c>
      <c r="BX36" s="114">
        <v>1628330.1307219784</v>
      </c>
      <c r="BY36" s="114">
        <v>1103072.382973996</v>
      </c>
      <c r="BZ36" s="114">
        <v>760993.36051332008</v>
      </c>
      <c r="CA36" s="114">
        <v>1031980.0152375678</v>
      </c>
      <c r="CB36" s="114">
        <v>1278041.2898802909</v>
      </c>
      <c r="CC36" s="114">
        <v>1766731.2802332507</v>
      </c>
      <c r="CD36" s="114">
        <v>1780472.7155153686</v>
      </c>
      <c r="CE36" s="114">
        <v>1745758.497815799</v>
      </c>
      <c r="CF36" s="114">
        <v>1717276.855510134</v>
      </c>
      <c r="CG36" s="114">
        <v>1666475.0498744829</v>
      </c>
      <c r="CH36" s="114">
        <v>1951868.0320327489</v>
      </c>
      <c r="CI36" s="114">
        <v>1881192.8085027174</v>
      </c>
      <c r="CJ36" s="114">
        <v>1865266.8818211423</v>
      </c>
      <c r="CK36" s="114">
        <v>1763036.6169631477</v>
      </c>
      <c r="CL36" s="114">
        <v>1758124.3490283717</v>
      </c>
      <c r="CM36" s="114">
        <v>1753979.6905973828</v>
      </c>
      <c r="CN36" s="114">
        <v>2112626.1116596959</v>
      </c>
      <c r="CO36" s="114">
        <v>2119701.965508379</v>
      </c>
      <c r="CP36" s="114">
        <v>2132534.9563641972</v>
      </c>
      <c r="CQ36" s="114">
        <v>2127024.26829676</v>
      </c>
      <c r="CR36" s="114">
        <v>2128072.1306993403</v>
      </c>
      <c r="CS36" s="114">
        <v>2159773.561117548</v>
      </c>
      <c r="CT36" s="114">
        <v>2152173.960115971</v>
      </c>
      <c r="CU36" s="114">
        <v>2170221.1025892873</v>
      </c>
      <c r="CV36" s="114">
        <v>2145713.743988215</v>
      </c>
      <c r="CW36" s="114">
        <v>2211119.7525694054</v>
      </c>
      <c r="CX36" s="114">
        <v>2209389.5741420952</v>
      </c>
      <c r="CY36" s="114">
        <v>2241620.8255811473</v>
      </c>
      <c r="CZ36" s="114">
        <v>2246531.5857530199</v>
      </c>
      <c r="DA36" s="114">
        <v>2253681.1011989811</v>
      </c>
      <c r="DB36" s="114">
        <v>2280873.6736534992</v>
      </c>
      <c r="DC36" s="114">
        <v>2334886.6050018878</v>
      </c>
      <c r="DD36" s="114">
        <v>2336245.0733775841</v>
      </c>
      <c r="DE36" s="114">
        <v>2383664.3776111528</v>
      </c>
      <c r="DF36" s="114">
        <v>2390008.7102261879</v>
      </c>
      <c r="DG36" s="114">
        <v>2403836.2456877483</v>
      </c>
      <c r="DH36" s="114">
        <v>2445794.309808427</v>
      </c>
      <c r="DI36" s="114">
        <v>2457230.2464259788</v>
      </c>
      <c r="DJ36" s="114">
        <v>2467133.9591111215</v>
      </c>
      <c r="DK36" s="114">
        <v>2546172.081262338</v>
      </c>
      <c r="DL36" s="114">
        <v>2531415.3970427793</v>
      </c>
      <c r="DM36" s="114">
        <v>2556563.0855829911</v>
      </c>
      <c r="DN36" s="114">
        <v>2597073.5934756575</v>
      </c>
      <c r="DO36" s="114">
        <v>2549579.4648461663</v>
      </c>
      <c r="DP36" s="114">
        <v>2654602.7455525324</v>
      </c>
      <c r="DQ36" s="114">
        <v>2589522.8433974804</v>
      </c>
      <c r="DR36" s="114">
        <v>2637157.8762296382</v>
      </c>
      <c r="DS36" s="114">
        <v>2662063.4075983008</v>
      </c>
      <c r="DT36" s="114">
        <v>2680342.0488857818</v>
      </c>
      <c r="DU36" s="114">
        <v>2457502.5769658601</v>
      </c>
      <c r="DV36" s="114">
        <v>2739582.751446655</v>
      </c>
      <c r="DW36" s="114">
        <v>2694263.0465520858</v>
      </c>
      <c r="DX36" s="114">
        <v>2747725.128352087</v>
      </c>
      <c r="DY36" s="114">
        <v>2775970.2400691481</v>
      </c>
      <c r="DZ36" s="114">
        <v>2755740.704788975</v>
      </c>
      <c r="EA36" s="114">
        <v>2839309.1223992072</v>
      </c>
      <c r="EB36" s="114">
        <v>2807042.2604564657</v>
      </c>
      <c r="EC36" s="114">
        <v>2873836.5963449017</v>
      </c>
      <c r="ED36" s="114">
        <v>2874672.6032760884</v>
      </c>
      <c r="EE36" s="114">
        <v>2900214.4190877732</v>
      </c>
      <c r="EF36" s="114">
        <v>2920108.7482259301</v>
      </c>
      <c r="EG36" s="114">
        <v>2958150.150483714</v>
      </c>
      <c r="EH36" s="114">
        <v>2973168.4503818294</v>
      </c>
    </row>
    <row r="37" spans="2:138" s="107" customFormat="1" ht="13.2" x14ac:dyDescent="0.25">
      <c r="B37" s="115" t="s">
        <v>46</v>
      </c>
      <c r="C37" s="109">
        <v>25302624.878962528</v>
      </c>
      <c r="D37" s="109">
        <v>25389268.035963919</v>
      </c>
      <c r="E37" s="109">
        <v>25236230.612489425</v>
      </c>
      <c r="F37" s="109">
        <v>25481531.396886606</v>
      </c>
      <c r="G37" s="109">
        <v>25525592.839462027</v>
      </c>
      <c r="H37" s="109">
        <v>25499428.116444718</v>
      </c>
      <c r="I37" s="109">
        <v>25207083.97934439</v>
      </c>
      <c r="J37" s="109">
        <v>25342369.056241535</v>
      </c>
      <c r="K37" s="109">
        <v>25217641.490566391</v>
      </c>
      <c r="L37" s="109">
        <v>25574015.227429569</v>
      </c>
      <c r="M37" s="109">
        <v>24943447.628660467</v>
      </c>
      <c r="N37" s="109">
        <v>25525278.881696403</v>
      </c>
      <c r="O37" s="109">
        <v>25379390.882715717</v>
      </c>
      <c r="P37" s="109">
        <v>25285100.494266126</v>
      </c>
      <c r="Q37" s="109">
        <v>25303193.194701172</v>
      </c>
      <c r="R37" s="109">
        <v>25431578.509487677</v>
      </c>
      <c r="S37" s="109">
        <v>25503418.282029692</v>
      </c>
      <c r="T37" s="109">
        <v>25684468.915185396</v>
      </c>
      <c r="U37" s="109">
        <v>25911131.142013855</v>
      </c>
      <c r="V37" s="109">
        <v>25241774.610272519</v>
      </c>
      <c r="W37" s="109">
        <v>25788998.284923982</v>
      </c>
      <c r="X37" s="109">
        <v>25671648.285998061</v>
      </c>
      <c r="Y37" s="109">
        <v>25606179.175788477</v>
      </c>
      <c r="Z37" s="109">
        <v>25792497.437224329</v>
      </c>
      <c r="AA37" s="109">
        <v>25623161.788751122</v>
      </c>
      <c r="AB37" s="109">
        <v>25621376.127243143</v>
      </c>
      <c r="AC37" s="109">
        <v>25799152.039032865</v>
      </c>
      <c r="AD37" s="109">
        <v>25925097.521703582</v>
      </c>
      <c r="AE37" s="109">
        <v>25693129.568542395</v>
      </c>
      <c r="AF37" s="109">
        <v>25730722.64035083</v>
      </c>
      <c r="AG37" s="109">
        <v>26031429.917780947</v>
      </c>
      <c r="AH37" s="109">
        <v>25994734.243026763</v>
      </c>
      <c r="AI37" s="109">
        <v>26151590.618214726</v>
      </c>
      <c r="AJ37" s="109">
        <v>26107221.289709888</v>
      </c>
      <c r="AK37" s="109">
        <v>26497361.602336086</v>
      </c>
      <c r="AL37" s="109">
        <v>26023187.741103575</v>
      </c>
      <c r="AM37" s="109">
        <v>26280249.33299027</v>
      </c>
      <c r="AN37" s="109">
        <v>26459550.558216564</v>
      </c>
      <c r="AO37" s="109">
        <v>26423127.673601661</v>
      </c>
      <c r="AP37" s="109">
        <v>26296680.812783659</v>
      </c>
      <c r="AQ37" s="109">
        <v>26488194.907294124</v>
      </c>
      <c r="AR37" s="109">
        <v>26857970.314941116</v>
      </c>
      <c r="AS37" s="109">
        <v>26716389.275173668</v>
      </c>
      <c r="AT37" s="109">
        <v>26913509.39680307</v>
      </c>
      <c r="AU37" s="109">
        <v>27221249.069624059</v>
      </c>
      <c r="AV37" s="109">
        <v>26997105.535858966</v>
      </c>
      <c r="AW37" s="109">
        <v>27060933.588619523</v>
      </c>
      <c r="AX37" s="109">
        <v>27192508.198107824</v>
      </c>
      <c r="AY37" s="109">
        <v>27410431.805513944</v>
      </c>
      <c r="AZ37" s="109">
        <v>27739050.240026169</v>
      </c>
      <c r="BA37" s="109">
        <v>28134423.276079506</v>
      </c>
      <c r="BB37" s="109">
        <v>28220472.160217218</v>
      </c>
      <c r="BC37" s="109">
        <v>28520942.98203617</v>
      </c>
      <c r="BD37" s="109">
        <v>28490665.386716001</v>
      </c>
      <c r="BE37" s="109">
        <v>28312505.631801505</v>
      </c>
      <c r="BF37" s="109">
        <v>28482577.745752264</v>
      </c>
      <c r="BG37" s="109">
        <v>28410292.719955619</v>
      </c>
      <c r="BH37" s="109">
        <v>29149419.463490639</v>
      </c>
      <c r="BI37" s="109">
        <v>28994748.671719939</v>
      </c>
      <c r="BJ37" s="109">
        <v>29634346.539701093</v>
      </c>
      <c r="BK37" s="109">
        <v>29359370.1189478</v>
      </c>
      <c r="BL37" s="109">
        <v>29414270.400561068</v>
      </c>
      <c r="BM37" s="109">
        <v>29478976.318561181</v>
      </c>
      <c r="BN37" s="109">
        <v>30029843.691558145</v>
      </c>
      <c r="BO37" s="109">
        <v>29954163.579811774</v>
      </c>
      <c r="BP37" s="109">
        <v>29983952.324393719</v>
      </c>
      <c r="BQ37" s="109">
        <v>30142107.969538316</v>
      </c>
      <c r="BR37" s="109">
        <v>30297666.554477297</v>
      </c>
      <c r="BS37" s="109">
        <v>30692180.133186541</v>
      </c>
      <c r="BT37" s="109">
        <v>30451232.229351848</v>
      </c>
      <c r="BU37" s="109">
        <v>30745406.804860253</v>
      </c>
      <c r="BV37" s="109">
        <v>31247314.868748732</v>
      </c>
      <c r="BW37" s="109">
        <v>31176974.041883726</v>
      </c>
      <c r="BX37" s="109">
        <v>31340750.745986402</v>
      </c>
      <c r="BY37" s="109">
        <v>33470454.681129761</v>
      </c>
      <c r="BZ37" s="109">
        <v>29215689.402793624</v>
      </c>
      <c r="CA37" s="109">
        <v>30297157.468293142</v>
      </c>
      <c r="CB37" s="109">
        <v>31378849.222363319</v>
      </c>
      <c r="CC37" s="109">
        <v>31897028.983615108</v>
      </c>
      <c r="CD37" s="109">
        <v>32667479.669051822</v>
      </c>
      <c r="CE37" s="109">
        <v>32324832.685845077</v>
      </c>
      <c r="CF37" s="109">
        <v>33528370.020649783</v>
      </c>
      <c r="CG37" s="109">
        <v>33021981.35058675</v>
      </c>
      <c r="CH37" s="109">
        <v>33541907.693525106</v>
      </c>
      <c r="CI37" s="109">
        <v>33340974.218349002</v>
      </c>
      <c r="CJ37" s="109">
        <v>33198168.382494949</v>
      </c>
      <c r="CK37" s="109">
        <v>34145286.065687679</v>
      </c>
      <c r="CL37" s="109">
        <v>34484438.648228437</v>
      </c>
      <c r="CM37" s="109">
        <v>34113061.317653812</v>
      </c>
      <c r="CN37" s="109">
        <v>35034332.182115719</v>
      </c>
      <c r="CO37" s="109">
        <v>35903143.656914435</v>
      </c>
      <c r="CP37" s="109">
        <v>35510017.352757834</v>
      </c>
      <c r="CQ37" s="109">
        <v>35706962.939650103</v>
      </c>
      <c r="CR37" s="109">
        <v>35686187.643093213</v>
      </c>
      <c r="CS37" s="109">
        <v>36798303.738426976</v>
      </c>
      <c r="CT37" s="109">
        <v>36477551.312840387</v>
      </c>
      <c r="CU37" s="109">
        <v>37584453.659608491</v>
      </c>
      <c r="CV37" s="109">
        <v>38095904.488997422</v>
      </c>
      <c r="CW37" s="109">
        <v>37634838.005103394</v>
      </c>
      <c r="CX37" s="109">
        <v>37891634.780226924</v>
      </c>
      <c r="CY37" s="109">
        <v>38057184.012605675</v>
      </c>
      <c r="CZ37" s="109">
        <v>39006714.668842413</v>
      </c>
      <c r="DA37" s="109">
        <v>38713658.435395613</v>
      </c>
      <c r="DB37" s="109">
        <v>39363040.969886266</v>
      </c>
      <c r="DC37" s="109">
        <v>39253837.243103147</v>
      </c>
      <c r="DD37" s="109">
        <v>39300060.259167835</v>
      </c>
      <c r="DE37" s="109">
        <v>39671242.35265632</v>
      </c>
      <c r="DF37" s="109">
        <v>38928796.154437736</v>
      </c>
      <c r="DG37" s="109">
        <v>40658368.035950385</v>
      </c>
      <c r="DH37" s="109">
        <v>40930993.768805973</v>
      </c>
      <c r="DI37" s="109">
        <v>41156212.164910711</v>
      </c>
      <c r="DJ37" s="109">
        <v>41062942.657281347</v>
      </c>
      <c r="DK37" s="109">
        <v>42063510.634025164</v>
      </c>
      <c r="DL37" s="109">
        <v>42300168.869532883</v>
      </c>
      <c r="DM37" s="109">
        <v>42477074.531685352</v>
      </c>
      <c r="DN37" s="109">
        <v>42600573.408980899</v>
      </c>
      <c r="DO37" s="109">
        <v>42765437.943581544</v>
      </c>
      <c r="DP37" s="109">
        <v>43094355.08107087</v>
      </c>
      <c r="DQ37" s="109">
        <v>43358920.202077873</v>
      </c>
      <c r="DR37" s="109">
        <v>43390683.039283715</v>
      </c>
      <c r="DS37" s="109">
        <v>44143479.725376487</v>
      </c>
      <c r="DT37" s="109">
        <v>44038474.670411982</v>
      </c>
      <c r="DU37" s="109">
        <v>44262709.952565745</v>
      </c>
      <c r="DV37" s="109">
        <v>43939592.84544076</v>
      </c>
      <c r="DW37" s="109">
        <v>44621954.702363268</v>
      </c>
      <c r="DX37" s="109">
        <v>43746312.05093281</v>
      </c>
      <c r="DY37" s="109">
        <v>44168744.534293152</v>
      </c>
      <c r="DZ37" s="109">
        <v>45133050.438784383</v>
      </c>
      <c r="EA37" s="109">
        <v>45606690.81663844</v>
      </c>
      <c r="EB37" s="109">
        <v>45118649.453140773</v>
      </c>
      <c r="EC37" s="109">
        <v>46351509.260085464</v>
      </c>
      <c r="ED37" s="109">
        <v>46754339.242705449</v>
      </c>
      <c r="EE37" s="109">
        <v>45587262.845381856</v>
      </c>
      <c r="EF37" s="109">
        <v>46304287.831977546</v>
      </c>
      <c r="EG37" s="109">
        <v>46753313.826388285</v>
      </c>
      <c r="EH37" s="109">
        <v>47145675.726096563</v>
      </c>
    </row>
    <row r="38" spans="2:138" s="107" customFormat="1" ht="13.2" x14ac:dyDescent="0.25">
      <c r="B38" s="108" t="s">
        <v>47</v>
      </c>
      <c r="C38" s="109">
        <v>12935457.812294262</v>
      </c>
      <c r="D38" s="109">
        <v>12912730.659520568</v>
      </c>
      <c r="E38" s="109">
        <v>13057990.057534728</v>
      </c>
      <c r="F38" s="109">
        <v>13104897.253334856</v>
      </c>
      <c r="G38" s="109">
        <v>13123801.041477153</v>
      </c>
      <c r="H38" s="109">
        <v>12981611.137907282</v>
      </c>
      <c r="I38" s="109">
        <v>12921657.90315447</v>
      </c>
      <c r="J38" s="109">
        <v>12995182.03012269</v>
      </c>
      <c r="K38" s="109">
        <v>12813228.755932625</v>
      </c>
      <c r="L38" s="109">
        <v>13149548.244422119</v>
      </c>
      <c r="M38" s="109">
        <v>12997493.667385643</v>
      </c>
      <c r="N38" s="109">
        <v>13122237.190689685</v>
      </c>
      <c r="O38" s="109">
        <v>13130296.533511581</v>
      </c>
      <c r="P38" s="109">
        <v>13027298.625568228</v>
      </c>
      <c r="Q38" s="109">
        <v>12709126.420502337</v>
      </c>
      <c r="R38" s="109">
        <v>12642983.940205287</v>
      </c>
      <c r="S38" s="109">
        <v>12530992.680369219</v>
      </c>
      <c r="T38" s="109">
        <v>12713883.824259741</v>
      </c>
      <c r="U38" s="109">
        <v>12651853.164611986</v>
      </c>
      <c r="V38" s="109">
        <v>12550012.063884633</v>
      </c>
      <c r="W38" s="109">
        <v>12753734.720688526</v>
      </c>
      <c r="X38" s="109">
        <v>12320079.354605179</v>
      </c>
      <c r="Y38" s="109">
        <v>12291569.898542497</v>
      </c>
      <c r="Z38" s="109">
        <v>12247674.008836608</v>
      </c>
      <c r="AA38" s="109">
        <v>12144920.496358553</v>
      </c>
      <c r="AB38" s="109">
        <v>12335541.56316944</v>
      </c>
      <c r="AC38" s="109">
        <v>12509015.319067631</v>
      </c>
      <c r="AD38" s="109">
        <v>12567039.790034292</v>
      </c>
      <c r="AE38" s="109">
        <v>12520506.467557397</v>
      </c>
      <c r="AF38" s="109">
        <v>12440498.527597167</v>
      </c>
      <c r="AG38" s="109">
        <v>12377405.37776684</v>
      </c>
      <c r="AH38" s="109">
        <v>12395647.977349851</v>
      </c>
      <c r="AI38" s="109">
        <v>12196034.572304223</v>
      </c>
      <c r="AJ38" s="109">
        <v>12388284.268390954</v>
      </c>
      <c r="AK38" s="109">
        <v>12646637.774809284</v>
      </c>
      <c r="AL38" s="109">
        <v>12449182.822966352</v>
      </c>
      <c r="AM38" s="109">
        <v>12530876.466216408</v>
      </c>
      <c r="AN38" s="109">
        <v>11715882.813370759</v>
      </c>
      <c r="AO38" s="109">
        <v>11848092.37271337</v>
      </c>
      <c r="AP38" s="109">
        <v>11803063.52956924</v>
      </c>
      <c r="AQ38" s="109">
        <v>12058269.260685565</v>
      </c>
      <c r="AR38" s="109">
        <v>11989653.025689166</v>
      </c>
      <c r="AS38" s="109">
        <v>12208573.680581372</v>
      </c>
      <c r="AT38" s="109">
        <v>12203923.454139365</v>
      </c>
      <c r="AU38" s="109">
        <v>12330652.17495231</v>
      </c>
      <c r="AV38" s="109">
        <v>12011982.883863321</v>
      </c>
      <c r="AW38" s="109">
        <v>11898005.239349088</v>
      </c>
      <c r="AX38" s="109">
        <v>12030951.535661994</v>
      </c>
      <c r="AY38" s="109">
        <v>11891722.483660219</v>
      </c>
      <c r="AZ38" s="109">
        <v>11853611.58204576</v>
      </c>
      <c r="BA38" s="109">
        <v>11998137.442612743</v>
      </c>
      <c r="BB38" s="109">
        <v>11974138.080745576</v>
      </c>
      <c r="BC38" s="109">
        <v>11900591.90140925</v>
      </c>
      <c r="BD38" s="109">
        <v>11932277.495105172</v>
      </c>
      <c r="BE38" s="109">
        <v>11769659.997088473</v>
      </c>
      <c r="BF38" s="109">
        <v>11703135.326333299</v>
      </c>
      <c r="BG38" s="109">
        <v>11567048.589425066</v>
      </c>
      <c r="BH38" s="109">
        <v>11900063.332266197</v>
      </c>
      <c r="BI38" s="109">
        <v>11720659.732371235</v>
      </c>
      <c r="BJ38" s="109">
        <v>11667140.79969476</v>
      </c>
      <c r="BK38" s="109">
        <v>11890771.714281287</v>
      </c>
      <c r="BL38" s="109">
        <v>11755247.037281753</v>
      </c>
      <c r="BM38" s="109">
        <v>11530384.877429616</v>
      </c>
      <c r="BN38" s="109">
        <v>11726071.205581252</v>
      </c>
      <c r="BO38" s="109">
        <v>11764303.512424933</v>
      </c>
      <c r="BP38" s="109">
        <v>11732789.629969994</v>
      </c>
      <c r="BQ38" s="109">
        <v>11754667.296848655</v>
      </c>
      <c r="BR38" s="109">
        <v>11564753.355332965</v>
      </c>
      <c r="BS38" s="109">
        <v>11815176.136491226</v>
      </c>
      <c r="BT38" s="109">
        <v>11362731.546670586</v>
      </c>
      <c r="BU38" s="109">
        <v>11790115.516646026</v>
      </c>
      <c r="BV38" s="109">
        <v>11520949.493863253</v>
      </c>
      <c r="BW38" s="109">
        <v>11450164.236632794</v>
      </c>
      <c r="BX38" s="109">
        <v>11578030.464236079</v>
      </c>
      <c r="BY38" s="109">
        <v>11505545.832672447</v>
      </c>
      <c r="BZ38" s="109">
        <v>9517874.8774165139</v>
      </c>
      <c r="CA38" s="109">
        <v>11088001.818388868</v>
      </c>
      <c r="CB38" s="109">
        <v>11631178.216213822</v>
      </c>
      <c r="CC38" s="109">
        <v>11320151.076233098</v>
      </c>
      <c r="CD38" s="109">
        <v>11888560.032811867</v>
      </c>
      <c r="CE38" s="109">
        <v>11638059.251533525</v>
      </c>
      <c r="CF38" s="109">
        <v>12111282.663048824</v>
      </c>
      <c r="CG38" s="109">
        <v>11887391.478919927</v>
      </c>
      <c r="CH38" s="109">
        <v>11992783.577238929</v>
      </c>
      <c r="CI38" s="109">
        <v>11903112.033056326</v>
      </c>
      <c r="CJ38" s="109">
        <v>11793894.896685522</v>
      </c>
      <c r="CK38" s="109">
        <v>13545837.270784525</v>
      </c>
      <c r="CL38" s="109">
        <v>13611452.799064307</v>
      </c>
      <c r="CM38" s="109">
        <v>13595065.444371091</v>
      </c>
      <c r="CN38" s="109">
        <v>13220046.308349652</v>
      </c>
      <c r="CO38" s="109">
        <v>13675515.895130081</v>
      </c>
      <c r="CP38" s="109">
        <v>17762706.892404933</v>
      </c>
      <c r="CQ38" s="109">
        <v>16308297.149093466</v>
      </c>
      <c r="CR38" s="109">
        <v>13824721.476109244</v>
      </c>
      <c r="CS38" s="109">
        <v>14363412.388908638</v>
      </c>
      <c r="CT38" s="109">
        <v>18258151.964227717</v>
      </c>
      <c r="CU38" s="109">
        <v>26810266.328211568</v>
      </c>
      <c r="CV38" s="109">
        <v>16054756.537881203</v>
      </c>
      <c r="CW38" s="109">
        <v>15025639.164579801</v>
      </c>
      <c r="CX38" s="109">
        <v>14171561.965678861</v>
      </c>
      <c r="CY38" s="109">
        <v>13381423.324274441</v>
      </c>
      <c r="CZ38" s="109">
        <v>13437326.513515877</v>
      </c>
      <c r="DA38" s="109">
        <v>13369733.567325408</v>
      </c>
      <c r="DB38" s="109">
        <v>12722194.807563053</v>
      </c>
      <c r="DC38" s="109">
        <v>12831128.641379133</v>
      </c>
      <c r="DD38" s="109">
        <v>12952470.230165217</v>
      </c>
      <c r="DE38" s="109">
        <v>13150102.733973078</v>
      </c>
      <c r="DF38" s="109">
        <v>13024882.20340123</v>
      </c>
      <c r="DG38" s="109">
        <v>12400888.259791391</v>
      </c>
      <c r="DH38" s="109">
        <v>12131817.441555789</v>
      </c>
      <c r="DI38" s="109">
        <v>12378616.594054475</v>
      </c>
      <c r="DJ38" s="109">
        <v>12307472.433702087</v>
      </c>
      <c r="DK38" s="109">
        <v>12661209.156121314</v>
      </c>
      <c r="DL38" s="109">
        <v>12556617.978448479</v>
      </c>
      <c r="DM38" s="109">
        <v>12205465.517512951</v>
      </c>
      <c r="DN38" s="109">
        <v>12491158.353429023</v>
      </c>
      <c r="DO38" s="109">
        <v>12304823.76578616</v>
      </c>
      <c r="DP38" s="109">
        <v>12358484.207440009</v>
      </c>
      <c r="DQ38" s="109">
        <v>12363868.390183369</v>
      </c>
      <c r="DR38" s="109">
        <v>12140339.298331702</v>
      </c>
      <c r="DS38" s="109">
        <v>12568285.016437152</v>
      </c>
      <c r="DT38" s="109">
        <v>12607561.903621804</v>
      </c>
      <c r="DU38" s="109">
        <v>12297042.556686416</v>
      </c>
      <c r="DV38" s="109">
        <v>12504978.929150248</v>
      </c>
      <c r="DW38" s="109">
        <v>12421156.331107914</v>
      </c>
      <c r="DX38" s="109">
        <v>12421158.62555594</v>
      </c>
      <c r="DY38" s="109">
        <v>12475007.77636607</v>
      </c>
      <c r="DZ38" s="109">
        <v>12494587.338458668</v>
      </c>
      <c r="EA38" s="109">
        <v>12650156.506060725</v>
      </c>
      <c r="EB38" s="109">
        <v>12379902.170244807</v>
      </c>
      <c r="EC38" s="109">
        <v>12318763.27034181</v>
      </c>
      <c r="ED38" s="109">
        <v>12604451.914199412</v>
      </c>
      <c r="EE38" s="109">
        <v>13644606.117852854</v>
      </c>
      <c r="EF38" s="109">
        <v>13567835.658273367</v>
      </c>
      <c r="EG38" s="109">
        <v>13810512.587569488</v>
      </c>
      <c r="EH38" s="109">
        <v>13754463.536610292</v>
      </c>
    </row>
    <row r="39" spans="2:138" s="107" customFormat="1" ht="13.2" x14ac:dyDescent="0.25">
      <c r="B39" s="108" t="s">
        <v>49</v>
      </c>
      <c r="C39" s="109">
        <v>38238082.691256784</v>
      </c>
      <c r="D39" s="109">
        <v>38301998.695484489</v>
      </c>
      <c r="E39" s="109">
        <v>38294220.670024149</v>
      </c>
      <c r="F39" s="109">
        <v>38586428.65022146</v>
      </c>
      <c r="G39" s="109">
        <v>38649393.880939186</v>
      </c>
      <c r="H39" s="109">
        <v>38481039.254351996</v>
      </c>
      <c r="I39" s="109">
        <v>38128741.88249886</v>
      </c>
      <c r="J39" s="109">
        <v>38337551.086364225</v>
      </c>
      <c r="K39" s="109">
        <v>38030870.246499017</v>
      </c>
      <c r="L39" s="109">
        <v>38723563.471851692</v>
      </c>
      <c r="M39" s="109">
        <v>37940941.296046108</v>
      </c>
      <c r="N39" s="109">
        <v>38647516.072386093</v>
      </c>
      <c r="O39" s="109">
        <v>38509687.416227303</v>
      </c>
      <c r="P39" s="109">
        <v>38312399.119834356</v>
      </c>
      <c r="Q39" s="109">
        <v>38012319.615203507</v>
      </c>
      <c r="R39" s="109">
        <v>38074562.449692965</v>
      </c>
      <c r="S39" s="109">
        <v>38034410.962398916</v>
      </c>
      <c r="T39" s="109">
        <v>38398352.739445135</v>
      </c>
      <c r="U39" s="109">
        <v>38562984.306625843</v>
      </c>
      <c r="V39" s="109">
        <v>37791786.67415715</v>
      </c>
      <c r="W39" s="109">
        <v>38542733.005612507</v>
      </c>
      <c r="X39" s="109">
        <v>37991727.640603237</v>
      </c>
      <c r="Y39" s="109">
        <v>37897749.074330978</v>
      </c>
      <c r="Z39" s="109">
        <v>38040171.446060933</v>
      </c>
      <c r="AA39" s="109">
        <v>37768082.285109676</v>
      </c>
      <c r="AB39" s="109">
        <v>37956917.690412588</v>
      </c>
      <c r="AC39" s="109">
        <v>38308167.358100496</v>
      </c>
      <c r="AD39" s="109">
        <v>38492137.311737873</v>
      </c>
      <c r="AE39" s="109">
        <v>38213636.036099792</v>
      </c>
      <c r="AF39" s="109">
        <v>38171221.167947993</v>
      </c>
      <c r="AG39" s="109">
        <v>38408835.295547791</v>
      </c>
      <c r="AH39" s="109">
        <v>38390382.220376618</v>
      </c>
      <c r="AI39" s="109">
        <v>38347625.190518953</v>
      </c>
      <c r="AJ39" s="109">
        <v>38495505.558100842</v>
      </c>
      <c r="AK39" s="109">
        <v>39143999.377145365</v>
      </c>
      <c r="AL39" s="109">
        <v>38472370.564069927</v>
      </c>
      <c r="AM39" s="109">
        <v>38811125.799206682</v>
      </c>
      <c r="AN39" s="109">
        <v>38175433.371587321</v>
      </c>
      <c r="AO39" s="109">
        <v>38271220.046315037</v>
      </c>
      <c r="AP39" s="109">
        <v>38099744.342352904</v>
      </c>
      <c r="AQ39" s="109">
        <v>38546464.167979695</v>
      </c>
      <c r="AR39" s="109">
        <v>38847623.340630278</v>
      </c>
      <c r="AS39" s="109">
        <v>38924962.955755033</v>
      </c>
      <c r="AT39" s="109">
        <v>39117432.85094244</v>
      </c>
      <c r="AU39" s="109">
        <v>39551901.244576365</v>
      </c>
      <c r="AV39" s="109">
        <v>39009088.419722281</v>
      </c>
      <c r="AW39" s="109">
        <v>38958938.827968612</v>
      </c>
      <c r="AX39" s="109">
        <v>39223459.733769812</v>
      </c>
      <c r="AY39" s="109">
        <v>39302154.289174162</v>
      </c>
      <c r="AZ39" s="109">
        <v>39592661.822071925</v>
      </c>
      <c r="BA39" s="109">
        <v>40132560.718692251</v>
      </c>
      <c r="BB39" s="109">
        <v>40194610.240962796</v>
      </c>
      <c r="BC39" s="109">
        <v>40421534.883445419</v>
      </c>
      <c r="BD39" s="109">
        <v>40422942.881821178</v>
      </c>
      <c r="BE39" s="109">
        <v>40082165.628889978</v>
      </c>
      <c r="BF39" s="109">
        <v>40185713.072085567</v>
      </c>
      <c r="BG39" s="109">
        <v>39977341.309380688</v>
      </c>
      <c r="BH39" s="109">
        <v>41049482.795756832</v>
      </c>
      <c r="BI39" s="109">
        <v>40715408.404091179</v>
      </c>
      <c r="BJ39" s="109">
        <v>41301487.339395858</v>
      </c>
      <c r="BK39" s="118">
        <v>41250141.833229095</v>
      </c>
      <c r="BL39" s="118">
        <v>41169517.437842824</v>
      </c>
      <c r="BM39" s="118">
        <v>41009361.195990801</v>
      </c>
      <c r="BN39" s="118">
        <v>41755914.897139393</v>
      </c>
      <c r="BO39" s="118">
        <v>41718467.092236705</v>
      </c>
      <c r="BP39" s="118">
        <v>41716741.954363711</v>
      </c>
      <c r="BQ39" s="118">
        <v>41896775.266386971</v>
      </c>
      <c r="BR39" s="118">
        <v>41862419.90981026</v>
      </c>
      <c r="BS39" s="118">
        <v>42507356.269677766</v>
      </c>
      <c r="BT39" s="118">
        <v>41813963.776022434</v>
      </c>
      <c r="BU39" s="118">
        <v>42535522.321506277</v>
      </c>
      <c r="BV39" s="118">
        <v>42768264.362611979</v>
      </c>
      <c r="BW39" s="118">
        <v>42627138.278516516</v>
      </c>
      <c r="BX39" s="118">
        <v>42918781.210222483</v>
      </c>
      <c r="BY39" s="118">
        <v>44976000.513802208</v>
      </c>
      <c r="BZ39" s="118">
        <v>38733564.280210137</v>
      </c>
      <c r="CA39" s="118">
        <v>41385159.286682017</v>
      </c>
      <c r="CB39" s="118">
        <v>43010027.438577138</v>
      </c>
      <c r="CC39" s="118">
        <v>43217180.059848204</v>
      </c>
      <c r="CD39" s="118">
        <v>44556039.701863684</v>
      </c>
      <c r="CE39" s="118">
        <v>43962891.937378608</v>
      </c>
      <c r="CF39" s="118">
        <v>45639652.683698602</v>
      </c>
      <c r="CG39" s="118">
        <v>44909372.829506673</v>
      </c>
      <c r="CH39" s="118">
        <v>45534691.270764038</v>
      </c>
      <c r="CI39" s="118">
        <v>45244086.251405329</v>
      </c>
      <c r="CJ39" s="118">
        <v>44992063.279180475</v>
      </c>
      <c r="CK39" s="118">
        <v>47691123.336472206</v>
      </c>
      <c r="CL39" s="118">
        <v>48095891.447292745</v>
      </c>
      <c r="CM39" s="118">
        <v>47708126.762024902</v>
      </c>
      <c r="CN39" s="118">
        <v>48254378.490465365</v>
      </c>
      <c r="CO39" s="118">
        <v>49578659.552044518</v>
      </c>
      <c r="CP39" s="118">
        <v>53272724.24516277</v>
      </c>
      <c r="CQ39" s="118">
        <v>52015260.088743567</v>
      </c>
      <c r="CR39" s="118">
        <v>49510909.11920245</v>
      </c>
      <c r="CS39" s="118">
        <v>51161716.127335615</v>
      </c>
      <c r="CT39" s="118">
        <v>54735703.277068108</v>
      </c>
      <c r="CU39" s="118">
        <v>64394719.987820059</v>
      </c>
      <c r="CV39" s="118">
        <v>54150661.026878633</v>
      </c>
      <c r="CW39" s="118">
        <v>52660477.169683196</v>
      </c>
      <c r="CX39" s="118">
        <v>52063196.745905787</v>
      </c>
      <c r="CY39" s="118">
        <v>51438607.336880118</v>
      </c>
      <c r="CZ39" s="118">
        <v>52444041.18235828</v>
      </c>
      <c r="DA39" s="118">
        <v>52083392.002721019</v>
      </c>
      <c r="DB39" s="118">
        <v>52085235.777449317</v>
      </c>
      <c r="DC39" s="118">
        <v>52084965.884482279</v>
      </c>
      <c r="DD39" s="118">
        <v>52252530.489333048</v>
      </c>
      <c r="DE39" s="118">
        <v>52821345.086629398</v>
      </c>
      <c r="DF39" s="118">
        <v>51953678.357838959</v>
      </c>
      <c r="DG39" s="118">
        <v>53059256.295741774</v>
      </c>
      <c r="DH39" s="118">
        <v>53062811.210361764</v>
      </c>
      <c r="DI39" s="118">
        <v>53534828.758965187</v>
      </c>
      <c r="DJ39" s="118">
        <v>53370415.090983436</v>
      </c>
      <c r="DK39" s="118">
        <v>54724719.790146485</v>
      </c>
      <c r="DL39" s="118">
        <v>54856786.847981364</v>
      </c>
      <c r="DM39" s="118">
        <v>54682540.0491983</v>
      </c>
      <c r="DN39" s="118">
        <v>55091731.762409925</v>
      </c>
      <c r="DO39" s="118">
        <v>55070261.7093677</v>
      </c>
      <c r="DP39" s="118">
        <v>55452839.288510874</v>
      </c>
      <c r="DQ39" s="118">
        <v>55722788.592261247</v>
      </c>
      <c r="DR39" s="118">
        <v>55531022.337615415</v>
      </c>
      <c r="DS39" s="118">
        <v>56711764.74181363</v>
      </c>
      <c r="DT39" s="118">
        <v>56646036.574033789</v>
      </c>
      <c r="DU39" s="118">
        <v>56559752.509252161</v>
      </c>
      <c r="DV39" s="118">
        <v>56444571.774591006</v>
      </c>
      <c r="DW39" s="118">
        <v>57043111.033471182</v>
      </c>
      <c r="DX39" s="118">
        <v>56167470.676488742</v>
      </c>
      <c r="DY39" s="118">
        <v>56643752.31065923</v>
      </c>
      <c r="DZ39" s="118">
        <v>57627637.777243048</v>
      </c>
      <c r="EA39" s="118">
        <v>58256847.322699159</v>
      </c>
      <c r="EB39" s="118">
        <v>57498551.623385578</v>
      </c>
      <c r="EC39" s="118">
        <v>58670272.530427277</v>
      </c>
      <c r="ED39" s="118">
        <v>59358791.156904861</v>
      </c>
      <c r="EE39" s="118">
        <v>59231868.963234708</v>
      </c>
      <c r="EF39" s="118">
        <v>59872123.490250915</v>
      </c>
      <c r="EG39" s="118">
        <v>60563826.413957775</v>
      </c>
      <c r="EH39" s="118">
        <v>60900139.262706853</v>
      </c>
    </row>
    <row r="40" spans="2:138" s="107" customFormat="1" ht="13.2" x14ac:dyDescent="0.25">
      <c r="B40" s="108" t="s">
        <v>43</v>
      </c>
      <c r="C40" s="109">
        <v>2576205.5760023082</v>
      </c>
      <c r="D40" s="109">
        <v>2823717.1565174321</v>
      </c>
      <c r="E40" s="109">
        <v>3172946.9489691099</v>
      </c>
      <c r="F40" s="109">
        <v>3364919.278896092</v>
      </c>
      <c r="G40" s="109">
        <v>3978881.4874943555</v>
      </c>
      <c r="H40" s="109">
        <v>4446487.9270496322</v>
      </c>
      <c r="I40" s="109">
        <v>4704560.5197306406</v>
      </c>
      <c r="J40" s="109">
        <v>4929016.0570910648</v>
      </c>
      <c r="K40" s="109">
        <v>5833238.2346791914</v>
      </c>
      <c r="L40" s="109">
        <v>5150412.1158915153</v>
      </c>
      <c r="M40" s="109">
        <v>5753114.7313691201</v>
      </c>
      <c r="N40" s="109">
        <v>5095257.9899957627</v>
      </c>
      <c r="O40" s="109">
        <v>4872256.0741274264</v>
      </c>
      <c r="P40" s="109">
        <v>4884877.0527001852</v>
      </c>
      <c r="Q40" s="109">
        <v>4935376.1674801642</v>
      </c>
      <c r="R40" s="109">
        <v>4633614.7967179306</v>
      </c>
      <c r="S40" s="109">
        <v>4433928.8020659303</v>
      </c>
      <c r="T40" s="109">
        <v>4308564.4016382964</v>
      </c>
      <c r="U40" s="109">
        <v>4350983.9595961599</v>
      </c>
      <c r="V40" s="109">
        <v>4198983.3582479032</v>
      </c>
      <c r="W40" s="109">
        <v>4156754.7808829141</v>
      </c>
      <c r="X40" s="109">
        <v>4190794.576867823</v>
      </c>
      <c r="Y40" s="109">
        <v>4200396.8896656856</v>
      </c>
      <c r="Z40" s="109">
        <v>4411553.2073395327</v>
      </c>
      <c r="AA40" s="109">
        <v>4522963.5540706972</v>
      </c>
      <c r="AB40" s="109">
        <v>4728585.0511471275</v>
      </c>
      <c r="AC40" s="109">
        <v>4700170.3539655255</v>
      </c>
      <c r="AD40" s="109">
        <v>4935815.7206611009</v>
      </c>
      <c r="AE40" s="109">
        <v>4977533.0027642986</v>
      </c>
      <c r="AF40" s="109">
        <v>5075810.9076332701</v>
      </c>
      <c r="AG40" s="109">
        <v>5014715.8858028241</v>
      </c>
      <c r="AH40" s="109">
        <v>5166801.9133388158</v>
      </c>
      <c r="AI40" s="109">
        <v>5079280.2668602541</v>
      </c>
      <c r="AJ40" s="109">
        <v>5093123.3837436372</v>
      </c>
      <c r="AK40" s="109">
        <v>5148313.2288864302</v>
      </c>
      <c r="AL40" s="109">
        <v>5144491.8736388264</v>
      </c>
      <c r="AM40" s="109">
        <v>5382285.9827645505</v>
      </c>
      <c r="AN40" s="109">
        <v>5383556.6859789686</v>
      </c>
      <c r="AO40" s="109">
        <v>5335500.0685152868</v>
      </c>
      <c r="AP40" s="109">
        <v>5372480.3454371756</v>
      </c>
      <c r="AQ40" s="109">
        <v>5430707.4663552614</v>
      </c>
      <c r="AR40" s="109">
        <v>5483328.8136089398</v>
      </c>
      <c r="AS40" s="109">
        <v>5484448.5448281746</v>
      </c>
      <c r="AT40" s="109">
        <v>5362281.2987196399</v>
      </c>
      <c r="AU40" s="109">
        <v>5341704.4801015519</v>
      </c>
      <c r="AV40" s="109">
        <v>5517780.4477839591</v>
      </c>
      <c r="AW40" s="109">
        <v>5395486.5507992432</v>
      </c>
      <c r="AX40" s="109">
        <v>5391279.1203816747</v>
      </c>
      <c r="AY40" s="109">
        <v>5494301.8861608254</v>
      </c>
      <c r="AZ40" s="109">
        <v>5275161.4932547724</v>
      </c>
      <c r="BA40" s="109">
        <v>5161593.1336343428</v>
      </c>
      <c r="BB40" s="109">
        <v>4898246.3516775975</v>
      </c>
      <c r="BC40" s="109">
        <v>4893149.0546158217</v>
      </c>
      <c r="BD40" s="109">
        <v>4407376.0648557032</v>
      </c>
      <c r="BE40" s="109">
        <v>4450239.7685061079</v>
      </c>
      <c r="BF40" s="109">
        <v>4670930.1358622974</v>
      </c>
      <c r="BG40" s="109">
        <v>4692270.1746612946</v>
      </c>
      <c r="BH40" s="109">
        <v>4566739.96255296</v>
      </c>
      <c r="BI40" s="109">
        <v>4637383.6414198279</v>
      </c>
      <c r="BJ40" s="109">
        <v>4650819.9326719474</v>
      </c>
      <c r="BK40" s="109">
        <v>4653536.5706473133</v>
      </c>
      <c r="BL40" s="109">
        <v>4442543.5714167077</v>
      </c>
      <c r="BM40" s="109">
        <v>4690942.7112612613</v>
      </c>
      <c r="BN40" s="109">
        <v>4538936.9069728013</v>
      </c>
      <c r="BO40" s="109">
        <v>4616816.6209657928</v>
      </c>
      <c r="BP40" s="109">
        <v>4155902.0081304479</v>
      </c>
      <c r="BQ40" s="109">
        <v>4545385.7513527106</v>
      </c>
      <c r="BR40" s="109">
        <v>4751456.5735495072</v>
      </c>
      <c r="BS40" s="109">
        <v>4617938.1588723361</v>
      </c>
      <c r="BT40" s="109">
        <v>4667652.8750125412</v>
      </c>
      <c r="BU40" s="109">
        <v>4647704.8036280181</v>
      </c>
      <c r="BV40" s="109">
        <v>4570009.819714359</v>
      </c>
      <c r="BW40" s="109">
        <v>4363066.2996598408</v>
      </c>
      <c r="BX40" s="109">
        <v>4437223.1176420636</v>
      </c>
      <c r="BY40" s="109">
        <v>4734175.8751120558</v>
      </c>
      <c r="BZ40" s="109">
        <v>4147990.6434755768</v>
      </c>
      <c r="CA40" s="109">
        <v>4245526.8659357876</v>
      </c>
      <c r="CB40" s="109">
        <v>4684703.1298399949</v>
      </c>
      <c r="CC40" s="109">
        <v>4636473.3453655699</v>
      </c>
      <c r="CD40" s="109">
        <v>4535667.0116666984</v>
      </c>
      <c r="CE40" s="109">
        <v>4607437.3333119899</v>
      </c>
      <c r="CF40" s="109">
        <v>4650470.723423481</v>
      </c>
      <c r="CG40" s="109">
        <v>4625994.892729369</v>
      </c>
      <c r="CH40" s="109">
        <v>4577074.7959078271</v>
      </c>
      <c r="CI40" s="109">
        <v>4466133.1364575066</v>
      </c>
      <c r="CJ40" s="109">
        <v>4770241.8013182702</v>
      </c>
      <c r="CK40" s="109">
        <v>4821279.2726476127</v>
      </c>
      <c r="CL40" s="109">
        <v>4978320.0914199119</v>
      </c>
      <c r="CM40" s="109">
        <v>4860041.962342551</v>
      </c>
      <c r="CN40" s="109">
        <v>4921794.5505518541</v>
      </c>
      <c r="CO40" s="109">
        <v>4974676.838604264</v>
      </c>
      <c r="CP40" s="109">
        <v>4688625.959818298</v>
      </c>
      <c r="CQ40" s="109">
        <v>5306117.8881496694</v>
      </c>
      <c r="CR40" s="109">
        <v>4766736.6163156349</v>
      </c>
      <c r="CS40" s="109">
        <v>5254734.1748982398</v>
      </c>
      <c r="CT40" s="109">
        <v>4834618.5310754878</v>
      </c>
      <c r="CU40" s="109">
        <v>4739272.2512456533</v>
      </c>
      <c r="CV40" s="109">
        <v>4729678.3934398089</v>
      </c>
      <c r="CW40" s="109">
        <v>4616150.4003323978</v>
      </c>
      <c r="CX40" s="109">
        <v>5090564.3388260212</v>
      </c>
      <c r="CY40" s="109">
        <v>4448332.5324638588</v>
      </c>
      <c r="CZ40" s="109">
        <v>4437848.2722280798</v>
      </c>
      <c r="DA40" s="109">
        <v>4486456.9818133451</v>
      </c>
      <c r="DB40" s="109">
        <v>4287487.0165139399</v>
      </c>
      <c r="DC40" s="109">
        <v>4488261.5664794743</v>
      </c>
      <c r="DD40" s="109">
        <v>4440198.0159968026</v>
      </c>
      <c r="DE40" s="109">
        <v>4451893.6527580041</v>
      </c>
      <c r="DF40" s="109">
        <v>4355049.6533136293</v>
      </c>
      <c r="DG40" s="109">
        <v>4511127.0533948392</v>
      </c>
      <c r="DH40" s="109">
        <v>4376666.5478479788</v>
      </c>
      <c r="DI40" s="109">
        <v>4239639.0035068756</v>
      </c>
      <c r="DJ40" s="109">
        <v>4055206.0693240711</v>
      </c>
      <c r="DK40" s="109">
        <v>4398355.0660459269</v>
      </c>
      <c r="DL40" s="109">
        <v>4199724.5164972618</v>
      </c>
      <c r="DM40" s="109">
        <v>4255172.6817222163</v>
      </c>
      <c r="DN40" s="109">
        <v>4438852.8736352846</v>
      </c>
      <c r="DO40" s="109">
        <v>4097233.2265672823</v>
      </c>
      <c r="DP40" s="109">
        <v>4351748.45093551</v>
      </c>
      <c r="DQ40" s="109">
        <v>4176952.8430645177</v>
      </c>
      <c r="DR40" s="109">
        <v>4398003.3856861005</v>
      </c>
      <c r="DS40" s="109">
        <v>4811255.8981785486</v>
      </c>
      <c r="DT40" s="109">
        <v>4353410.1359373191</v>
      </c>
      <c r="DU40" s="109">
        <v>4265764.5382824168</v>
      </c>
      <c r="DV40" s="109">
        <v>4215785.215822543</v>
      </c>
      <c r="DW40" s="109">
        <v>4154911.7687559482</v>
      </c>
      <c r="DX40" s="109">
        <v>4321034.619226397</v>
      </c>
      <c r="DY40" s="109">
        <v>4265850.5475237444</v>
      </c>
      <c r="DZ40" s="109">
        <v>4650008.0180776548</v>
      </c>
      <c r="EA40" s="109">
        <v>4326072.8957213536</v>
      </c>
      <c r="EB40" s="109">
        <v>4255021.4376756316</v>
      </c>
      <c r="EC40" s="109">
        <v>4206906.5859526964</v>
      </c>
      <c r="ED40" s="109">
        <v>4388927.9215789298</v>
      </c>
      <c r="EE40" s="109">
        <v>4345683.1268467661</v>
      </c>
      <c r="EF40" s="109">
        <v>4531978.864057472</v>
      </c>
      <c r="EG40" s="109">
        <v>4728124.0861825543</v>
      </c>
      <c r="EH40" s="109">
        <v>4827593.5191459218</v>
      </c>
    </row>
    <row r="41" spans="2:138" s="107" customFormat="1" ht="13.2" x14ac:dyDescent="0.25">
      <c r="B41" s="110" t="s">
        <v>67</v>
      </c>
      <c r="C41" s="111">
        <f t="shared" ref="C41:AL41" si="54">C39+C40</f>
        <v>40814288.267259091</v>
      </c>
      <c r="D41" s="111">
        <f t="shared" si="54"/>
        <v>41125715.85200192</v>
      </c>
      <c r="E41" s="111">
        <f t="shared" si="54"/>
        <v>41467167.61899326</v>
      </c>
      <c r="F41" s="111">
        <f t="shared" si="54"/>
        <v>41951347.929117553</v>
      </c>
      <c r="G41" s="111">
        <f t="shared" si="54"/>
        <v>42628275.368433543</v>
      </c>
      <c r="H41" s="111">
        <f t="shared" si="54"/>
        <v>42927527.181401625</v>
      </c>
      <c r="I41" s="111">
        <f t="shared" si="54"/>
        <v>42833302.402229503</v>
      </c>
      <c r="J41" s="111">
        <f t="shared" si="54"/>
        <v>43266567.143455289</v>
      </c>
      <c r="K41" s="111">
        <f t="shared" si="54"/>
        <v>43864108.481178209</v>
      </c>
      <c r="L41" s="111">
        <f t="shared" si="54"/>
        <v>43873975.587743208</v>
      </c>
      <c r="M41" s="111">
        <f t="shared" si="54"/>
        <v>43694056.027415231</v>
      </c>
      <c r="N41" s="111">
        <f t="shared" si="54"/>
        <v>43742774.062381856</v>
      </c>
      <c r="O41" s="111">
        <f t="shared" si="54"/>
        <v>43381943.490354732</v>
      </c>
      <c r="P41" s="111">
        <f t="shared" si="54"/>
        <v>43197276.17253454</v>
      </c>
      <c r="Q41" s="111">
        <f t="shared" si="54"/>
        <v>42947695.782683671</v>
      </c>
      <c r="R41" s="111">
        <f t="shared" si="54"/>
        <v>42708177.246410891</v>
      </c>
      <c r="S41" s="111">
        <f t="shared" si="54"/>
        <v>42468339.764464848</v>
      </c>
      <c r="T41" s="111">
        <f t="shared" si="54"/>
        <v>42706917.141083434</v>
      </c>
      <c r="U41" s="111">
        <f t="shared" si="54"/>
        <v>42913968.266222</v>
      </c>
      <c r="V41" s="111">
        <f t="shared" si="54"/>
        <v>41990770.032405056</v>
      </c>
      <c r="W41" s="111">
        <f t="shared" si="54"/>
        <v>42699487.786495425</v>
      </c>
      <c r="X41" s="111">
        <f t="shared" si="54"/>
        <v>42182522.217471063</v>
      </c>
      <c r="Y41" s="111">
        <f t="shared" si="54"/>
        <v>42098145.963996664</v>
      </c>
      <c r="Z41" s="111">
        <f t="shared" si="54"/>
        <v>42451724.653400466</v>
      </c>
      <c r="AA41" s="111">
        <f t="shared" si="54"/>
        <v>42291045.839180373</v>
      </c>
      <c r="AB41" s="111">
        <f t="shared" si="54"/>
        <v>42685502.741559714</v>
      </c>
      <c r="AC41" s="111">
        <f t="shared" si="54"/>
        <v>43008337.712066025</v>
      </c>
      <c r="AD41" s="111">
        <f t="shared" si="54"/>
        <v>43427953.032398976</v>
      </c>
      <c r="AE41" s="111">
        <f t="shared" si="54"/>
        <v>43191169.038864091</v>
      </c>
      <c r="AF41" s="111">
        <f t="shared" si="54"/>
        <v>43247032.07558126</v>
      </c>
      <c r="AG41" s="111">
        <f t="shared" si="54"/>
        <v>43423551.181350619</v>
      </c>
      <c r="AH41" s="111">
        <f t="shared" si="54"/>
        <v>43557184.133715436</v>
      </c>
      <c r="AI41" s="111">
        <f t="shared" si="54"/>
        <v>43426905.457379207</v>
      </c>
      <c r="AJ41" s="111">
        <f t="shared" si="54"/>
        <v>43588628.941844478</v>
      </c>
      <c r="AK41" s="111">
        <f t="shared" si="54"/>
        <v>44292312.606031798</v>
      </c>
      <c r="AL41" s="111">
        <f t="shared" si="54"/>
        <v>43616862.43770875</v>
      </c>
      <c r="AM41" s="111">
        <f t="shared" ref="AM41:BI41" si="55">AM39+AM40</f>
        <v>44193411.781971231</v>
      </c>
      <c r="AN41" s="111">
        <f t="shared" si="55"/>
        <v>43558990.057566293</v>
      </c>
      <c r="AO41" s="111">
        <f t="shared" si="55"/>
        <v>43606720.114830323</v>
      </c>
      <c r="AP41" s="111">
        <f t="shared" si="55"/>
        <v>43472224.687790081</v>
      </c>
      <c r="AQ41" s="111">
        <f t="shared" si="55"/>
        <v>43977171.634334959</v>
      </c>
      <c r="AR41" s="111">
        <f t="shared" si="55"/>
        <v>44330952.154239215</v>
      </c>
      <c r="AS41" s="111">
        <f t="shared" si="55"/>
        <v>44409411.500583209</v>
      </c>
      <c r="AT41" s="111">
        <f t="shared" si="55"/>
        <v>44479714.149662077</v>
      </c>
      <c r="AU41" s="111">
        <f t="shared" si="55"/>
        <v>44893605.72467792</v>
      </c>
      <c r="AV41" s="111">
        <f t="shared" si="55"/>
        <v>44526868.867506243</v>
      </c>
      <c r="AW41" s="111">
        <f t="shared" si="55"/>
        <v>44354425.378767855</v>
      </c>
      <c r="AX41" s="111">
        <f t="shared" si="55"/>
        <v>44614738.854151487</v>
      </c>
      <c r="AY41" s="111">
        <f t="shared" si="55"/>
        <v>44796456.17533499</v>
      </c>
      <c r="AZ41" s="111">
        <f t="shared" si="55"/>
        <v>44867823.315326698</v>
      </c>
      <c r="BA41" s="111">
        <f t="shared" si="55"/>
        <v>45294153.852326594</v>
      </c>
      <c r="BB41" s="111">
        <f t="shared" si="55"/>
        <v>45092856.592640392</v>
      </c>
      <c r="BC41" s="111">
        <f t="shared" si="55"/>
        <v>45314683.938061237</v>
      </c>
      <c r="BD41" s="111">
        <f t="shared" si="55"/>
        <v>44830318.94667688</v>
      </c>
      <c r="BE41" s="111">
        <f t="shared" si="55"/>
        <v>44532405.397396088</v>
      </c>
      <c r="BF41" s="111">
        <f t="shared" si="55"/>
        <v>44856643.207947865</v>
      </c>
      <c r="BG41" s="111">
        <f t="shared" si="55"/>
        <v>44669611.484041981</v>
      </c>
      <c r="BH41" s="111">
        <f t="shared" si="55"/>
        <v>45616222.758309789</v>
      </c>
      <c r="BI41" s="111">
        <f t="shared" si="55"/>
        <v>45352792.045511007</v>
      </c>
      <c r="BJ41" s="111">
        <f t="shared" ref="BJ41:CL41" si="56">BJ39+BJ40</f>
        <v>45952307.272067808</v>
      </c>
      <c r="BK41" s="111">
        <f t="shared" si="56"/>
        <v>45903678.403876409</v>
      </c>
      <c r="BL41" s="111">
        <f t="shared" si="56"/>
        <v>45612061.009259529</v>
      </c>
      <c r="BM41" s="111">
        <f t="shared" si="56"/>
        <v>45700303.907252058</v>
      </c>
      <c r="BN41" s="111">
        <f t="shared" si="56"/>
        <v>46294851.804112196</v>
      </c>
      <c r="BO41" s="111">
        <f t="shared" si="56"/>
        <v>46335283.713202499</v>
      </c>
      <c r="BP41" s="111">
        <f t="shared" si="56"/>
        <v>45872643.962494157</v>
      </c>
      <c r="BQ41" s="111">
        <f t="shared" si="56"/>
        <v>46442161.017739683</v>
      </c>
      <c r="BR41" s="111">
        <f t="shared" si="56"/>
        <v>46613876.483359769</v>
      </c>
      <c r="BS41" s="111">
        <f t="shared" si="56"/>
        <v>47125294.428550102</v>
      </c>
      <c r="BT41" s="111">
        <f t="shared" si="56"/>
        <v>46481616.651034974</v>
      </c>
      <c r="BU41" s="111">
        <f t="shared" si="56"/>
        <v>47183227.125134297</v>
      </c>
      <c r="BV41" s="111">
        <f t="shared" si="56"/>
        <v>47338274.182326339</v>
      </c>
      <c r="BW41" s="111">
        <f t="shared" si="56"/>
        <v>46990204.578176357</v>
      </c>
      <c r="BX41" s="111">
        <f t="shared" si="56"/>
        <v>47356004.327864543</v>
      </c>
      <c r="BY41" s="111">
        <f t="shared" si="56"/>
        <v>49710176.388914265</v>
      </c>
      <c r="BZ41" s="111">
        <f t="shared" si="56"/>
        <v>42881554.923685715</v>
      </c>
      <c r="CA41" s="111">
        <f t="shared" si="56"/>
        <v>45630686.152617805</v>
      </c>
      <c r="CB41" s="111">
        <f t="shared" si="56"/>
        <v>47694730.568417132</v>
      </c>
      <c r="CC41" s="111">
        <f t="shared" si="56"/>
        <v>47853653.405213773</v>
      </c>
      <c r="CD41" s="111">
        <f t="shared" si="56"/>
        <v>49091706.713530384</v>
      </c>
      <c r="CE41" s="111">
        <f t="shared" si="56"/>
        <v>48570329.270690598</v>
      </c>
      <c r="CF41" s="111">
        <f t="shared" si="56"/>
        <v>50290123.407122083</v>
      </c>
      <c r="CG41" s="111">
        <f t="shared" si="56"/>
        <v>49535367.722236045</v>
      </c>
      <c r="CH41" s="111">
        <f t="shared" si="56"/>
        <v>50111766.066671863</v>
      </c>
      <c r="CI41" s="111">
        <f t="shared" si="56"/>
        <v>49710219.387862831</v>
      </c>
      <c r="CJ41" s="111">
        <f t="shared" si="56"/>
        <v>49762305.080498748</v>
      </c>
      <c r="CK41" s="111">
        <f t="shared" si="56"/>
        <v>52512402.609119818</v>
      </c>
      <c r="CL41" s="111">
        <f t="shared" si="56"/>
        <v>53074211.538712658</v>
      </c>
      <c r="CM41" s="111">
        <f t="shared" ref="CM41:CN41" si="57">CM39+CM40</f>
        <v>52568168.724367455</v>
      </c>
      <c r="CN41" s="111">
        <f t="shared" si="57"/>
        <v>53176173.041017219</v>
      </c>
      <c r="CO41" s="111">
        <f t="shared" ref="CO41:CP41" si="58">CO39+CO40</f>
        <v>54553336.390648782</v>
      </c>
      <c r="CP41" s="111">
        <f t="shared" si="58"/>
        <v>57961350.204981066</v>
      </c>
      <c r="CQ41" s="111">
        <f t="shared" ref="CQ41:CR41" si="59">CQ39+CQ40</f>
        <v>57321377.976893239</v>
      </c>
      <c r="CR41" s="111">
        <f t="shared" si="59"/>
        <v>54277645.735518083</v>
      </c>
      <c r="CS41" s="111">
        <f t="shared" ref="CS41:CT41" si="60">CS39+CS40</f>
        <v>56416450.302233852</v>
      </c>
      <c r="CT41" s="111">
        <f t="shared" si="60"/>
        <v>59570321.808143593</v>
      </c>
      <c r="CU41" s="111">
        <f t="shared" ref="CU41:CV41" si="61">CU39+CU40</f>
        <v>69133992.239065707</v>
      </c>
      <c r="CV41" s="111">
        <f t="shared" si="61"/>
        <v>58880339.42031844</v>
      </c>
      <c r="CW41" s="111">
        <f t="shared" ref="CW41:CX41" si="62">CW39+CW40</f>
        <v>57276627.570015594</v>
      </c>
      <c r="CX41" s="111">
        <f t="shared" si="62"/>
        <v>57153761.08473181</v>
      </c>
      <c r="CY41" s="111">
        <f t="shared" ref="CY41:CZ41" si="63">CY39+CY40</f>
        <v>55886939.869343974</v>
      </c>
      <c r="CZ41" s="111">
        <f t="shared" si="63"/>
        <v>56881889.454586357</v>
      </c>
      <c r="DA41" s="111">
        <f t="shared" ref="DA41:DB41" si="64">DA39+DA40</f>
        <v>56569848.984534368</v>
      </c>
      <c r="DB41" s="111">
        <f t="shared" si="64"/>
        <v>56372722.793963253</v>
      </c>
      <c r="DC41" s="111">
        <f t="shared" ref="DC41:DD41" si="65">DC39+DC40</f>
        <v>56573227.450961754</v>
      </c>
      <c r="DD41" s="111">
        <f t="shared" si="65"/>
        <v>56692728.505329847</v>
      </c>
      <c r="DE41" s="111">
        <f t="shared" ref="DE41:DF41" si="66">DE39+DE40</f>
        <v>57273238.7393874</v>
      </c>
      <c r="DF41" s="111">
        <f t="shared" si="66"/>
        <v>56308728.011152588</v>
      </c>
      <c r="DG41" s="111">
        <f t="shared" ref="DG41:DH41" si="67">DG39+DG40</f>
        <v>57570383.349136613</v>
      </c>
      <c r="DH41" s="111">
        <f t="shared" si="67"/>
        <v>57439477.758209743</v>
      </c>
      <c r="DI41" s="111">
        <f t="shared" ref="DI41:DJ41" si="68">DI39+DI40</f>
        <v>57774467.762472063</v>
      </c>
      <c r="DJ41" s="111">
        <f t="shared" si="68"/>
        <v>57425621.160307504</v>
      </c>
      <c r="DK41" s="111">
        <f t="shared" ref="DK41:DL41" si="69">DK39+DK40</f>
        <v>59123074.85619241</v>
      </c>
      <c r="DL41" s="111">
        <f t="shared" si="69"/>
        <v>59056511.364478625</v>
      </c>
      <c r="DM41" s="111">
        <f t="shared" ref="DM41:DN41" si="70">DM39+DM40</f>
        <v>58937712.730920516</v>
      </c>
      <c r="DN41" s="111">
        <f t="shared" si="70"/>
        <v>59530584.63604521</v>
      </c>
      <c r="DO41" s="111">
        <f t="shared" ref="DO41:DP41" si="71">DO39+DO40</f>
        <v>59167494.935934983</v>
      </c>
      <c r="DP41" s="111">
        <f t="shared" si="71"/>
        <v>59804587.739446387</v>
      </c>
      <c r="DQ41" s="111">
        <f t="shared" ref="DQ41:DR41" si="72">DQ39+DQ40</f>
        <v>59899741.435325764</v>
      </c>
      <c r="DR41" s="111">
        <f t="shared" si="72"/>
        <v>59929025.723301515</v>
      </c>
      <c r="DS41" s="111">
        <f t="shared" ref="DS41:DT41" si="73">DS39+DS40</f>
        <v>61523020.639992177</v>
      </c>
      <c r="DT41" s="111">
        <f t="shared" si="73"/>
        <v>60999446.709971108</v>
      </c>
      <c r="DU41" s="111">
        <f t="shared" ref="DU41:DV41" si="74">DU39+DU40</f>
        <v>60825517.047534578</v>
      </c>
      <c r="DV41" s="111">
        <f t="shared" si="74"/>
        <v>60660356.990413547</v>
      </c>
      <c r="DW41" s="111">
        <f t="shared" ref="DW41:DX41" si="75">DW39+DW40</f>
        <v>61198022.802227132</v>
      </c>
      <c r="DX41" s="111">
        <f t="shared" si="75"/>
        <v>60488505.295715138</v>
      </c>
      <c r="DY41" s="111">
        <f t="shared" ref="DY41:DZ41" si="76">DY39+DY40</f>
        <v>60909602.858182974</v>
      </c>
      <c r="DZ41" s="111">
        <f t="shared" si="76"/>
        <v>62277645.795320705</v>
      </c>
      <c r="EA41" s="111">
        <f t="shared" ref="EA41:EB41" si="77">EA39+EA40</f>
        <v>62582920.218420513</v>
      </c>
      <c r="EB41" s="111">
        <f t="shared" si="77"/>
        <v>61753573.061061211</v>
      </c>
      <c r="EC41" s="111">
        <f t="shared" ref="EC41:ED41" si="78">EC39+EC40</f>
        <v>62877179.116379976</v>
      </c>
      <c r="ED41" s="111">
        <f t="shared" si="78"/>
        <v>63747719.07848379</v>
      </c>
      <c r="EE41" s="111">
        <f t="shared" ref="EE41:EF41" si="79">EE39+EE40</f>
        <v>63577552.090081476</v>
      </c>
      <c r="EF41" s="111">
        <f t="shared" si="79"/>
        <v>64404102.354308389</v>
      </c>
      <c r="EG41" s="111">
        <f t="shared" ref="EG41:EH41" si="80">EG39+EG40</f>
        <v>65291950.500140332</v>
      </c>
      <c r="EH41" s="111">
        <f t="shared" si="80"/>
        <v>65727732.781852774</v>
      </c>
    </row>
    <row r="42" spans="2:138" s="107" customFormat="1" thickBot="1" x14ac:dyDescent="0.3">
      <c r="B42" s="110" t="s">
        <v>88</v>
      </c>
      <c r="C42" s="109">
        <v>11100500.576977493</v>
      </c>
      <c r="D42" s="109">
        <v>11856051.403094957</v>
      </c>
      <c r="E42" s="109">
        <v>11583994.841523405</v>
      </c>
      <c r="F42" s="109">
        <v>11167954.767510556</v>
      </c>
      <c r="G42" s="109">
        <v>11726225.235141598</v>
      </c>
      <c r="H42" s="109">
        <v>11779898.555435905</v>
      </c>
      <c r="I42" s="109">
        <v>11549788.023229714</v>
      </c>
      <c r="J42" s="109">
        <v>11808780.307681585</v>
      </c>
      <c r="K42" s="109">
        <v>11804720.682753831</v>
      </c>
      <c r="L42" s="109">
        <v>11792860.783297267</v>
      </c>
      <c r="M42" s="109">
        <v>12130617.782909362</v>
      </c>
      <c r="N42" s="109">
        <v>12290230.555006223</v>
      </c>
      <c r="O42" s="109">
        <v>11677127.39663255</v>
      </c>
      <c r="P42" s="109">
        <v>12111335.894707477</v>
      </c>
      <c r="Q42" s="109">
        <v>12147504.721535308</v>
      </c>
      <c r="R42" s="109">
        <v>12167845.497546269</v>
      </c>
      <c r="S42" s="109">
        <v>11869307.151402637</v>
      </c>
      <c r="T42" s="109">
        <v>12776226.199110705</v>
      </c>
      <c r="U42" s="109">
        <v>12071886.891660601</v>
      </c>
      <c r="V42" s="109">
        <v>12611881.384188827</v>
      </c>
      <c r="W42" s="109">
        <v>12321114.780774025</v>
      </c>
      <c r="X42" s="109">
        <v>12857625.468498627</v>
      </c>
      <c r="Y42" s="109">
        <v>12653506.088755669</v>
      </c>
      <c r="Z42" s="109">
        <v>12927516.945147421</v>
      </c>
      <c r="AA42" s="109">
        <v>12680866.269372977</v>
      </c>
      <c r="AB42" s="109">
        <v>12628002.368522167</v>
      </c>
      <c r="AC42" s="109">
        <v>12616764.734831937</v>
      </c>
      <c r="AD42" s="109">
        <v>12804322.459000982</v>
      </c>
      <c r="AE42" s="109">
        <v>12989785.634905426</v>
      </c>
      <c r="AF42" s="109">
        <v>12720563.536978211</v>
      </c>
      <c r="AG42" s="109">
        <v>12883331.881081868</v>
      </c>
      <c r="AH42" s="109">
        <v>13254972.384235572</v>
      </c>
      <c r="AI42" s="109">
        <v>12953049.308601828</v>
      </c>
      <c r="AJ42" s="109">
        <v>12826577.231403332</v>
      </c>
      <c r="AK42" s="109">
        <v>14467656.733996617</v>
      </c>
      <c r="AL42" s="109">
        <v>13464375.767372275</v>
      </c>
      <c r="AM42" s="109">
        <v>13075683.283615407</v>
      </c>
      <c r="AN42" s="109">
        <v>13565212.701871961</v>
      </c>
      <c r="AO42" s="109">
        <v>13092824.909091085</v>
      </c>
      <c r="AP42" s="109">
        <v>13713866.720859</v>
      </c>
      <c r="AQ42" s="109">
        <v>13670998.673373142</v>
      </c>
      <c r="AR42" s="109">
        <v>13586628.870456912</v>
      </c>
      <c r="AS42" s="109">
        <v>13959317.562375059</v>
      </c>
      <c r="AT42" s="109">
        <v>13312352.792701203</v>
      </c>
      <c r="AU42" s="109">
        <v>14411085.888252927</v>
      </c>
      <c r="AV42" s="109">
        <v>13762586.51900515</v>
      </c>
      <c r="AW42" s="109">
        <v>13679588.759309767</v>
      </c>
      <c r="AX42" s="109">
        <v>13806880.827195717</v>
      </c>
      <c r="AY42" s="109">
        <v>14458490.369172629</v>
      </c>
      <c r="AZ42" s="109">
        <v>13787415.693254638</v>
      </c>
      <c r="BA42" s="109">
        <v>14362349.997342143</v>
      </c>
      <c r="BB42" s="109">
        <v>14003529.167083871</v>
      </c>
      <c r="BC42" s="109">
        <v>13960247.262396928</v>
      </c>
      <c r="BD42" s="109">
        <v>14009148.844745645</v>
      </c>
      <c r="BE42" s="109">
        <v>14238847.312661039</v>
      </c>
      <c r="BF42" s="109">
        <v>14208384.309483875</v>
      </c>
      <c r="BG42" s="109">
        <v>14176128.414889207</v>
      </c>
      <c r="BH42" s="109">
        <v>14456630.486085119</v>
      </c>
      <c r="BI42" s="109">
        <v>14047170.077711307</v>
      </c>
      <c r="BJ42" s="109">
        <v>14442117.787417352</v>
      </c>
      <c r="BK42" s="109">
        <v>15079853.521163847</v>
      </c>
      <c r="BL42" s="109">
        <v>14589928.767329929</v>
      </c>
      <c r="BM42" s="109">
        <v>14615064.01378924</v>
      </c>
      <c r="BN42" s="109">
        <v>14641219.671116827</v>
      </c>
      <c r="BO42" s="109">
        <v>14515014.622533027</v>
      </c>
      <c r="BP42" s="109">
        <v>14568668.916878989</v>
      </c>
      <c r="BQ42" s="109">
        <v>14874415.229675578</v>
      </c>
      <c r="BR42" s="109">
        <v>14739394.906550011</v>
      </c>
      <c r="BS42" s="109">
        <v>14779937.78550493</v>
      </c>
      <c r="BT42" s="109">
        <v>14684395.725107154</v>
      </c>
      <c r="BU42" s="109">
        <v>15078253.586523365</v>
      </c>
      <c r="BV42" s="109">
        <v>14567385.165971054</v>
      </c>
      <c r="BW42" s="109">
        <v>15264630.417841235</v>
      </c>
      <c r="BX42" s="109">
        <v>15177121.518254837</v>
      </c>
      <c r="BY42" s="109">
        <v>13385055.507139575</v>
      </c>
      <c r="BZ42" s="109">
        <v>12237260.750908569</v>
      </c>
      <c r="CA42" s="109">
        <v>13248675.440358348</v>
      </c>
      <c r="CB42" s="109">
        <v>14755646.459899044</v>
      </c>
      <c r="CC42" s="109">
        <v>15449861.693999259</v>
      </c>
      <c r="CD42" s="109">
        <v>15554440.733531322</v>
      </c>
      <c r="CE42" s="109">
        <v>14898498.517043402</v>
      </c>
      <c r="CF42" s="109">
        <v>15668647.607604004</v>
      </c>
      <c r="CG42" s="109">
        <v>15540018.916147679</v>
      </c>
      <c r="CH42" s="109">
        <v>15406435.345350666</v>
      </c>
      <c r="CI42" s="109">
        <v>15378583.07566482</v>
      </c>
      <c r="CJ42" s="109">
        <v>15909682.755612906</v>
      </c>
      <c r="CK42" s="109">
        <v>15683402.717519213</v>
      </c>
      <c r="CL42" s="109">
        <v>15903497.721738208</v>
      </c>
      <c r="CM42" s="109">
        <v>16118945.453267703</v>
      </c>
      <c r="CN42" s="109">
        <v>16081303.731265051</v>
      </c>
      <c r="CO42" s="109">
        <v>16134578.63759505</v>
      </c>
      <c r="CP42" s="109">
        <v>15025680.478627922</v>
      </c>
      <c r="CQ42" s="109">
        <v>16683906.908399066</v>
      </c>
      <c r="CR42" s="109">
        <v>16120852.510491485</v>
      </c>
      <c r="CS42" s="109">
        <v>16023789.31792994</v>
      </c>
      <c r="CT42" s="109">
        <v>15727305.956892209</v>
      </c>
      <c r="CU42" s="109">
        <v>15568318.304613532</v>
      </c>
      <c r="CV42" s="109">
        <v>15164141.649800885</v>
      </c>
      <c r="CW42" s="109">
        <v>17114627.601210911</v>
      </c>
      <c r="CX42" s="109">
        <v>16256030.837935947</v>
      </c>
      <c r="CY42" s="109">
        <v>16419587.851162232</v>
      </c>
      <c r="CZ42" s="109">
        <v>16336102.411974588</v>
      </c>
      <c r="DA42" s="109">
        <v>16495782.325998601</v>
      </c>
      <c r="DB42" s="109">
        <v>16805426.283828992</v>
      </c>
      <c r="DC42" s="109">
        <v>16452174.517831787</v>
      </c>
      <c r="DD42" s="109">
        <v>16926437.978699755</v>
      </c>
      <c r="DE42" s="109">
        <v>16813378.959082667</v>
      </c>
      <c r="DF42" s="109">
        <v>16646036.054693021</v>
      </c>
      <c r="DG42" s="109">
        <v>17051809.544269849</v>
      </c>
      <c r="DH42" s="109">
        <v>16906647.03151847</v>
      </c>
      <c r="DI42" s="109">
        <v>16816109.268525772</v>
      </c>
      <c r="DJ42" s="109">
        <v>16906349.271433938</v>
      </c>
      <c r="DK42" s="109">
        <v>16887503.380065329</v>
      </c>
      <c r="DL42" s="109">
        <v>17310234.614963565</v>
      </c>
      <c r="DM42" s="109">
        <v>17355912.11678648</v>
      </c>
      <c r="DN42" s="109">
        <v>17355425.755556185</v>
      </c>
      <c r="DO42" s="109">
        <v>17346910.295707218</v>
      </c>
      <c r="DP42" s="109">
        <v>17199165.51230368</v>
      </c>
      <c r="DQ42" s="109">
        <v>17226829.433276478</v>
      </c>
      <c r="DR42" s="109">
        <v>17524783.651082486</v>
      </c>
      <c r="DS42" s="109">
        <v>17790944.984999202</v>
      </c>
      <c r="DT42" s="109">
        <v>17797068.327002883</v>
      </c>
      <c r="DU42" s="109">
        <v>17991899.987812217</v>
      </c>
      <c r="DV42" s="109">
        <v>17906160.309671428</v>
      </c>
      <c r="DW42" s="109">
        <v>18357582.024218272</v>
      </c>
      <c r="DX42" s="109">
        <v>18247761.060875613</v>
      </c>
      <c r="DY42" s="109">
        <v>17869030.485428307</v>
      </c>
      <c r="DZ42" s="109">
        <v>18809120.939392854</v>
      </c>
      <c r="EA42" s="109">
        <v>18218753.27000697</v>
      </c>
      <c r="EB42" s="109">
        <v>18332693.005573895</v>
      </c>
      <c r="EC42" s="109">
        <v>18872224.364313386</v>
      </c>
      <c r="ED42" s="109">
        <v>18931656.281556096</v>
      </c>
      <c r="EE42" s="109">
        <v>19097166.975853927</v>
      </c>
      <c r="EF42" s="109">
        <v>19035046.210129302</v>
      </c>
      <c r="EG42" s="109">
        <v>18146327.445315056</v>
      </c>
      <c r="EH42" s="109">
        <v>19581885.532982547</v>
      </c>
    </row>
    <row r="43" spans="2:138" s="107" customFormat="1" thickBot="1" x14ac:dyDescent="0.3">
      <c r="B43" s="104" t="s">
        <v>89</v>
      </c>
      <c r="C43" s="119">
        <v>160745752.88566956</v>
      </c>
      <c r="D43" s="119">
        <v>163373923.18846878</v>
      </c>
      <c r="E43" s="119">
        <v>160905091.22098097</v>
      </c>
      <c r="F43" s="119">
        <v>163132390.59914783</v>
      </c>
      <c r="G43" s="119">
        <v>163253683.21779999</v>
      </c>
      <c r="H43" s="119">
        <v>164723573.64630997</v>
      </c>
      <c r="I43" s="119">
        <v>164016893.82348746</v>
      </c>
      <c r="J43" s="119">
        <v>164997183.75743112</v>
      </c>
      <c r="K43" s="119">
        <v>166272866.00130877</v>
      </c>
      <c r="L43" s="119">
        <v>166806442.50654772</v>
      </c>
      <c r="M43" s="119">
        <v>167200959.42054915</v>
      </c>
      <c r="N43" s="119">
        <v>167668387.0086737</v>
      </c>
      <c r="O43" s="119">
        <v>167270474.53563312</v>
      </c>
      <c r="P43" s="119">
        <v>168347412.85548511</v>
      </c>
      <c r="Q43" s="119">
        <v>167359392.77453646</v>
      </c>
      <c r="R43" s="119">
        <v>168485947.65425065</v>
      </c>
      <c r="S43" s="119">
        <v>166886611.96782506</v>
      </c>
      <c r="T43" s="119">
        <v>169393425.08612245</v>
      </c>
      <c r="U43" s="119">
        <v>168464957.69931966</v>
      </c>
      <c r="V43" s="119">
        <v>167985877.76173511</v>
      </c>
      <c r="W43" s="119">
        <v>169138138.57189468</v>
      </c>
      <c r="X43" s="119">
        <v>169263964.23597556</v>
      </c>
      <c r="Y43" s="119">
        <v>169561334.29043037</v>
      </c>
      <c r="Z43" s="119">
        <v>170279560.06243622</v>
      </c>
      <c r="AA43" s="119">
        <v>170928282.61411148</v>
      </c>
      <c r="AB43" s="119">
        <v>170872388.79709533</v>
      </c>
      <c r="AC43" s="119">
        <v>172828945.87487745</v>
      </c>
      <c r="AD43" s="119">
        <v>173142170.45463812</v>
      </c>
      <c r="AE43" s="119">
        <v>174309950.4789809</v>
      </c>
      <c r="AF43" s="119">
        <v>173929629.75428873</v>
      </c>
      <c r="AG43" s="119">
        <v>173194865.21872744</v>
      </c>
      <c r="AH43" s="119">
        <v>174961400.96537414</v>
      </c>
      <c r="AI43" s="119">
        <v>174588576.3884263</v>
      </c>
      <c r="AJ43" s="119">
        <v>174637671.37487274</v>
      </c>
      <c r="AK43" s="119">
        <v>177940628.86632818</v>
      </c>
      <c r="AL43" s="119">
        <v>175636414.56505331</v>
      </c>
      <c r="AM43" s="119">
        <v>177902116.48033088</v>
      </c>
      <c r="AN43" s="119">
        <v>176641233.93664986</v>
      </c>
      <c r="AO43" s="119">
        <v>177306388.9315061</v>
      </c>
      <c r="AP43" s="119">
        <v>176310343.30028716</v>
      </c>
      <c r="AQ43" s="119">
        <v>180100442.49006599</v>
      </c>
      <c r="AR43" s="119">
        <v>179544510.40266281</v>
      </c>
      <c r="AS43" s="119">
        <v>181966930.01373276</v>
      </c>
      <c r="AT43" s="119">
        <v>180769367.57508677</v>
      </c>
      <c r="AU43" s="119">
        <v>182928444.73299816</v>
      </c>
      <c r="AV43" s="119">
        <v>182349509.43060592</v>
      </c>
      <c r="AW43" s="119">
        <v>181219723.59161755</v>
      </c>
      <c r="AX43" s="119">
        <v>184917123.08964613</v>
      </c>
      <c r="AY43" s="119">
        <v>181738561.72621191</v>
      </c>
      <c r="AZ43" s="119">
        <v>182156976.30568349</v>
      </c>
      <c r="BA43" s="119">
        <v>183745406.56444079</v>
      </c>
      <c r="BB43" s="119">
        <v>183970869.36786789</v>
      </c>
      <c r="BC43" s="119">
        <v>182687144.6765582</v>
      </c>
      <c r="BD43" s="119">
        <v>184282977.66696802</v>
      </c>
      <c r="BE43" s="119">
        <v>183624440.91823563</v>
      </c>
      <c r="BF43" s="119">
        <v>183998687.46529007</v>
      </c>
      <c r="BG43" s="119">
        <v>184031054.26651299</v>
      </c>
      <c r="BH43" s="119">
        <v>185624938.92173603</v>
      </c>
      <c r="BI43" s="119">
        <v>183709243.39463049</v>
      </c>
      <c r="BJ43" s="119">
        <v>186887070.0354228</v>
      </c>
      <c r="BK43" s="119">
        <v>186924638.13935509</v>
      </c>
      <c r="BL43" s="119">
        <v>186867673.55959904</v>
      </c>
      <c r="BM43" s="119">
        <v>187181236.73735428</v>
      </c>
      <c r="BN43" s="119">
        <v>188531747.46763122</v>
      </c>
      <c r="BO43" s="119">
        <v>189935554.580805</v>
      </c>
      <c r="BP43" s="119">
        <v>188020740.81904495</v>
      </c>
      <c r="BQ43" s="119">
        <v>190087906.77909476</v>
      </c>
      <c r="BR43" s="119">
        <v>189899941.15640965</v>
      </c>
      <c r="BS43" s="119">
        <v>191574107.46581754</v>
      </c>
      <c r="BT43" s="119">
        <v>190658378.28666723</v>
      </c>
      <c r="BU43" s="119">
        <v>193049589.35507014</v>
      </c>
      <c r="BV43" s="119">
        <v>192304094.88309467</v>
      </c>
      <c r="BW43" s="119">
        <v>192638738.31530893</v>
      </c>
      <c r="BX43" s="119">
        <v>193972495.08429754</v>
      </c>
      <c r="BY43" s="119">
        <v>198160098.46007007</v>
      </c>
      <c r="BZ43" s="119">
        <v>177039891.42783865</v>
      </c>
      <c r="CA43" s="119">
        <v>178960842.0739257</v>
      </c>
      <c r="CB43" s="119">
        <v>195564559.95503604</v>
      </c>
      <c r="CC43" s="119">
        <v>200756991.95779154</v>
      </c>
      <c r="CD43" s="119">
        <v>206344222.85402131</v>
      </c>
      <c r="CE43" s="119">
        <v>205314353.80988622</v>
      </c>
      <c r="CF43" s="119">
        <v>210042684.586355</v>
      </c>
      <c r="CG43" s="119">
        <v>210834866.82028976</v>
      </c>
      <c r="CH43" s="119">
        <v>206885419.3127085</v>
      </c>
      <c r="CI43" s="119">
        <v>209094967.89651009</v>
      </c>
      <c r="CJ43" s="119">
        <v>210589739.05538121</v>
      </c>
      <c r="CK43" s="119">
        <v>216622605.14074594</v>
      </c>
      <c r="CL43" s="119">
        <v>218099164.31573749</v>
      </c>
      <c r="CM43" s="119">
        <v>216064433.84031346</v>
      </c>
      <c r="CN43" s="119">
        <v>213803733.83120987</v>
      </c>
      <c r="CO43" s="119">
        <v>216602804.81873611</v>
      </c>
      <c r="CP43" s="119">
        <v>219455150.27296951</v>
      </c>
      <c r="CQ43" s="119">
        <v>217889584.91372702</v>
      </c>
      <c r="CR43" s="119">
        <v>214024994.25044313</v>
      </c>
      <c r="CS43" s="119">
        <v>216406003.54645732</v>
      </c>
      <c r="CT43" s="119">
        <v>227406392.00615364</v>
      </c>
      <c r="CU43" s="119">
        <v>250650350.83257827</v>
      </c>
      <c r="CV43" s="119">
        <v>224673178.65472269</v>
      </c>
      <c r="CW43" s="119">
        <v>223719032.6747877</v>
      </c>
      <c r="CX43" s="119">
        <v>223425845.69669479</v>
      </c>
      <c r="CY43" s="119">
        <v>220233413.85426599</v>
      </c>
      <c r="CZ43" s="119">
        <v>220381123.43294081</v>
      </c>
      <c r="DA43" s="119">
        <v>223235686.3467598</v>
      </c>
      <c r="DB43" s="119">
        <v>218999367.48877627</v>
      </c>
      <c r="DC43" s="119">
        <v>219892840.91987124</v>
      </c>
      <c r="DD43" s="119">
        <v>222828129.45239076</v>
      </c>
      <c r="DE43" s="119">
        <v>221205553.66751704</v>
      </c>
      <c r="DF43" s="119">
        <v>220592569.73432308</v>
      </c>
      <c r="DG43" s="119">
        <v>221052034.0978587</v>
      </c>
      <c r="DH43" s="119">
        <v>219076924.06923532</v>
      </c>
      <c r="DI43" s="119">
        <v>221863398.30589971</v>
      </c>
      <c r="DJ43" s="119">
        <v>220030039.865863</v>
      </c>
      <c r="DK43" s="119">
        <v>223793146.11231622</v>
      </c>
      <c r="DL43" s="119">
        <v>225020873.51718029</v>
      </c>
      <c r="DM43" s="119">
        <v>224900500.75577542</v>
      </c>
      <c r="DN43" s="119">
        <v>225820382.28554064</v>
      </c>
      <c r="DO43" s="119">
        <v>225346666.82296208</v>
      </c>
      <c r="DP43" s="119">
        <v>225931376.12113744</v>
      </c>
      <c r="DQ43" s="119">
        <v>227207080.62623283</v>
      </c>
      <c r="DR43" s="119">
        <v>230204268.29920751</v>
      </c>
      <c r="DS43" s="119">
        <v>228889715.41772541</v>
      </c>
      <c r="DT43" s="119">
        <v>230981833.56332782</v>
      </c>
      <c r="DU43" s="119">
        <v>229560250.18027046</v>
      </c>
      <c r="DV43" s="119">
        <v>231762295.69119209</v>
      </c>
      <c r="DW43" s="119">
        <v>230691501.82942277</v>
      </c>
      <c r="DX43" s="119">
        <v>229833865.94432592</v>
      </c>
      <c r="DY43" s="119">
        <v>232631010.92145151</v>
      </c>
      <c r="DZ43" s="119">
        <v>234314928.53644183</v>
      </c>
      <c r="EA43" s="119">
        <v>234214598.95790744</v>
      </c>
      <c r="EB43" s="119">
        <v>233394441.29208538</v>
      </c>
      <c r="EC43" s="119">
        <v>236357965.81007925</v>
      </c>
      <c r="ED43" s="119">
        <v>238168151.12712553</v>
      </c>
      <c r="EE43" s="119">
        <v>241244892.08443412</v>
      </c>
      <c r="EF43" s="119">
        <v>242720664.68606988</v>
      </c>
      <c r="EG43" s="119">
        <v>243121890.06997022</v>
      </c>
      <c r="EH43" s="119">
        <v>245066730.78438169</v>
      </c>
    </row>
    <row r="44" spans="2:138" s="121" customFormat="1" ht="26.4" x14ac:dyDescent="0.25">
      <c r="B44" s="120" t="s">
        <v>1960</v>
      </c>
    </row>
    <row r="45" spans="2:138" s="121" customFormat="1" ht="14.4" x14ac:dyDescent="0.3">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BZ36"/>
  <sheetViews>
    <sheetView showGridLines="0" zoomScale="80" zoomScaleNormal="80" workbookViewId="0">
      <pane xSplit="2" ySplit="5" topLeftCell="BO24" activePane="bottomRight" state="frozen"/>
      <selection activeCell="DS15" sqref="DS15:ED15"/>
      <selection pane="topRight" activeCell="DS15" sqref="DS15:ED15"/>
      <selection pane="bottomLeft" activeCell="DS15" sqref="DS15:ED15"/>
      <selection pane="bottomRight" activeCell="B3" sqref="B3"/>
    </sheetView>
  </sheetViews>
  <sheetFormatPr baseColWidth="10" defaultColWidth="11.44140625" defaultRowHeight="13.8" x14ac:dyDescent="0.25"/>
  <cols>
    <col min="1" max="1" width="1.5546875" style="69" customWidth="1"/>
    <col min="2" max="2" width="100.6640625" style="69" customWidth="1"/>
    <col min="3" max="3" width="9.33203125" style="69" bestFit="1" customWidth="1"/>
    <col min="4" max="4" width="8.6640625" style="69" bestFit="1" customWidth="1"/>
    <col min="5" max="5" width="10" style="69" bestFit="1" customWidth="1"/>
    <col min="6" max="6" width="8" style="69" bestFit="1" customWidth="1"/>
    <col min="7" max="8" width="8.6640625" style="69" bestFit="1" customWidth="1"/>
    <col min="9" max="9" width="8" style="69" bestFit="1" customWidth="1"/>
    <col min="10" max="10" width="9.44140625" style="69" bestFit="1" customWidth="1"/>
    <col min="11" max="11" width="9.33203125" style="69" bestFit="1" customWidth="1"/>
    <col min="12" max="12" width="8" style="69" bestFit="1" customWidth="1"/>
    <col min="13" max="13" width="8.6640625" style="69" bestFit="1" customWidth="1"/>
    <col min="14" max="14" width="8.5546875" style="69" bestFit="1" customWidth="1"/>
    <col min="15" max="15" width="9.33203125" style="69" bestFit="1" customWidth="1"/>
    <col min="16" max="16" width="8.6640625" style="69" bestFit="1" customWidth="1"/>
    <col min="17" max="17" width="10" style="69" bestFit="1" customWidth="1"/>
    <col min="18" max="18" width="8" style="69" bestFit="1" customWidth="1"/>
    <col min="19" max="20" width="8.6640625" style="69" bestFit="1" customWidth="1"/>
    <col min="21" max="21" width="8" style="69" bestFit="1" customWidth="1"/>
    <col min="22" max="22" width="9.44140625" style="69" bestFit="1" customWidth="1"/>
    <col min="23" max="23" width="9.33203125" style="69" bestFit="1" customWidth="1"/>
    <col min="24" max="24" width="8" style="69" bestFit="1" customWidth="1"/>
    <col min="25" max="25" width="8.6640625" style="69" bestFit="1" customWidth="1"/>
    <col min="26" max="26" width="8.5546875" style="69" bestFit="1" customWidth="1"/>
    <col min="27" max="27" width="9.33203125" style="69" bestFit="1" customWidth="1"/>
    <col min="28" max="28" width="8.6640625" style="69" bestFit="1" customWidth="1"/>
    <col min="29" max="29" width="10" style="69" bestFit="1" customWidth="1"/>
    <col min="30" max="30" width="8" style="69" bestFit="1" customWidth="1"/>
    <col min="31" max="32" width="8.6640625" style="69" bestFit="1" customWidth="1"/>
    <col min="33" max="33" width="8" style="69" bestFit="1" customWidth="1"/>
    <col min="34" max="34" width="9.44140625" style="69" bestFit="1" customWidth="1"/>
    <col min="35" max="35" width="9.33203125" style="69" bestFit="1" customWidth="1"/>
    <col min="36" max="36" width="8" style="69" bestFit="1" customWidth="1"/>
    <col min="37" max="37" width="8.6640625" style="69" bestFit="1" customWidth="1"/>
    <col min="38" max="38" width="8.5546875" style="69" bestFit="1" customWidth="1"/>
    <col min="39" max="39" width="9.33203125" style="69" bestFit="1" customWidth="1"/>
    <col min="40" max="40" width="8.6640625" style="69" bestFit="1" customWidth="1"/>
    <col min="41" max="41" width="10" style="69" bestFit="1" customWidth="1"/>
    <col min="42" max="42" width="8" style="69" bestFit="1" customWidth="1"/>
    <col min="43" max="44" width="8.6640625" style="69" bestFit="1" customWidth="1"/>
    <col min="45" max="45" width="8" style="69" bestFit="1" customWidth="1"/>
    <col min="46" max="46" width="9.44140625" style="69" bestFit="1" customWidth="1"/>
    <col min="47" max="47" width="9.33203125" style="69" bestFit="1" customWidth="1"/>
    <col min="48" max="48" width="8" style="69" bestFit="1" customWidth="1"/>
    <col min="49" max="49" width="8.6640625" style="69" bestFit="1" customWidth="1"/>
    <col min="50" max="50" width="8.5546875" style="69" bestFit="1" customWidth="1"/>
    <col min="51" max="51" width="9.33203125" style="69" bestFit="1" customWidth="1"/>
    <col min="52" max="52" width="8.6640625" style="69" bestFit="1" customWidth="1"/>
    <col min="53" max="53" width="10" style="69" bestFit="1" customWidth="1"/>
    <col min="54" max="54" width="8" style="69" bestFit="1" customWidth="1"/>
    <col min="55" max="56" width="8.6640625" style="69" bestFit="1" customWidth="1"/>
    <col min="57" max="57" width="8" style="69" bestFit="1" customWidth="1"/>
    <col min="58" max="60" width="9.44140625" style="69" bestFit="1" customWidth="1"/>
    <col min="61" max="63" width="9.33203125" style="69" customWidth="1"/>
    <col min="64" max="78" width="10.44140625" style="69" customWidth="1"/>
    <col min="79" max="16384" width="11.44140625" style="69"/>
  </cols>
  <sheetData>
    <row r="1" spans="2:78" s="77" customFormat="1" ht="68.25" customHeight="1" x14ac:dyDescent="0.3">
      <c r="B1" s="49" t="s">
        <v>1958</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row>
    <row r="2" spans="2:78" s="78" customFormat="1" ht="17.399999999999999" x14ac:dyDescent="0.3">
      <c r="B2" s="51" t="s">
        <v>2502</v>
      </c>
    </row>
    <row r="3" spans="2:78" s="78" customFormat="1" ht="17.399999999999999" x14ac:dyDescent="0.3">
      <c r="B3" s="53" t="s">
        <v>1827</v>
      </c>
    </row>
    <row r="5" spans="2:78" ht="20.100000000000001" customHeight="1" x14ac:dyDescent="0.25">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BZ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row>
    <row r="6" spans="2:78" ht="20.25" customHeight="1" x14ac:dyDescent="0.25">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1.5123149163187577E-5</v>
      </c>
      <c r="BD6" s="64">
        <v>3.5223183081578568E-5</v>
      </c>
      <c r="BE6" s="64">
        <v>1.8658282573547069E-4</v>
      </c>
      <c r="BF6" s="64">
        <v>1.5755789262605902E-4</v>
      </c>
      <c r="BG6" s="64">
        <v>1.1389543452766659E-4</v>
      </c>
      <c r="BH6" s="64">
        <v>1.7024004732113518E-4</v>
      </c>
      <c r="BI6" s="64">
        <v>2.1737328112436671E-4</v>
      </c>
      <c r="BJ6" s="64">
        <v>2.2469291109628031E-4</v>
      </c>
      <c r="BK6" s="64">
        <v>3.6075395960177836E-4</v>
      </c>
      <c r="BL6" s="64">
        <v>3.7049344076023338E-4</v>
      </c>
      <c r="BM6" s="64">
        <v>4.4572404364973117E-4</v>
      </c>
      <c r="BN6" s="64">
        <v>5.4194952130814933E-4</v>
      </c>
      <c r="BO6" s="64">
        <v>6.1231861856936298E-4</v>
      </c>
      <c r="BP6" s="64">
        <v>6.5745581276610565E-4</v>
      </c>
      <c r="BQ6" s="64">
        <v>8.9844317230203252E-4</v>
      </c>
      <c r="BR6" s="64">
        <v>9.3340170177458326E-4</v>
      </c>
      <c r="BS6" s="64">
        <v>1.158436270481733E-3</v>
      </c>
      <c r="BT6" s="64">
        <v>1.6126176805302261E-3</v>
      </c>
      <c r="BU6" s="64">
        <v>1.6978132918754607E-3</v>
      </c>
      <c r="BV6" s="64">
        <v>2.0146556042610619E-3</v>
      </c>
      <c r="BW6" s="64">
        <v>3.7107687219215535E-3</v>
      </c>
      <c r="BX6" s="64">
        <v>4.9025106607725188E-3</v>
      </c>
      <c r="BY6" s="64">
        <v>7.4731420789710956E-3</v>
      </c>
      <c r="BZ6" s="64">
        <v>1.1913327381613881E-2</v>
      </c>
    </row>
    <row r="7" spans="2:78" ht="20.25" customHeight="1" x14ac:dyDescent="0.25">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9.2284656189267622E-5</v>
      </c>
      <c r="BD7" s="64">
        <v>1.4874432723988029E-4</v>
      </c>
      <c r="BE7" s="64">
        <v>2.4754571390617208E-4</v>
      </c>
      <c r="BF7" s="64">
        <v>7.7595621205839294E-4</v>
      </c>
      <c r="BG7" s="64">
        <v>7.4483578774131587E-4</v>
      </c>
      <c r="BH7" s="64">
        <v>7.9845904464770356E-4</v>
      </c>
      <c r="BI7" s="64">
        <v>7.1652593111504181E-4</v>
      </c>
      <c r="BJ7" s="64">
        <v>8.4276184971443513E-4</v>
      </c>
      <c r="BK7" s="64">
        <v>1.1287336646457202E-3</v>
      </c>
      <c r="BL7" s="64">
        <v>1.2717744051080615E-3</v>
      </c>
      <c r="BM7" s="64">
        <v>1.3970584790754526E-3</v>
      </c>
      <c r="BN7" s="64">
        <v>1.7868422242153237E-3</v>
      </c>
      <c r="BO7" s="64">
        <v>1.9693115818173457E-3</v>
      </c>
      <c r="BP7" s="64">
        <v>2.7822816467240052E-3</v>
      </c>
      <c r="BQ7" s="64">
        <v>2.9592205073978306E-3</v>
      </c>
      <c r="BR7" s="64">
        <v>3.2510700347365695E-3</v>
      </c>
      <c r="BS7" s="64">
        <v>3.3214917862638416E-3</v>
      </c>
      <c r="BT7" s="64">
        <v>4.1669877895043061E-3</v>
      </c>
      <c r="BU7" s="64">
        <v>5.6149752964775868E-3</v>
      </c>
      <c r="BV7" s="64">
        <v>7.1110068821071959E-3</v>
      </c>
      <c r="BW7" s="64">
        <v>1.2805697748356604E-2</v>
      </c>
      <c r="BX7" s="64">
        <v>1.6178589645800878E-2</v>
      </c>
      <c r="BY7" s="64">
        <v>2.4839051233182641E-2</v>
      </c>
      <c r="BZ7" s="64">
        <v>3.8323209540011671E-2</v>
      </c>
    </row>
    <row r="8" spans="2:78" ht="20.25" customHeight="1" x14ac:dyDescent="0.25">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2.2783766578005071E-4</v>
      </c>
      <c r="BD8" s="82">
        <v>1.3623389515315942E-4</v>
      </c>
      <c r="BE8" s="82">
        <v>4.560892649567716E-4</v>
      </c>
      <c r="BF8" s="82">
        <v>2.9179266007872684E-5</v>
      </c>
      <c r="BG8" s="82">
        <v>1.5574204011059578E-4</v>
      </c>
      <c r="BH8" s="82">
        <v>2.2145315138688559E-4</v>
      </c>
      <c r="BI8" s="82">
        <v>1.4499190391314976E-4</v>
      </c>
      <c r="BJ8" s="82">
        <v>3.4831496762310898E-4</v>
      </c>
      <c r="BK8" s="82">
        <v>4.1852788490315262E-4</v>
      </c>
      <c r="BL8" s="82">
        <v>2.640471921275811E-4</v>
      </c>
      <c r="BM8" s="82">
        <v>7.4216165360163622E-4</v>
      </c>
      <c r="BN8" s="82">
        <v>7.9978001347846828E-4</v>
      </c>
      <c r="BO8" s="82">
        <v>9.0599457148576867E-4</v>
      </c>
      <c r="BP8" s="82">
        <v>8.9798095014503865E-4</v>
      </c>
      <c r="BQ8" s="82">
        <v>1.7975424545213503E-3</v>
      </c>
      <c r="BR8" s="82">
        <v>2.9625436167597385E-3</v>
      </c>
      <c r="BS8" s="82">
        <v>1.6095237888671399E-3</v>
      </c>
      <c r="BT8" s="82">
        <v>2.417958878822235E-3</v>
      </c>
      <c r="BU8" s="82">
        <v>2.3988588649768161E-3</v>
      </c>
      <c r="BV8" s="82">
        <v>2.6495832027038091E-3</v>
      </c>
      <c r="BW8" s="82">
        <v>1.4608717056849185E-2</v>
      </c>
      <c r="BX8" s="82">
        <v>1.8660947237139514E-2</v>
      </c>
      <c r="BY8" s="82">
        <v>3.6571678080826286E-2</v>
      </c>
      <c r="BZ8" s="82">
        <v>5.297575444103253E-2</v>
      </c>
    </row>
    <row r="9" spans="2:78" ht="20.25" customHeight="1" x14ac:dyDescent="0.25">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5.6571658089366039E-5</v>
      </c>
      <c r="BD9" s="84">
        <v>7.9152353240630191E-5</v>
      </c>
      <c r="BE9" s="84">
        <v>2.2623316455350206E-4</v>
      </c>
      <c r="BF9" s="84">
        <v>3.5214329749377882E-4</v>
      </c>
      <c r="BG9" s="84">
        <v>3.1409929454695451E-4</v>
      </c>
      <c r="BH9" s="84">
        <v>3.7361897456555937E-4</v>
      </c>
      <c r="BI9" s="84">
        <v>3.610382085639241E-4</v>
      </c>
      <c r="BJ9" s="84">
        <v>4.182152087797153E-4</v>
      </c>
      <c r="BK9" s="84">
        <v>6.0853545398353859E-4</v>
      </c>
      <c r="BL9" s="84">
        <v>6.2958597041662401E-4</v>
      </c>
      <c r="BM9" s="84">
        <v>7.4691477891941638E-4</v>
      </c>
      <c r="BN9" s="84">
        <v>9.4335454463112534E-4</v>
      </c>
      <c r="BO9" s="84">
        <v>1.042564078704844E-3</v>
      </c>
      <c r="BP9" s="84">
        <v>1.3034681417631866E-3</v>
      </c>
      <c r="BQ9" s="84">
        <v>1.5840090610179658E-3</v>
      </c>
      <c r="BR9" s="84">
        <v>1.7316714138828626E-3</v>
      </c>
      <c r="BS9" s="84">
        <v>1.8158308325153527E-3</v>
      </c>
      <c r="BT9" s="84">
        <v>2.4236756103006574E-3</v>
      </c>
      <c r="BU9" s="84">
        <v>2.8680107016014755E-3</v>
      </c>
      <c r="BV9" s="84">
        <v>3.4572919702142713E-3</v>
      </c>
      <c r="BW9" s="84">
        <v>6.6670032301134885E-3</v>
      </c>
      <c r="BX9" s="84">
        <v>8.4328893365814839E-3</v>
      </c>
      <c r="BY9" s="84">
        <v>1.3210775425280152E-2</v>
      </c>
      <c r="BZ9" s="84">
        <v>2.0855101135861531E-2</v>
      </c>
    </row>
    <row r="10" spans="2:78" ht="20.25" customHeight="1" x14ac:dyDescent="0.25">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6.5217392532401774E-5</v>
      </c>
      <c r="BE10" s="82">
        <v>2.6489443374910771E-4</v>
      </c>
      <c r="BF10" s="82">
        <v>8.6898318466976932E-5</v>
      </c>
      <c r="BG10" s="82">
        <v>1.9261573344087068E-4</v>
      </c>
      <c r="BH10" s="82">
        <v>1.94537878491996E-4</v>
      </c>
      <c r="BI10" s="82">
        <v>2.6166219491585707E-4</v>
      </c>
      <c r="BJ10" s="82">
        <v>4.757442373655163E-4</v>
      </c>
      <c r="BK10" s="82">
        <v>7.0202421694065542E-4</v>
      </c>
      <c r="BL10" s="82">
        <v>5.1902439556039681E-4</v>
      </c>
      <c r="BM10" s="82">
        <v>4.9673653873094636E-4</v>
      </c>
      <c r="BN10" s="82">
        <v>7.0691734464434219E-4</v>
      </c>
      <c r="BO10" s="82">
        <v>9.4928802202476348E-4</v>
      </c>
      <c r="BP10" s="82">
        <v>8.9108898544121296E-4</v>
      </c>
      <c r="BQ10" s="82">
        <v>1.176705573269432E-3</v>
      </c>
      <c r="BR10" s="82">
        <v>1.31429755969803E-3</v>
      </c>
      <c r="BS10" s="82">
        <v>1.4450216323662612E-3</v>
      </c>
      <c r="BT10" s="82">
        <v>2.1820363815625576E-3</v>
      </c>
      <c r="BU10" s="82">
        <v>2.0131485853802644E-3</v>
      </c>
      <c r="BV10" s="82">
        <v>2.8260882716508728E-3</v>
      </c>
      <c r="BW10" s="82">
        <v>5.6927913063122837E-3</v>
      </c>
      <c r="BX10" s="82">
        <v>8.1731243074107951E-3</v>
      </c>
      <c r="BY10" s="82">
        <v>1.6184588615592688E-2</v>
      </c>
      <c r="BZ10" s="82">
        <v>2.6353868465445851E-2</v>
      </c>
    </row>
    <row r="11" spans="2:78" ht="20.25" customHeight="1" x14ac:dyDescent="0.25">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1.1806186232421467E-5</v>
      </c>
      <c r="BE11" s="82">
        <v>1.8718418953822535E-4</v>
      </c>
      <c r="BF11" s="82">
        <v>1.4144257401205174E-4</v>
      </c>
      <c r="BG11" s="82">
        <v>1.5308076809352755E-3</v>
      </c>
      <c r="BH11" s="82">
        <v>3.5849884171379465E-4</v>
      </c>
      <c r="BI11" s="82">
        <v>7.0548516728630162E-4</v>
      </c>
      <c r="BJ11" s="82">
        <v>7.2717012903655842E-4</v>
      </c>
      <c r="BK11" s="82">
        <v>8.9050976433280304E-4</v>
      </c>
      <c r="BL11" s="82">
        <v>1.0460506645471046E-3</v>
      </c>
      <c r="BM11" s="82">
        <v>9.0371680685819022E-4</v>
      </c>
      <c r="BN11" s="82">
        <v>9.8285675725495736E-4</v>
      </c>
      <c r="BO11" s="82">
        <v>2.1607996167494203E-3</v>
      </c>
      <c r="BP11" s="82">
        <v>2.5975755720135663E-3</v>
      </c>
      <c r="BQ11" s="82">
        <v>1.2047127400254265E-3</v>
      </c>
      <c r="BR11" s="82">
        <v>1.7307245635875823E-3</v>
      </c>
      <c r="BS11" s="82">
        <v>2.86002271050112E-3</v>
      </c>
      <c r="BT11" s="82">
        <v>3.783042302847095E-3</v>
      </c>
      <c r="BU11" s="82">
        <v>5.5742377202980808E-3</v>
      </c>
      <c r="BV11" s="82">
        <v>3.9603733641064842E-3</v>
      </c>
      <c r="BW11" s="82">
        <v>1.1821110566352599E-2</v>
      </c>
      <c r="BX11" s="82">
        <v>2.0200877018634822E-2</v>
      </c>
      <c r="BY11" s="82">
        <v>5.6444349190946319E-2</v>
      </c>
      <c r="BZ11" s="82">
        <v>9.9814394058043154E-2</v>
      </c>
    </row>
    <row r="12" spans="2:78" ht="20.25" customHeight="1" x14ac:dyDescent="0.25">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5.2440399493924872E-5</v>
      </c>
      <c r="BE12" s="82">
        <v>1.1729018686246206E-4</v>
      </c>
      <c r="BF12" s="82">
        <v>7.3858616836997015E-4</v>
      </c>
      <c r="BG12" s="82">
        <v>1.3367100204697557E-4</v>
      </c>
      <c r="BH12" s="82">
        <v>4.0054749174345261E-4</v>
      </c>
      <c r="BI12" s="82">
        <v>8.4291817167736482E-5</v>
      </c>
      <c r="BJ12" s="82">
        <v>3.374965909737071E-4</v>
      </c>
      <c r="BK12" s="82">
        <v>6.9106150229525376E-4</v>
      </c>
      <c r="BL12" s="82">
        <v>4.7470322608900162E-4</v>
      </c>
      <c r="BM12" s="82">
        <v>7.9360169191788899E-4</v>
      </c>
      <c r="BN12" s="82">
        <v>7.5222490126924946E-4</v>
      </c>
      <c r="BO12" s="82">
        <v>1.019810873009952E-3</v>
      </c>
      <c r="BP12" s="82">
        <v>7.2578000701528644E-4</v>
      </c>
      <c r="BQ12" s="82">
        <v>1.2155209795137178E-3</v>
      </c>
      <c r="BR12" s="82">
        <v>2.3739426782574125E-3</v>
      </c>
      <c r="BS12" s="82">
        <v>2.7210266344896983E-3</v>
      </c>
      <c r="BT12" s="82">
        <v>4.2213823765657743E-3</v>
      </c>
      <c r="BU12" s="82">
        <v>2.9586606088864986E-3</v>
      </c>
      <c r="BV12" s="82">
        <v>3.0052973415617412E-3</v>
      </c>
      <c r="BW12" s="82">
        <v>6.7753046077330126E-3</v>
      </c>
      <c r="BX12" s="82">
        <v>1.107947121160735E-2</v>
      </c>
      <c r="BY12" s="82">
        <v>2.5739995530520421E-2</v>
      </c>
      <c r="BZ12" s="82">
        <v>3.6427085952563276E-2</v>
      </c>
    </row>
    <row r="13" spans="2:78" ht="20.25" customHeight="1" x14ac:dyDescent="0.25">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7.8032871193789433E-5</v>
      </c>
      <c r="BD13" s="82">
        <v>4.6634918360100031E-5</v>
      </c>
      <c r="BE13" s="82">
        <v>6.6940596777698147E-5</v>
      </c>
      <c r="BF13" s="82">
        <v>6.0542240910343992E-5</v>
      </c>
      <c r="BG13" s="82">
        <v>1.1586550132802742E-4</v>
      </c>
      <c r="BH13" s="82">
        <v>3.5036306265334716E-4</v>
      </c>
      <c r="BI13" s="82">
        <v>1.2800731774660346E-3</v>
      </c>
      <c r="BJ13" s="82">
        <v>1.9678576289883232E-4</v>
      </c>
      <c r="BK13" s="82">
        <v>8.9198835308668123E-5</v>
      </c>
      <c r="BL13" s="82">
        <v>1.9185255493781028E-4</v>
      </c>
      <c r="BM13" s="82">
        <v>4.2425355844155632E-4</v>
      </c>
      <c r="BN13" s="82">
        <v>5.337234799105417E-4</v>
      </c>
      <c r="BO13" s="82">
        <v>6.0004141647262976E-4</v>
      </c>
      <c r="BP13" s="82">
        <v>7.8941546239597038E-4</v>
      </c>
      <c r="BQ13" s="82">
        <v>1.5784814682795467E-3</v>
      </c>
      <c r="BR13" s="82">
        <v>1.3449093143282909E-3</v>
      </c>
      <c r="BS13" s="82">
        <v>2.3620173367406849E-3</v>
      </c>
      <c r="BT13" s="82">
        <v>4.6796124484287382E-3</v>
      </c>
      <c r="BU13" s="82">
        <v>7.4902279114787973E-3</v>
      </c>
      <c r="BV13" s="82">
        <v>1.0070898660888616E-2</v>
      </c>
      <c r="BW13" s="82">
        <v>1.0201516948637579E-2</v>
      </c>
      <c r="BX13" s="82">
        <v>1.5790705898294011E-2</v>
      </c>
      <c r="BY13" s="82">
        <v>2.0823327299904326E-2</v>
      </c>
      <c r="BZ13" s="82">
        <v>3.210489441609754E-2</v>
      </c>
    </row>
    <row r="14" spans="2:78" s="92" customFormat="1" ht="20.25" customHeight="1" x14ac:dyDescent="0.25">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7.5309002065537811E-6</v>
      </c>
      <c r="BD14" s="84">
        <v>2.7893950209634255E-5</v>
      </c>
      <c r="BE14" s="84">
        <v>1.7693715821409661E-4</v>
      </c>
      <c r="BF14" s="84">
        <v>2.153775719193618E-4</v>
      </c>
      <c r="BG14" s="84">
        <v>1.0456063427686235E-3</v>
      </c>
      <c r="BH14" s="84">
        <v>3.4112768484306777E-4</v>
      </c>
      <c r="BI14" s="84">
        <v>6.0119116950940743E-4</v>
      </c>
      <c r="BJ14" s="84">
        <v>5.9987836666763883E-4</v>
      </c>
      <c r="BK14" s="84">
        <v>7.4422810536933781E-4</v>
      </c>
      <c r="BL14" s="84">
        <v>8.0009483868148656E-4</v>
      </c>
      <c r="BM14" s="84">
        <v>7.7588174743237204E-4</v>
      </c>
      <c r="BN14" s="84">
        <v>8.6645049906630689E-4</v>
      </c>
      <c r="BO14" s="84">
        <v>1.691279352563857E-3</v>
      </c>
      <c r="BP14" s="84">
        <v>1.9701132491924955E-3</v>
      </c>
      <c r="BQ14" s="84">
        <v>1.2363066587099958E-3</v>
      </c>
      <c r="BR14" s="84">
        <v>1.7326717358110422E-3</v>
      </c>
      <c r="BS14" s="84">
        <v>2.603272290020886E-3</v>
      </c>
      <c r="BT14" s="84">
        <v>3.6865861385932952E-3</v>
      </c>
      <c r="BU14" s="84">
        <v>4.8619389344066732E-3</v>
      </c>
      <c r="BV14" s="84">
        <v>4.1032892996970549E-3</v>
      </c>
      <c r="BW14" s="84">
        <v>1.0155202297898569E-2</v>
      </c>
      <c r="BX14" s="84">
        <v>1.6917449303866183E-2</v>
      </c>
      <c r="BY14" s="84">
        <v>4.3135657613434741E-2</v>
      </c>
      <c r="BZ14" s="84">
        <v>7.367346469391034E-2</v>
      </c>
    </row>
    <row r="15" spans="2:78" ht="20.25" customHeight="1" x14ac:dyDescent="0.25">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4.2487261495605111E-4</v>
      </c>
      <c r="BH15" s="86">
        <v>1.5845400696590239E-4</v>
      </c>
      <c r="BI15" s="86">
        <v>3.9516241507264738E-4</v>
      </c>
      <c r="BJ15" s="86">
        <v>8.8014838362648895E-4</v>
      </c>
      <c r="BK15" s="86">
        <v>7.5305761064159427E-4</v>
      </c>
      <c r="BL15" s="86">
        <v>2.2836554880625304E-3</v>
      </c>
      <c r="BM15" s="86">
        <v>4.7735301331597313E-4</v>
      </c>
      <c r="BN15" s="86">
        <v>3.436947333284035E-4</v>
      </c>
      <c r="BO15" s="86">
        <v>2.4226078021305497E-4</v>
      </c>
      <c r="BP15" s="86">
        <v>1.4262229351387212E-3</v>
      </c>
      <c r="BQ15" s="86">
        <v>2.8122654750371012E-3</v>
      </c>
      <c r="BR15" s="86">
        <v>8.8850672599272151E-4</v>
      </c>
      <c r="BS15" s="86">
        <v>1.5354882197058384E-3</v>
      </c>
      <c r="BT15" s="86">
        <v>2.045469277241363E-3</v>
      </c>
      <c r="BU15" s="86">
        <v>2.7439640374473662E-3</v>
      </c>
      <c r="BV15" s="86">
        <v>5.472097423164568E-3</v>
      </c>
      <c r="BW15" s="86">
        <v>6.4221716795411776E-3</v>
      </c>
      <c r="BX15" s="86">
        <v>5.0505044652691122E-3</v>
      </c>
      <c r="BY15" s="86">
        <v>1.647628966283321E-2</v>
      </c>
      <c r="BZ15" s="86">
        <v>1.7998007775146707E-2</v>
      </c>
    </row>
    <row r="16" spans="2:78" ht="20.25" customHeight="1" x14ac:dyDescent="0.25">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5.3013310632454846E-5</v>
      </c>
      <c r="BD16" s="86">
        <v>2.8637974508916031E-5</v>
      </c>
      <c r="BE16" s="86">
        <v>1.0874671928906565E-4</v>
      </c>
      <c r="BF16" s="86">
        <v>2.5890046018162138E-4</v>
      </c>
      <c r="BG16" s="86">
        <v>1.633049454667912E-4</v>
      </c>
      <c r="BH16" s="86">
        <v>2.3981805303585624E-4</v>
      </c>
      <c r="BI16" s="86">
        <v>3.5896132807722303E-4</v>
      </c>
      <c r="BJ16" s="86">
        <v>4.7275995665807535E-4</v>
      </c>
      <c r="BK16" s="86">
        <v>9.3738444947222277E-4</v>
      </c>
      <c r="BL16" s="86">
        <v>8.3163235457028861E-4</v>
      </c>
      <c r="BM16" s="86">
        <v>9.2711604998063635E-4</v>
      </c>
      <c r="BN16" s="86">
        <v>1.2270273291434819E-3</v>
      </c>
      <c r="BO16" s="86">
        <v>1.5191619867103157E-3</v>
      </c>
      <c r="BP16" s="86">
        <v>1.4741482688920282E-3</v>
      </c>
      <c r="BQ16" s="86">
        <v>1.5245806538286555E-3</v>
      </c>
      <c r="BR16" s="86">
        <v>2.4341805233716318E-3</v>
      </c>
      <c r="BS16" s="86">
        <v>2.7560788467932973E-3</v>
      </c>
      <c r="BT16" s="86">
        <v>3.4547822957620156E-3</v>
      </c>
      <c r="BU16" s="86">
        <v>4.3536463172997308E-3</v>
      </c>
      <c r="BV16" s="86">
        <v>5.8888324686350302E-3</v>
      </c>
      <c r="BW16" s="86">
        <v>8.8597793185458684E-3</v>
      </c>
      <c r="BX16" s="86">
        <v>1.0843145851117786E-2</v>
      </c>
      <c r="BY16" s="86">
        <v>1.6661449906083092E-2</v>
      </c>
      <c r="BZ16" s="86">
        <v>2.8975450155044991E-2</v>
      </c>
    </row>
    <row r="17" spans="2:78" ht="20.25" customHeight="1" x14ac:dyDescent="0.25">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8.4104847523525095E-5</v>
      </c>
      <c r="BD17" s="86">
        <v>6.2786116682200799E-5</v>
      </c>
      <c r="BE17" s="86">
        <v>6.2043289772395482E-4</v>
      </c>
      <c r="BF17" s="86">
        <v>8.2208854339271831E-4</v>
      </c>
      <c r="BG17" s="86">
        <v>1.3899010730884509E-3</v>
      </c>
      <c r="BH17" s="86">
        <v>2.0066356771359928E-3</v>
      </c>
      <c r="BI17" s="86">
        <v>2.4207731656509246E-3</v>
      </c>
      <c r="BJ17" s="86">
        <v>2.8645468967458676E-3</v>
      </c>
      <c r="BK17" s="86">
        <v>4.3392475470076519E-3</v>
      </c>
      <c r="BL17" s="86">
        <v>4.7940152173220341E-3</v>
      </c>
      <c r="BM17" s="86">
        <v>5.2156065209949531E-3</v>
      </c>
      <c r="BN17" s="86">
        <v>6.2566974968725209E-3</v>
      </c>
      <c r="BO17" s="86">
        <v>6.8355979134302469E-3</v>
      </c>
      <c r="BP17" s="86">
        <v>7.0148082542298429E-3</v>
      </c>
      <c r="BQ17" s="86">
        <v>7.4275994598311801E-3</v>
      </c>
      <c r="BR17" s="86">
        <v>7.7096408990575682E-3</v>
      </c>
      <c r="BS17" s="86">
        <v>8.1912463769515664E-3</v>
      </c>
      <c r="BT17" s="86">
        <v>1.0102302817884823E-2</v>
      </c>
      <c r="BU17" s="86">
        <v>1.1678763843453677E-2</v>
      </c>
      <c r="BV17" s="86">
        <v>1.4625592251849451E-2</v>
      </c>
      <c r="BW17" s="86">
        <v>2.2123498284107201E-2</v>
      </c>
      <c r="BX17" s="86">
        <v>2.7136397180907101E-2</v>
      </c>
      <c r="BY17" s="86">
        <v>3.8765740549767447E-2</v>
      </c>
      <c r="BZ17" s="86">
        <v>6.2782386584691707E-2</v>
      </c>
    </row>
    <row r="18" spans="2:78" ht="20.25" customHeight="1" x14ac:dyDescent="0.25">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3.1640780599917484E-4</v>
      </c>
      <c r="BF18" s="86">
        <v>9.2639436073183035E-4</v>
      </c>
      <c r="BG18" s="86">
        <v>1.1295570506999475E-3</v>
      </c>
      <c r="BH18" s="86">
        <v>1.6853586832912271E-3</v>
      </c>
      <c r="BI18" s="86">
        <v>2.1417304896953482E-3</v>
      </c>
      <c r="BJ18" s="86">
        <v>2.2313517677259309E-3</v>
      </c>
      <c r="BK18" s="86">
        <v>3.2310677562388257E-3</v>
      </c>
      <c r="BL18" s="86">
        <v>3.6206045826403521E-3</v>
      </c>
      <c r="BM18" s="86">
        <v>4.5504193961671824E-3</v>
      </c>
      <c r="BN18" s="86">
        <v>5.0063194570120206E-3</v>
      </c>
      <c r="BO18" s="86">
        <v>6.1078581662681319E-3</v>
      </c>
      <c r="BP18" s="86">
        <v>7.0715256040134733E-3</v>
      </c>
      <c r="BQ18" s="86">
        <v>7.8188532837499825E-3</v>
      </c>
      <c r="BR18" s="86">
        <v>8.9194073208584967E-3</v>
      </c>
      <c r="BS18" s="86">
        <v>9.6269046491879173E-3</v>
      </c>
      <c r="BT18" s="86">
        <v>1.2670458171055277E-2</v>
      </c>
      <c r="BU18" s="86">
        <v>1.5289341800537759E-2</v>
      </c>
      <c r="BV18" s="86">
        <v>2.0767992422263903E-2</v>
      </c>
      <c r="BW18" s="86">
        <v>3.7584521661262915E-2</v>
      </c>
      <c r="BX18" s="86">
        <v>5.3768018786208627E-2</v>
      </c>
      <c r="BY18" s="86">
        <v>9.4845874696386945E-2</v>
      </c>
      <c r="BZ18" s="86">
        <v>0.16650591938806136</v>
      </c>
    </row>
    <row r="19" spans="2:78" ht="20.25" customHeight="1" x14ac:dyDescent="0.25">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2.8607950627090872E-5</v>
      </c>
      <c r="BD19" s="86">
        <v>4.4600762199920041E-5</v>
      </c>
      <c r="BE19" s="86">
        <v>1.5720249793105268E-4</v>
      </c>
      <c r="BF19" s="86">
        <v>1.4159853763895391E-4</v>
      </c>
      <c r="BG19" s="86">
        <v>3.1828962377966619E-4</v>
      </c>
      <c r="BH19" s="86">
        <v>5.5927748494655205E-4</v>
      </c>
      <c r="BI19" s="86">
        <v>5.1361743425148987E-4</v>
      </c>
      <c r="BJ19" s="86">
        <v>8.7135752016997969E-4</v>
      </c>
      <c r="BK19" s="86">
        <v>1.2218661372853656E-3</v>
      </c>
      <c r="BL19" s="86">
        <v>1.1434976948356823E-3</v>
      </c>
      <c r="BM19" s="86">
        <v>1.6044018963343731E-3</v>
      </c>
      <c r="BN19" s="86">
        <v>2.0875339800812132E-3</v>
      </c>
      <c r="BO19" s="86">
        <v>1.9365123781975857E-3</v>
      </c>
      <c r="BP19" s="86">
        <v>2.5906636793964211E-3</v>
      </c>
      <c r="BQ19" s="86">
        <v>2.6382359305345826E-3</v>
      </c>
      <c r="BR19" s="86">
        <v>5.0019824151974479E-3</v>
      </c>
      <c r="BS19" s="86">
        <v>5.5618005936513004E-3</v>
      </c>
      <c r="BT19" s="86">
        <v>7.2628359074666804E-3</v>
      </c>
      <c r="BU19" s="86">
        <v>8.3403402110640013E-3</v>
      </c>
      <c r="BV19" s="86">
        <v>1.0852906311948241E-2</v>
      </c>
      <c r="BW19" s="86">
        <v>2.2406281757785917E-2</v>
      </c>
      <c r="BX19" s="86">
        <v>2.8658086753126311E-2</v>
      </c>
      <c r="BY19" s="86">
        <v>4.2519610278918041E-2</v>
      </c>
      <c r="BZ19" s="86">
        <v>7.0755567514056983E-2</v>
      </c>
    </row>
    <row r="20" spans="2:78" ht="20.25" customHeight="1" x14ac:dyDescent="0.25">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4.01314813220921E-5</v>
      </c>
      <c r="BD20" s="87">
        <v>5.9851656085685434E-5</v>
      </c>
      <c r="BE20" s="87">
        <v>2.1019948620226714E-4</v>
      </c>
      <c r="BF20" s="87">
        <v>1.8544688112798191E-4</v>
      </c>
      <c r="BG20" s="87">
        <v>4.6680317059721865E-4</v>
      </c>
      <c r="BH20" s="87">
        <v>4.3899595862861851E-4</v>
      </c>
      <c r="BI20" s="87">
        <v>5.4760292204680816E-4</v>
      </c>
      <c r="BJ20" s="87">
        <v>9.5356253141387626E-4</v>
      </c>
      <c r="BK20" s="87">
        <v>1.1419245333326167E-3</v>
      </c>
      <c r="BL20" s="87">
        <v>8.6238543164940396E-4</v>
      </c>
      <c r="BM20" s="87">
        <v>8.8019648018788921E-4</v>
      </c>
      <c r="BN20" s="87">
        <v>1.1487945471260197E-3</v>
      </c>
      <c r="BO20" s="87">
        <v>1.0920300926966497E-3</v>
      </c>
      <c r="BP20" s="87">
        <v>1.5732432624258053E-3</v>
      </c>
      <c r="BQ20" s="87">
        <v>2.7957514831655761E-3</v>
      </c>
      <c r="BR20" s="87">
        <v>2.701544228157271E-3</v>
      </c>
      <c r="BS20" s="87">
        <v>3.7302620667334363E-3</v>
      </c>
      <c r="BT20" s="87">
        <v>3.9143973795041642E-3</v>
      </c>
      <c r="BU20" s="87">
        <v>3.2635891820320673E-3</v>
      </c>
      <c r="BV20" s="87">
        <v>4.4261407072645476E-3</v>
      </c>
      <c r="BW20" s="87">
        <v>1.0160958584463753E-2</v>
      </c>
      <c r="BX20" s="87">
        <v>1.491284706702789E-2</v>
      </c>
      <c r="BY20" s="87">
        <v>2.695550938867064E-2</v>
      </c>
      <c r="BZ20" s="87">
        <v>4.9709055683324399E-2</v>
      </c>
    </row>
    <row r="21" spans="2:78" ht="20.25" customHeight="1" x14ac:dyDescent="0.25">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1.0793305125811337E-4</v>
      </c>
      <c r="BD21" s="64">
        <v>5.267092794203343E-5</v>
      </c>
      <c r="BE21" s="64">
        <v>7.1949859144804229E-4</v>
      </c>
      <c r="BF21" s="64">
        <v>5.3809769802737328E-4</v>
      </c>
      <c r="BG21" s="64">
        <v>1.4955414179780302E-3</v>
      </c>
      <c r="BH21" s="64">
        <v>1.4666751064946748E-3</v>
      </c>
      <c r="BI21" s="64">
        <v>1.3177702931148616E-3</v>
      </c>
      <c r="BJ21" s="64">
        <v>1.5060875116377215E-3</v>
      </c>
      <c r="BK21" s="64">
        <v>2.0907019745037836E-3</v>
      </c>
      <c r="BL21" s="64">
        <v>1.696217602959571E-3</v>
      </c>
      <c r="BM21" s="64">
        <v>2.2734683910803355E-3</v>
      </c>
      <c r="BN21" s="64">
        <v>2.2910478137172507E-3</v>
      </c>
      <c r="BO21" s="64">
        <v>3.6974544419783317E-3</v>
      </c>
      <c r="BP21" s="64">
        <v>3.9435824357527682E-3</v>
      </c>
      <c r="BQ21" s="64">
        <v>4.3209799836818608E-3</v>
      </c>
      <c r="BR21" s="64">
        <v>3.9210760835031166E-3</v>
      </c>
      <c r="BS21" s="64">
        <v>4.6576314660875529E-3</v>
      </c>
      <c r="BT21" s="64">
        <v>6.6441370120786658E-3</v>
      </c>
      <c r="BU21" s="64">
        <v>1.024028254621534E-2</v>
      </c>
      <c r="BV21" s="64">
        <v>1.3903230854597659E-2</v>
      </c>
      <c r="BW21" s="64">
        <v>2.5630365866862848E-2</v>
      </c>
      <c r="BX21" s="64">
        <v>3.0090637243382012E-2</v>
      </c>
      <c r="BY21" s="64">
        <v>4.1493924927119785E-2</v>
      </c>
      <c r="BZ21" s="64">
        <v>7.4668451536269664E-2</v>
      </c>
    </row>
    <row r="22" spans="2:78" ht="20.25" customHeight="1" x14ac:dyDescent="0.25">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-1.9603294924563919E-5</v>
      </c>
      <c r="BD22" s="64">
        <v>8.448078002003534E-4</v>
      </c>
      <c r="BE22" s="64">
        <v>2.2784819561674219E-3</v>
      </c>
      <c r="BF22" s="64">
        <v>5.957654585100558E-3</v>
      </c>
      <c r="BG22" s="64">
        <v>2.1369728717925973E-3</v>
      </c>
      <c r="BH22" s="64">
        <v>3.103783306773078E-3</v>
      </c>
      <c r="BI22" s="64">
        <v>5.0479782404815321E-3</v>
      </c>
      <c r="BJ22" s="64">
        <v>3.252789940451084E-3</v>
      </c>
      <c r="BK22" s="64">
        <v>7.4784961874425626E-3</v>
      </c>
      <c r="BL22" s="64">
        <v>6.2309899341792541E-3</v>
      </c>
      <c r="BM22" s="64">
        <v>8.1088176412211777E-3</v>
      </c>
      <c r="BN22" s="64">
        <v>7.8675463731547879E-3</v>
      </c>
      <c r="BO22" s="64">
        <v>1.270504027258168E-2</v>
      </c>
      <c r="BP22" s="64">
        <v>1.463383108694094E-2</v>
      </c>
      <c r="BQ22" s="64">
        <v>1.3261406632496309E-2</v>
      </c>
      <c r="BR22" s="64">
        <v>1.1049500233040632E-2</v>
      </c>
      <c r="BS22" s="64">
        <v>1.6098557895595E-2</v>
      </c>
      <c r="BT22" s="64">
        <v>2.0265294910406295E-2</v>
      </c>
      <c r="BU22" s="64">
        <v>2.1998226171601409E-2</v>
      </c>
      <c r="BV22" s="64">
        <v>2.9800480377997873E-2</v>
      </c>
      <c r="BW22" s="64">
        <v>5.144631276363576E-2</v>
      </c>
      <c r="BX22" s="64">
        <v>6.3222194510209828E-2</v>
      </c>
      <c r="BY22" s="64">
        <v>0.1039293412183433</v>
      </c>
      <c r="BZ22" s="64">
        <v>0.17047343397211212</v>
      </c>
    </row>
    <row r="23" spans="2:78" ht="20.25" customHeight="1" x14ac:dyDescent="0.25">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4.3088434105831297E-5</v>
      </c>
      <c r="BD23" s="64">
        <v>4.6394577260122638E-4</v>
      </c>
      <c r="BE23" s="64">
        <v>1.5039819740527705E-3</v>
      </c>
      <c r="BF23" s="64">
        <v>3.172818537509503E-3</v>
      </c>
      <c r="BG23" s="64">
        <v>1.8242835712165562E-3</v>
      </c>
      <c r="BH23" s="64">
        <v>2.3056856952547999E-3</v>
      </c>
      <c r="BI23" s="64">
        <v>3.1927824667874471E-3</v>
      </c>
      <c r="BJ23" s="64">
        <v>2.387804979676833E-3</v>
      </c>
      <c r="BK23" s="64">
        <v>5.0650463690253833E-3</v>
      </c>
      <c r="BL23" s="64">
        <v>4.1086146316737793E-3</v>
      </c>
      <c r="BM23" s="64">
        <v>5.3689525935287641E-3</v>
      </c>
      <c r="BN23" s="64">
        <v>5.1695585846203151E-3</v>
      </c>
      <c r="BO23" s="64">
        <v>8.294541002926703E-3</v>
      </c>
      <c r="BP23" s="64">
        <v>9.3222500578686862E-3</v>
      </c>
      <c r="BQ23" s="64">
        <v>8.7787150748181997E-3</v>
      </c>
      <c r="BR23" s="64">
        <v>7.371093520986749E-3</v>
      </c>
      <c r="BS23" s="64">
        <v>1.0512022289008272E-2</v>
      </c>
      <c r="BT23" s="64">
        <v>1.3504267610124909E-2</v>
      </c>
      <c r="BU23" s="64">
        <v>1.6232790723143875E-2</v>
      </c>
      <c r="BV23" s="64">
        <v>2.2029079737314605E-2</v>
      </c>
      <c r="BW23" s="64">
        <v>3.9367972440352839E-2</v>
      </c>
      <c r="BX23" s="64">
        <v>4.714988614538318E-2</v>
      </c>
      <c r="BY23" s="64">
        <v>7.2960572466130635E-2</v>
      </c>
      <c r="BZ23" s="64">
        <v>0.12135014924247955</v>
      </c>
    </row>
    <row r="24" spans="2:78" ht="20.25" customHeight="1" x14ac:dyDescent="0.25">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2.0415268957918453E-3</v>
      </c>
      <c r="BF24" s="88">
        <v>0</v>
      </c>
      <c r="BG24" s="88">
        <v>0</v>
      </c>
      <c r="BH24" s="88">
        <v>0</v>
      </c>
      <c r="BI24" s="88">
        <v>0</v>
      </c>
      <c r="BJ24" s="88">
        <v>0</v>
      </c>
      <c r="BK24" s="88">
        <v>3.093488196310723E-4</v>
      </c>
      <c r="BL24" s="88">
        <v>0</v>
      </c>
      <c r="BM24" s="88">
        <v>0</v>
      </c>
      <c r="BN24" s="88">
        <v>1.7523031770763087E-3</v>
      </c>
      <c r="BO24" s="88">
        <v>0</v>
      </c>
      <c r="BP24" s="88">
        <v>0</v>
      </c>
      <c r="BQ24" s="88">
        <v>7.6274086164287436E-3</v>
      </c>
      <c r="BR24" s="88">
        <v>0</v>
      </c>
      <c r="BS24" s="88">
        <v>0</v>
      </c>
      <c r="BT24" s="88">
        <v>0</v>
      </c>
      <c r="BU24" s="88">
        <v>0</v>
      </c>
      <c r="BV24" s="88">
        <v>0</v>
      </c>
      <c r="BW24" s="88">
        <v>1.0923724789904332E-2</v>
      </c>
      <c r="BX24" s="88">
        <v>0</v>
      </c>
      <c r="BY24" s="88">
        <v>0</v>
      </c>
      <c r="BZ24" s="88">
        <v>0.1150772137595597</v>
      </c>
    </row>
    <row r="25" spans="2:78" ht="20.25" customHeight="1" x14ac:dyDescent="0.25">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1.6581809782945101E-4</v>
      </c>
      <c r="BE25" s="64">
        <v>4.8894478939864872E-3</v>
      </c>
      <c r="BF25" s="64">
        <v>1.4221451735596524E-4</v>
      </c>
      <c r="BG25" s="64">
        <v>1.9561110359163081E-3</v>
      </c>
      <c r="BH25" s="64">
        <v>1.3907587078536565E-3</v>
      </c>
      <c r="BI25" s="64">
        <v>3.2462747784178791E-3</v>
      </c>
      <c r="BJ25" s="64">
        <v>8.2774959261544545E-4</v>
      </c>
      <c r="BK25" s="64">
        <v>1.0376375106588176E-2</v>
      </c>
      <c r="BL25" s="64">
        <v>2.243104931347828E-3</v>
      </c>
      <c r="BM25" s="64">
        <v>1.5553996117281255E-3</v>
      </c>
      <c r="BN25" s="64">
        <v>1.6614031292443876E-2</v>
      </c>
      <c r="BO25" s="64">
        <v>4.4396761677987229E-3</v>
      </c>
      <c r="BP25" s="64">
        <v>6.3040145998480845E-3</v>
      </c>
      <c r="BQ25" s="64">
        <v>3.4373640166089903E-2</v>
      </c>
      <c r="BR25" s="64">
        <v>1.7067027705590654E-2</v>
      </c>
      <c r="BS25" s="64">
        <v>1.5575520322252734E-2</v>
      </c>
      <c r="BT25" s="64">
        <v>1.6038902879506489E-2</v>
      </c>
      <c r="BU25" s="64">
        <v>9.8907198799482732E-3</v>
      </c>
      <c r="BV25" s="64">
        <v>9.8599477803487101E-3</v>
      </c>
      <c r="BW25" s="64">
        <v>6.6552309329432902E-2</v>
      </c>
      <c r="BX25" s="64">
        <v>2.8472084246326634E-2</v>
      </c>
      <c r="BY25" s="64">
        <v>2.3015027534307952E-2</v>
      </c>
      <c r="BZ25" s="64">
        <v>0.29152997785329671</v>
      </c>
    </row>
    <row r="26" spans="2:78" ht="20.25" customHeight="1" x14ac:dyDescent="0.25">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5.8061277792953447E-5</v>
      </c>
      <c r="BE26" s="67">
        <v>3.1423362563443025E-3</v>
      </c>
      <c r="BF26" s="67">
        <v>5.1142700865147717E-5</v>
      </c>
      <c r="BG26" s="67">
        <v>6.9401457476159223E-4</v>
      </c>
      <c r="BH26" s="67">
        <v>5.1169010275065041E-4</v>
      </c>
      <c r="BI26" s="67">
        <v>1.1219872135792563E-3</v>
      </c>
      <c r="BJ26" s="67">
        <v>2.6954397161493837E-4</v>
      </c>
      <c r="BK26" s="67">
        <v>3.9633404578862663E-3</v>
      </c>
      <c r="BL26" s="67">
        <v>7.5991354155413582E-4</v>
      </c>
      <c r="BM26" s="67">
        <v>5.2387962377697939E-4</v>
      </c>
      <c r="BN26" s="67">
        <v>7.3754015101190618E-3</v>
      </c>
      <c r="BO26" s="67">
        <v>1.5430936031597398E-3</v>
      </c>
      <c r="BP26" s="67">
        <v>2.1610438700736534E-3</v>
      </c>
      <c r="BQ26" s="67">
        <v>1.6904212949885755E-2</v>
      </c>
      <c r="BR26" s="67">
        <v>5.8185911812778102E-3</v>
      </c>
      <c r="BS26" s="67">
        <v>5.3123391162688272E-3</v>
      </c>
      <c r="BT26" s="67">
        <v>5.5295858082740068E-3</v>
      </c>
      <c r="BU26" s="67">
        <v>3.2380023055313956E-3</v>
      </c>
      <c r="BV26" s="67">
        <v>3.0669428436607138E-3</v>
      </c>
      <c r="BW26" s="67">
        <v>3.0092057490696877E-2</v>
      </c>
      <c r="BX26" s="67">
        <v>9.1123968535087307E-3</v>
      </c>
      <c r="BY26" s="67">
        <v>7.319327319629032E-3</v>
      </c>
      <c r="BZ26" s="67">
        <v>0.17416391333378778</v>
      </c>
    </row>
    <row r="27" spans="2:78" ht="20.25" customHeight="1" x14ac:dyDescent="0.25">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1.5878366527257715E-3</v>
      </c>
      <c r="BD27" s="87">
        <v>1.9081796345965518E-3</v>
      </c>
      <c r="BE27" s="87">
        <v>1.6271485455607859E-3</v>
      </c>
      <c r="BF27" s="87">
        <v>6.8091642565049071E-4</v>
      </c>
      <c r="BG27" s="87">
        <v>5.8828257781873283E-4</v>
      </c>
      <c r="BH27" s="87">
        <v>9.1226351986661847E-4</v>
      </c>
      <c r="BI27" s="87">
        <v>1.4360687443808473E-3</v>
      </c>
      <c r="BJ27" s="87">
        <v>1.7575145074906207E-3</v>
      </c>
      <c r="BK27" s="87">
        <v>4.7257285782213998E-3</v>
      </c>
      <c r="BL27" s="87">
        <v>2.9479532070446623E-3</v>
      </c>
      <c r="BM27" s="87">
        <v>1.2631360097261624E-3</v>
      </c>
      <c r="BN27" s="87">
        <v>5.0532583393381181E-4</v>
      </c>
      <c r="BO27" s="87">
        <v>1.3187899452422602E-3</v>
      </c>
      <c r="BP27" s="87">
        <v>7.3909466800592405E-4</v>
      </c>
      <c r="BQ27" s="87">
        <v>2.7004011144460272E-3</v>
      </c>
      <c r="BR27" s="87">
        <v>2.7607418215693791E-3</v>
      </c>
      <c r="BS27" s="87">
        <v>5.8256632383644202E-3</v>
      </c>
      <c r="BT27" s="87">
        <v>3.0700638567324745E-3</v>
      </c>
      <c r="BU27" s="87">
        <v>7.4955654666961635E-3</v>
      </c>
      <c r="BV27" s="87">
        <v>6.6718683445254889E-3</v>
      </c>
      <c r="BW27" s="87">
        <v>1.2484347560481668E-2</v>
      </c>
      <c r="BX27" s="87">
        <v>2.2056277811367098E-2</v>
      </c>
      <c r="BY27" s="87">
        <v>4.4597534053710142E-2</v>
      </c>
      <c r="BZ27" s="87">
        <v>7.2368789307815762E-2</v>
      </c>
    </row>
    <row r="28" spans="2:78" ht="20.25" customHeight="1" x14ac:dyDescent="0.25">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3.5506712527944018E-6</v>
      </c>
      <c r="BH28" s="64">
        <v>7.8857553043043538E-6</v>
      </c>
      <c r="BI28" s="64">
        <v>4.804467178609606E-5</v>
      </c>
      <c r="BJ28" s="64">
        <v>3.3136940979838769E-5</v>
      </c>
      <c r="BK28" s="64">
        <v>2.0814186820317104E-5</v>
      </c>
      <c r="BL28" s="64">
        <v>1.6179826918483187E-5</v>
      </c>
      <c r="BM28" s="64">
        <v>0</v>
      </c>
      <c r="BN28" s="64">
        <v>3.6144090891365721E-5</v>
      </c>
      <c r="BO28" s="64">
        <v>2.1276280887994048E-5</v>
      </c>
      <c r="BP28" s="64">
        <v>2.3378639427473757E-5</v>
      </c>
      <c r="BQ28" s="64">
        <v>2.8692145806585856E-5</v>
      </c>
      <c r="BR28" s="64">
        <v>1.9731244071730103E-5</v>
      </c>
      <c r="BS28" s="64">
        <v>6.2417220087374048E-5</v>
      </c>
      <c r="BT28" s="64">
        <v>1.1258587990536917E-4</v>
      </c>
      <c r="BU28" s="64">
        <v>2.3903902692601342E-4</v>
      </c>
      <c r="BV28" s="64">
        <v>1.5154545036732969E-4</v>
      </c>
      <c r="BW28" s="64">
        <v>3.319808481088149E-4</v>
      </c>
      <c r="BX28" s="64">
        <v>4.229157578432563E-4</v>
      </c>
      <c r="BY28" s="64">
        <v>7.2047614812120742E-4</v>
      </c>
      <c r="BZ28" s="64">
        <v>1.8150431072674333E-3</v>
      </c>
    </row>
    <row r="29" spans="2:78" ht="20.25" customHeight="1" x14ac:dyDescent="0.25">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7.8936047587241376E-7</v>
      </c>
      <c r="BD29" s="64">
        <v>0</v>
      </c>
      <c r="BE29" s="64">
        <v>1.2179149555535673E-7</v>
      </c>
      <c r="BF29" s="64">
        <v>0</v>
      </c>
      <c r="BG29" s="64">
        <v>1.3583216564860834E-6</v>
      </c>
      <c r="BH29" s="64">
        <v>3.2307837082967694E-5</v>
      </c>
      <c r="BI29" s="64">
        <v>-4.6027098392631416E-6</v>
      </c>
      <c r="BJ29" s="64">
        <v>5.16500846226009E-5</v>
      </c>
      <c r="BK29" s="64">
        <v>6.839055715102127E-5</v>
      </c>
      <c r="BL29" s="64">
        <v>9.1442441799260976E-5</v>
      </c>
      <c r="BM29" s="64">
        <v>4.4843607997169244E-5</v>
      </c>
      <c r="BN29" s="64">
        <v>1.4747028567585474E-4</v>
      </c>
      <c r="BO29" s="64">
        <v>1.4289039958015337E-4</v>
      </c>
      <c r="BP29" s="64">
        <v>1.261730019275209E-4</v>
      </c>
      <c r="BQ29" s="64">
        <v>1.3360306597709481E-4</v>
      </c>
      <c r="BR29" s="64">
        <v>1.8656938225869446E-4</v>
      </c>
      <c r="BS29" s="64">
        <v>1.9504650561685821E-4</v>
      </c>
      <c r="BT29" s="64">
        <v>1.3603148735397141E-4</v>
      </c>
      <c r="BU29" s="64">
        <v>2.2879069354408976E-4</v>
      </c>
      <c r="BV29" s="64">
        <v>4.0353351221256162E-4</v>
      </c>
      <c r="BW29" s="64">
        <v>7.2372930534636559E-4</v>
      </c>
      <c r="BX29" s="64">
        <v>9.1288220703922285E-4</v>
      </c>
      <c r="BY29" s="64">
        <v>2.8450546151637113E-5</v>
      </c>
      <c r="BZ29" s="64">
        <v>1.280803922777185E-3</v>
      </c>
    </row>
    <row r="30" spans="2:78" ht="20.25" customHeight="1" x14ac:dyDescent="0.25">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1.265555853446898E-7</v>
      </c>
      <c r="BD30" s="64">
        <v>0</v>
      </c>
      <c r="BE30" s="64">
        <v>1.954284245542226E-8</v>
      </c>
      <c r="BF30" s="64">
        <v>0</v>
      </c>
      <c r="BG30" s="64">
        <v>3.1830349904726774E-6</v>
      </c>
      <c r="BH30" s="64">
        <v>1.2645273299360937E-5</v>
      </c>
      <c r="BI30" s="64">
        <v>3.6764031265290598E-5</v>
      </c>
      <c r="BJ30" s="64">
        <v>3.6604702286835433E-5</v>
      </c>
      <c r="BK30" s="64">
        <v>2.8144680117803134E-5</v>
      </c>
      <c r="BL30" s="64">
        <v>2.7779215855616712E-5</v>
      </c>
      <c r="BM30" s="64">
        <v>6.7716586737986972E-6</v>
      </c>
      <c r="BN30" s="64">
        <v>5.022840162971498E-5</v>
      </c>
      <c r="BO30" s="64">
        <v>3.7496766666311743E-5</v>
      </c>
      <c r="BP30" s="64">
        <v>3.8305289798756803E-5</v>
      </c>
      <c r="BQ30" s="64">
        <v>4.3837528298507067E-5</v>
      </c>
      <c r="BR30" s="64">
        <v>4.3730286505727634E-5</v>
      </c>
      <c r="BS30" s="64">
        <v>8.3086961984113472E-5</v>
      </c>
      <c r="BT30" s="64">
        <v>1.1666984010938464E-4</v>
      </c>
      <c r="BU30" s="64">
        <v>2.3707279352080946E-4</v>
      </c>
      <c r="BV30" s="64">
        <v>1.9468598114968927E-4</v>
      </c>
      <c r="BW30" s="64">
        <v>3.7986781446419648E-4</v>
      </c>
      <c r="BX30" s="64">
        <v>4.8520378377148177E-4</v>
      </c>
      <c r="BY30" s="64">
        <v>6.2557241968597133E-4</v>
      </c>
      <c r="BZ30" s="64">
        <v>1.739419965437472E-3</v>
      </c>
    </row>
    <row r="31" spans="2:78" ht="20.25" customHeight="1" x14ac:dyDescent="0.25">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-2.330211845702479E-8</v>
      </c>
      <c r="BD31" s="64">
        <v>1.6757093087371722E-4</v>
      </c>
      <c r="BE31" s="64">
        <v>-3.6500877331757664E-7</v>
      </c>
      <c r="BF31" s="64">
        <v>2.8909520338071815E-5</v>
      </c>
      <c r="BG31" s="64">
        <v>4.3945249077248505E-5</v>
      </c>
      <c r="BH31" s="64">
        <v>-7.3559895257258034E-6</v>
      </c>
      <c r="BI31" s="64">
        <v>2.186032660442816E-4</v>
      </c>
      <c r="BJ31" s="64">
        <v>-4.1420127384617089E-6</v>
      </c>
      <c r="BK31" s="64">
        <v>-5.1717395338879424E-4</v>
      </c>
      <c r="BL31" s="64">
        <v>6.9780087329496254E-5</v>
      </c>
      <c r="BM31" s="64">
        <v>9.5417664032182437E-4</v>
      </c>
      <c r="BN31" s="64">
        <v>-4.5688952489819634E-4</v>
      </c>
      <c r="BO31" s="64">
        <v>3.1554877080797183E-4</v>
      </c>
      <c r="BP31" s="64">
        <v>3.4947991029254943E-4</v>
      </c>
      <c r="BQ31" s="64">
        <v>5.0448722097384824E-4</v>
      </c>
      <c r="BR31" s="64">
        <v>7.5172290698737321E-3</v>
      </c>
      <c r="BS31" s="64">
        <v>1.6336437094446321E-3</v>
      </c>
      <c r="BT31" s="64">
        <v>9.7856836138965342E-4</v>
      </c>
      <c r="BU31" s="64">
        <v>2.6902409282716366E-3</v>
      </c>
      <c r="BV31" s="64">
        <v>1.4676418961530935E-2</v>
      </c>
      <c r="BW31" s="64">
        <v>6.5790433205654475E-2</v>
      </c>
      <c r="BX31" s="64">
        <v>6.3080841946705712E-2</v>
      </c>
      <c r="BY31" s="64">
        <v>7.4984211683004842E-2</v>
      </c>
      <c r="BZ31" s="64">
        <v>0.12351175100273726</v>
      </c>
    </row>
    <row r="32" spans="2:78" ht="20.25" customHeight="1" x14ac:dyDescent="0.25">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1.1925601239859418E-7</v>
      </c>
      <c r="BD32" s="64">
        <v>8.2451063878608011E-6</v>
      </c>
      <c r="BE32" s="64">
        <v>0</v>
      </c>
      <c r="BF32" s="64">
        <v>1.436267745180686E-6</v>
      </c>
      <c r="BG32" s="64">
        <v>5.0739599772864352E-6</v>
      </c>
      <c r="BH32" s="64">
        <v>1.1681321502088338E-5</v>
      </c>
      <c r="BI32" s="64">
        <v>4.522456674482811E-5</v>
      </c>
      <c r="BJ32" s="64">
        <v>3.4721772270041029E-5</v>
      </c>
      <c r="BK32" s="64">
        <v>0</v>
      </c>
      <c r="BL32" s="64">
        <v>2.9843289740538737E-5</v>
      </c>
      <c r="BM32" s="64">
        <v>5.0779523891986145E-5</v>
      </c>
      <c r="BN32" s="64">
        <v>2.7551513874346512E-5</v>
      </c>
      <c r="BO32" s="64">
        <v>5.0222457519621955E-5</v>
      </c>
      <c r="BP32" s="64">
        <v>5.1139940512534565E-5</v>
      </c>
      <c r="BQ32" s="64">
        <v>6.3369588499728735E-5</v>
      </c>
      <c r="BR32" s="64">
        <v>3.2965809951512881E-4</v>
      </c>
      <c r="BS32" s="64">
        <v>1.4562886518021401E-4</v>
      </c>
      <c r="BT32" s="64">
        <v>1.5198417595829739E-4</v>
      </c>
      <c r="BU32" s="64">
        <v>3.3336673994388555E-4</v>
      </c>
      <c r="BV32" s="64">
        <v>8.0539824128611492E-4</v>
      </c>
      <c r="BW32" s="64">
        <v>3.0366580028147183E-3</v>
      </c>
      <c r="BX32" s="64">
        <v>3.1266354391192852E-3</v>
      </c>
      <c r="BY32" s="64">
        <v>3.6934219586362005E-3</v>
      </c>
      <c r="BZ32" s="64">
        <v>6.643292495693176E-3</v>
      </c>
    </row>
    <row r="33" spans="2:78" ht="20.25" customHeight="1" x14ac:dyDescent="0.25">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1.0893809490797324E-4</v>
      </c>
      <c r="BD33" s="87">
        <v>9.159327312202592E-5</v>
      </c>
      <c r="BE33" s="87">
        <v>5.6490581038493026E-4</v>
      </c>
      <c r="BF33" s="87">
        <v>6.6176229166226008E-4</v>
      </c>
      <c r="BG33" s="87">
        <v>5.7546969141908377E-4</v>
      </c>
      <c r="BH33" s="87">
        <v>4.4215608272391016E-4</v>
      </c>
      <c r="BI33" s="87">
        <v>7.5926926476044265E-4</v>
      </c>
      <c r="BJ33" s="87">
        <v>9.6567201164932115E-4</v>
      </c>
      <c r="BK33" s="87">
        <v>3.6322648950111169E-3</v>
      </c>
      <c r="BL33" s="87">
        <v>1.7037215499857705E-3</v>
      </c>
      <c r="BM33" s="87">
        <v>3.373312247411997E-3</v>
      </c>
      <c r="BN33" s="87">
        <v>4.0596905917409387E-3</v>
      </c>
      <c r="BO33" s="87">
        <v>3.934920041253287E-3</v>
      </c>
      <c r="BP33" s="87">
        <v>3.886226682250582E-3</v>
      </c>
      <c r="BQ33" s="87">
        <v>8.7470280512915721E-3</v>
      </c>
      <c r="BR33" s="87">
        <v>5.9885842691800306E-3</v>
      </c>
      <c r="BS33" s="87">
        <v>7.8690611308391833E-3</v>
      </c>
      <c r="BT33" s="87">
        <v>8.4183111215430095E-3</v>
      </c>
      <c r="BU33" s="87">
        <v>1.1189929259034503E-2</v>
      </c>
      <c r="BV33" s="87">
        <v>2.130084570041757E-2</v>
      </c>
      <c r="BW33" s="87">
        <v>3.4698551021040913E-2</v>
      </c>
      <c r="BX33" s="87">
        <v>4.5259480194215218E-2</v>
      </c>
      <c r="BY33" s="87">
        <v>5.2927123572676926E-2</v>
      </c>
      <c r="BZ33" s="87">
        <v>8.7095634623904905E-2</v>
      </c>
    </row>
    <row r="34" spans="2:78" ht="20.25" customHeight="1" x14ac:dyDescent="0.25">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5.6716160954373152E-5</v>
      </c>
      <c r="BD34" s="90">
        <v>9.14415725479234E-5</v>
      </c>
      <c r="BE34" s="90">
        <v>5.3287422886549862E-4</v>
      </c>
      <c r="BF34" s="90">
        <v>5.5073011794615212E-4</v>
      </c>
      <c r="BG34" s="90">
        <v>6.8878444763242896E-4</v>
      </c>
      <c r="BH34" s="90">
        <v>7.7965376459743219E-4</v>
      </c>
      <c r="BI34" s="90">
        <v>1.0444667631175353E-3</v>
      </c>
      <c r="BJ34" s="90">
        <v>1.0841059287360899E-3</v>
      </c>
      <c r="BK34" s="90">
        <v>2.0941373922445106E-3</v>
      </c>
      <c r="BL34" s="90">
        <v>1.753408962502867E-3</v>
      </c>
      <c r="BM34" s="90">
        <v>2.1622395875062761E-3</v>
      </c>
      <c r="BN34" s="90">
        <v>2.8307039757526908E-3</v>
      </c>
      <c r="BO34" s="90">
        <v>3.034598891057394E-3</v>
      </c>
      <c r="BP34" s="90">
        <v>3.2585402400762131E-3</v>
      </c>
      <c r="BQ34" s="90">
        <v>4.4642392038209966E-3</v>
      </c>
      <c r="BR34" s="90">
        <v>3.9072619074322912E-3</v>
      </c>
      <c r="BS34" s="90">
        <v>4.5067357205677006E-3</v>
      </c>
      <c r="BT34" s="90">
        <v>5.3321603124938388E-3</v>
      </c>
      <c r="BU34" s="90">
        <v>6.4072514609072595E-3</v>
      </c>
      <c r="BV34" s="90">
        <v>8.6683904815008095E-3</v>
      </c>
      <c r="BW34" s="90">
        <v>1.698870422211729E-2</v>
      </c>
      <c r="BX34" s="90">
        <v>2.0159592420207151E-2</v>
      </c>
      <c r="BY34" s="90">
        <v>3.1082796587934558E-2</v>
      </c>
      <c r="BZ34" s="90">
        <v>5.9168567802409644E-2</v>
      </c>
    </row>
    <row r="35" spans="2:78" ht="26.4" x14ac:dyDescent="0.25">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juin 2025, les montants bruts remboursés du total Soins de ville du mois de soins janvier 2024 sont complétés de 0,21 %, pour estimation du mois de soins complet. </v>
      </c>
    </row>
    <row r="36" spans="2:78" x14ac:dyDescent="0.25">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BZ35"/>
  <sheetViews>
    <sheetView showGridLines="0" zoomScale="80" zoomScaleNormal="80" workbookViewId="0">
      <pane xSplit="2" ySplit="5" topLeftCell="BS21" activePane="bottomRight" state="frozen"/>
      <selection activeCell="B34" sqref="B34"/>
      <selection pane="topRight" activeCell="B34" sqref="B34"/>
      <selection pane="bottomLeft" activeCell="B34" sqref="B34"/>
      <selection pane="bottomRight" activeCell="B3" sqref="B3"/>
    </sheetView>
  </sheetViews>
  <sheetFormatPr baseColWidth="10" defaultColWidth="11.44140625" defaultRowHeight="13.8" x14ac:dyDescent="0.25"/>
  <cols>
    <col min="1" max="1" width="1.5546875" style="69" customWidth="1"/>
    <col min="2" max="2" width="100.6640625" style="69" customWidth="1"/>
    <col min="3" max="3" width="9.33203125" style="69" bestFit="1" customWidth="1"/>
    <col min="4" max="4" width="8.6640625" style="69" bestFit="1" customWidth="1"/>
    <col min="5" max="5" width="10" style="69" bestFit="1" customWidth="1"/>
    <col min="6" max="6" width="8" style="69" bestFit="1" customWidth="1"/>
    <col min="7" max="8" width="8.6640625" style="69" bestFit="1" customWidth="1"/>
    <col min="9" max="9" width="8" style="69" bestFit="1" customWidth="1"/>
    <col min="10" max="10" width="9.44140625" style="69" bestFit="1" customWidth="1"/>
    <col min="11" max="11" width="9.33203125" style="69" bestFit="1" customWidth="1"/>
    <col min="12" max="12" width="8" style="69" bestFit="1" customWidth="1"/>
    <col min="13" max="13" width="8.6640625" style="69" bestFit="1" customWidth="1"/>
    <col min="14" max="14" width="8.5546875" style="69" bestFit="1" customWidth="1"/>
    <col min="15" max="15" width="9.33203125" style="69" bestFit="1" customWidth="1"/>
    <col min="16" max="16" width="8.6640625" style="69" bestFit="1" customWidth="1"/>
    <col min="17" max="17" width="10" style="69" bestFit="1" customWidth="1"/>
    <col min="18" max="18" width="8" style="69" bestFit="1" customWidth="1"/>
    <col min="19" max="20" width="8.6640625" style="69" bestFit="1" customWidth="1"/>
    <col min="21" max="21" width="8" style="69" bestFit="1" customWidth="1"/>
    <col min="22" max="22" width="9.44140625" style="69" bestFit="1" customWidth="1"/>
    <col min="23" max="23" width="9.33203125" style="69" bestFit="1" customWidth="1"/>
    <col min="24" max="24" width="8" style="69" bestFit="1" customWidth="1"/>
    <col min="25" max="25" width="8.6640625" style="69" bestFit="1" customWidth="1"/>
    <col min="26" max="26" width="8.5546875" style="69" bestFit="1" customWidth="1"/>
    <col min="27" max="27" width="9.33203125" style="69" bestFit="1" customWidth="1"/>
    <col min="28" max="28" width="8.6640625" style="69" bestFit="1" customWidth="1"/>
    <col min="29" max="29" width="10" style="69" bestFit="1" customWidth="1"/>
    <col min="30" max="30" width="8" style="69" bestFit="1" customWidth="1"/>
    <col min="31" max="32" width="8.6640625" style="69" bestFit="1" customWidth="1"/>
    <col min="33" max="33" width="8" style="69" bestFit="1" customWidth="1"/>
    <col min="34" max="34" width="9.44140625" style="69" bestFit="1" customWidth="1"/>
    <col min="35" max="35" width="9.33203125" style="69" bestFit="1" customWidth="1"/>
    <col min="36" max="36" width="8" style="69" bestFit="1" customWidth="1"/>
    <col min="37" max="37" width="8.6640625" style="69" bestFit="1" customWidth="1"/>
    <col min="38" max="38" width="8.5546875" style="69" bestFit="1" customWidth="1"/>
    <col min="39" max="39" width="9.33203125" style="69" bestFit="1" customWidth="1"/>
    <col min="40" max="40" width="8.6640625" style="69" bestFit="1" customWidth="1"/>
    <col min="41" max="41" width="10" style="69" bestFit="1" customWidth="1"/>
    <col min="42" max="42" width="8" style="69" bestFit="1" customWidth="1"/>
    <col min="43" max="44" width="8.6640625" style="69" bestFit="1" customWidth="1"/>
    <col min="45" max="45" width="8" style="69" bestFit="1" customWidth="1"/>
    <col min="46" max="46" width="9.44140625" style="69" bestFit="1" customWidth="1"/>
    <col min="47" max="47" width="9.33203125" style="69" bestFit="1" customWidth="1"/>
    <col min="48" max="48" width="8" style="69" bestFit="1" customWidth="1"/>
    <col min="49" max="49" width="8.6640625" style="69" bestFit="1" customWidth="1"/>
    <col min="50" max="50" width="8.5546875" style="69" bestFit="1" customWidth="1"/>
    <col min="51" max="51" width="9.33203125" style="69" bestFit="1" customWidth="1"/>
    <col min="52" max="52" width="8.6640625" style="69" bestFit="1" customWidth="1"/>
    <col min="53" max="53" width="10" style="69" bestFit="1" customWidth="1"/>
    <col min="54" max="54" width="8" style="69" bestFit="1" customWidth="1"/>
    <col min="55" max="56" width="8.6640625" style="69" bestFit="1" customWidth="1"/>
    <col min="57" max="57" width="8" style="69" bestFit="1" customWidth="1"/>
    <col min="58" max="61" width="9.44140625" style="69" bestFit="1" customWidth="1"/>
    <col min="62" max="78" width="10.6640625" style="69" customWidth="1"/>
    <col min="79" max="16384" width="11.44140625" style="69"/>
  </cols>
  <sheetData>
    <row r="1" spans="2:78" s="77" customFormat="1" ht="68.25" customHeight="1" x14ac:dyDescent="0.3">
      <c r="B1" s="49" t="s">
        <v>1957</v>
      </c>
    </row>
    <row r="2" spans="2:78" s="78" customFormat="1" ht="17.399999999999999" x14ac:dyDescent="0.3">
      <c r="B2" s="51" t="s">
        <v>2502</v>
      </c>
    </row>
    <row r="3" spans="2:78" s="78" customFormat="1" ht="17.399999999999999" x14ac:dyDescent="0.3">
      <c r="B3" s="53" t="s">
        <v>1827</v>
      </c>
    </row>
    <row r="4" spans="2:78" ht="7.5" customHeight="1" x14ac:dyDescent="0.25"/>
    <row r="5" spans="2:78" ht="20.100000000000001" customHeight="1" x14ac:dyDescent="0.25">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BZ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row>
    <row r="6" spans="2:78" ht="20.25" customHeight="1" x14ac:dyDescent="0.25">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4.5835868299759497E-5</v>
      </c>
      <c r="BD6" s="64">
        <v>2.7239106639598276E-5</v>
      </c>
      <c r="BE6" s="64">
        <v>3.1361406206165121E-4</v>
      </c>
      <c r="BF6" s="64">
        <v>1.9042603744012787E-4</v>
      </c>
      <c r="BG6" s="64">
        <v>2.1326090020390431E-4</v>
      </c>
      <c r="BH6" s="64">
        <v>3.1137162930017226E-4</v>
      </c>
      <c r="BI6" s="64">
        <v>3.324012583896252E-4</v>
      </c>
      <c r="BJ6" s="64">
        <v>3.8285112869207438E-4</v>
      </c>
      <c r="BK6" s="64">
        <v>5.0132158054472242E-4</v>
      </c>
      <c r="BL6" s="64">
        <v>5.5591629305240531E-4</v>
      </c>
      <c r="BM6" s="64">
        <v>6.2499370197044435E-4</v>
      </c>
      <c r="BN6" s="64">
        <v>7.1295988524067155E-4</v>
      </c>
      <c r="BO6" s="64">
        <v>8.4153166627820575E-4</v>
      </c>
      <c r="BP6" s="64">
        <v>8.5917792711831531E-4</v>
      </c>
      <c r="BQ6" s="64">
        <v>1.0115118569566928E-3</v>
      </c>
      <c r="BR6" s="64">
        <v>1.2421027752247404E-3</v>
      </c>
      <c r="BS6" s="64">
        <v>1.574805342822394E-3</v>
      </c>
      <c r="BT6" s="64">
        <v>1.9799363813977067E-3</v>
      </c>
      <c r="BU6" s="64">
        <v>2.2511458051399647E-3</v>
      </c>
      <c r="BV6" s="64">
        <v>2.8159374324649988E-3</v>
      </c>
      <c r="BW6" s="64">
        <v>4.3121549810736237E-3</v>
      </c>
      <c r="BX6" s="64">
        <v>5.5605033604297915E-3</v>
      </c>
      <c r="BY6" s="64">
        <v>9.2265341669806045E-3</v>
      </c>
      <c r="BZ6" s="64">
        <v>1.4107607807835265E-2</v>
      </c>
    </row>
    <row r="7" spans="2:78" ht="20.25" customHeight="1" x14ac:dyDescent="0.25">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6.5223858098928389E-5</v>
      </c>
      <c r="BD7" s="64">
        <v>1.2493811460090321E-4</v>
      </c>
      <c r="BE7" s="64">
        <v>9.1557046813117715E-4</v>
      </c>
      <c r="BF7" s="64">
        <v>8.520074908258124E-4</v>
      </c>
      <c r="BG7" s="64">
        <v>7.550516501078075E-4</v>
      </c>
      <c r="BH7" s="64">
        <v>1.4798269573224054E-3</v>
      </c>
      <c r="BI7" s="64">
        <v>1.1145244078734073E-3</v>
      </c>
      <c r="BJ7" s="64">
        <v>1.3023715555717796E-3</v>
      </c>
      <c r="BK7" s="64">
        <v>1.9349380471871402E-3</v>
      </c>
      <c r="BL7" s="64">
        <v>1.9536421890578026E-3</v>
      </c>
      <c r="BM7" s="64">
        <v>1.5718096031605011E-3</v>
      </c>
      <c r="BN7" s="64">
        <v>2.1929103168925046E-3</v>
      </c>
      <c r="BO7" s="64">
        <v>2.5933791770977876E-3</v>
      </c>
      <c r="BP7" s="64">
        <v>2.4888301260557188E-3</v>
      </c>
      <c r="BQ7" s="64">
        <v>3.044170833233828E-3</v>
      </c>
      <c r="BR7" s="64">
        <v>2.7301874107457103E-3</v>
      </c>
      <c r="BS7" s="64">
        <v>3.0747463795752772E-3</v>
      </c>
      <c r="BT7" s="64">
        <v>4.1471861192088344E-3</v>
      </c>
      <c r="BU7" s="64">
        <v>5.8871725153786247E-3</v>
      </c>
      <c r="BV7" s="64">
        <v>8.3210009853997846E-3</v>
      </c>
      <c r="BW7" s="64">
        <v>1.3776074889198187E-2</v>
      </c>
      <c r="BX7" s="64">
        <v>1.5739685479424503E-2</v>
      </c>
      <c r="BY7" s="64">
        <v>2.493905979056299E-2</v>
      </c>
      <c r="BZ7" s="64">
        <v>3.9438550585716659E-2</v>
      </c>
    </row>
    <row r="8" spans="2:78" ht="20.25" customHeight="1" x14ac:dyDescent="0.25">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2.7390576265107214E-5</v>
      </c>
      <c r="BD8" s="82">
        <v>7.6773666553897613E-5</v>
      </c>
      <c r="BE8" s="82">
        <v>5.9943269056672577E-5</v>
      </c>
      <c r="BF8" s="82">
        <v>2.522256885937324E-4</v>
      </c>
      <c r="BG8" s="82">
        <v>1.0273645962666222E-4</v>
      </c>
      <c r="BH8" s="82">
        <v>2.0419764502643822E-4</v>
      </c>
      <c r="BI8" s="82">
        <v>5.0674473139888931E-4</v>
      </c>
      <c r="BJ8" s="82">
        <v>2.2070167073140468E-4</v>
      </c>
      <c r="BK8" s="82">
        <v>3.5446915224701669E-4</v>
      </c>
      <c r="BL8" s="82">
        <v>7.6414095512555846E-4</v>
      </c>
      <c r="BM8" s="82">
        <v>6.4144099179386238E-4</v>
      </c>
      <c r="BN8" s="82">
        <v>9.3592942777931398E-4</v>
      </c>
      <c r="BO8" s="82">
        <v>1.0775916887544312E-3</v>
      </c>
      <c r="BP8" s="82">
        <v>1.2041856931557238E-3</v>
      </c>
      <c r="BQ8" s="82">
        <v>1.6313642183198862E-3</v>
      </c>
      <c r="BR8" s="82">
        <v>2.174621224405815E-3</v>
      </c>
      <c r="BS8" s="82">
        <v>2.3402126266458545E-3</v>
      </c>
      <c r="BT8" s="82">
        <v>3.428891763417985E-3</v>
      </c>
      <c r="BU8" s="82">
        <v>4.1422039366931784E-3</v>
      </c>
      <c r="BV8" s="82">
        <v>6.5974687970453694E-3</v>
      </c>
      <c r="BW8" s="82">
        <v>1.575828713098737E-2</v>
      </c>
      <c r="BX8" s="82">
        <v>1.7957635348125667E-2</v>
      </c>
      <c r="BY8" s="82">
        <v>3.7969030899089207E-2</v>
      </c>
      <c r="BZ8" s="82">
        <v>5.8574814919364782E-2</v>
      </c>
    </row>
    <row r="9" spans="2:78" ht="20.25" customHeight="1" x14ac:dyDescent="0.25">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4.6301413366478528E-5</v>
      </c>
      <c r="BD9" s="84">
        <v>4.154279259838134E-5</v>
      </c>
      <c r="BE9" s="84">
        <v>3.5607447382024482E-4</v>
      </c>
      <c r="BF9" s="84">
        <v>2.6673246784847393E-4</v>
      </c>
      <c r="BG9" s="84">
        <v>2.5654992302182045E-4</v>
      </c>
      <c r="BH9" s="84">
        <v>4.1525718515700305E-4</v>
      </c>
      <c r="BI9" s="84">
        <v>4.2040873865722972E-4</v>
      </c>
      <c r="BJ9" s="84">
        <v>4.5816220278460662E-4</v>
      </c>
      <c r="BK9" s="84">
        <v>6.3108036290859815E-4</v>
      </c>
      <c r="BL9" s="84">
        <v>6.9962090630926177E-4</v>
      </c>
      <c r="BM9" s="84">
        <v>7.1262235716340605E-4</v>
      </c>
      <c r="BN9" s="84">
        <v>8.7443823554522737E-4</v>
      </c>
      <c r="BO9" s="84">
        <v>1.0262756583339083E-3</v>
      </c>
      <c r="BP9" s="84">
        <v>1.0303379872569352E-3</v>
      </c>
      <c r="BQ9" s="84">
        <v>1.2480259267693139E-3</v>
      </c>
      <c r="BR9" s="84">
        <v>1.437544160380444E-3</v>
      </c>
      <c r="BS9" s="84">
        <v>1.7597251391106017E-3</v>
      </c>
      <c r="BT9" s="84">
        <v>2.2772644630963956E-3</v>
      </c>
      <c r="BU9" s="84">
        <v>2.7062648501350317E-3</v>
      </c>
      <c r="BV9" s="84">
        <v>3.4921887525356521E-3</v>
      </c>
      <c r="BW9" s="84">
        <v>5.5565982188063856E-3</v>
      </c>
      <c r="BX9" s="84">
        <v>6.9032249927400979E-3</v>
      </c>
      <c r="BY9" s="84">
        <v>1.1849008351238588E-2</v>
      </c>
      <c r="BZ9" s="84">
        <v>1.8404999028103664E-2</v>
      </c>
    </row>
    <row r="10" spans="2:78" ht="20.25" customHeight="1" x14ac:dyDescent="0.25">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9.4047869078961455E-5</v>
      </c>
      <c r="BD10" s="82">
        <v>8.0689660226118676E-5</v>
      </c>
      <c r="BE10" s="82">
        <v>2.1905051826220934E-4</v>
      </c>
      <c r="BF10" s="82">
        <v>1.3098693964752606E-4</v>
      </c>
      <c r="BG10" s="82">
        <v>2.4228966086159431E-4</v>
      </c>
      <c r="BH10" s="82">
        <v>3.0002510184257147E-4</v>
      </c>
      <c r="BI10" s="82">
        <v>3.5265617526114568E-4</v>
      </c>
      <c r="BJ10" s="82">
        <v>4.5250219772974276E-4</v>
      </c>
      <c r="BK10" s="82">
        <v>7.538088854213143E-4</v>
      </c>
      <c r="BL10" s="82">
        <v>6.5638268322620874E-4</v>
      </c>
      <c r="BM10" s="82">
        <v>7.0306800425590232E-4</v>
      </c>
      <c r="BN10" s="82">
        <v>9.8832731804110452E-4</v>
      </c>
      <c r="BO10" s="82">
        <v>8.6536819810478782E-4</v>
      </c>
      <c r="BP10" s="82">
        <v>1.0774974421388084E-3</v>
      </c>
      <c r="BQ10" s="82">
        <v>1.1646563990597159E-3</v>
      </c>
      <c r="BR10" s="82">
        <v>1.7708210410232184E-3</v>
      </c>
      <c r="BS10" s="82">
        <v>1.6831113389710328E-3</v>
      </c>
      <c r="BT10" s="82">
        <v>2.2409221383374867E-3</v>
      </c>
      <c r="BU10" s="82">
        <v>2.694505005223613E-3</v>
      </c>
      <c r="BV10" s="82">
        <v>4.2562787536040148E-3</v>
      </c>
      <c r="BW10" s="82">
        <v>6.258279037535841E-3</v>
      </c>
      <c r="BX10" s="82">
        <v>8.6037476753608733E-3</v>
      </c>
      <c r="BY10" s="82">
        <v>1.5222632205379893E-2</v>
      </c>
      <c r="BZ10" s="82">
        <v>2.3944145060190936E-2</v>
      </c>
    </row>
    <row r="11" spans="2:78" ht="20.25" customHeight="1" x14ac:dyDescent="0.25">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8.3176974808218951E-4</v>
      </c>
      <c r="BF11" s="82">
        <v>2.5380863062651748E-4</v>
      </c>
      <c r="BG11" s="82">
        <v>5.7944595790115905E-4</v>
      </c>
      <c r="BH11" s="82">
        <v>7.0693088841355944E-4</v>
      </c>
      <c r="BI11" s="82">
        <v>4.9961600091563696E-4</v>
      </c>
      <c r="BJ11" s="82">
        <v>5.9960218830257261E-4</v>
      </c>
      <c r="BK11" s="82">
        <v>1.0319841840540356E-3</v>
      </c>
      <c r="BL11" s="82">
        <v>1.1091864394994211E-3</v>
      </c>
      <c r="BM11" s="82">
        <v>1.5071370584651689E-3</v>
      </c>
      <c r="BN11" s="82">
        <v>1.4247211750531008E-3</v>
      </c>
      <c r="BO11" s="82">
        <v>3.5078546866902371E-3</v>
      </c>
      <c r="BP11" s="82">
        <v>2.3562669467414032E-3</v>
      </c>
      <c r="BQ11" s="82">
        <v>2.1150136095549055E-3</v>
      </c>
      <c r="BR11" s="82">
        <v>3.1543215562073179E-3</v>
      </c>
      <c r="BS11" s="82">
        <v>5.738843611386546E-3</v>
      </c>
      <c r="BT11" s="82">
        <v>6.2924000003161673E-3</v>
      </c>
      <c r="BU11" s="82">
        <v>6.2400841095344717E-3</v>
      </c>
      <c r="BV11" s="82">
        <v>7.668061127311665E-3</v>
      </c>
      <c r="BW11" s="82">
        <v>1.2691276558909115E-2</v>
      </c>
      <c r="BX11" s="82">
        <v>2.5536229201015281E-2</v>
      </c>
      <c r="BY11" s="82">
        <v>6.3697359127511177E-2</v>
      </c>
      <c r="BZ11" s="82">
        <v>0.10552233537583233</v>
      </c>
    </row>
    <row r="12" spans="2:78" ht="20.25" customHeight="1" x14ac:dyDescent="0.25">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7.1233854010754882E-5</v>
      </c>
      <c r="BD12" s="82">
        <v>0</v>
      </c>
      <c r="BE12" s="82">
        <v>1.7914721500456032E-4</v>
      </c>
      <c r="BF12" s="82">
        <v>3.1785457593391797E-4</v>
      </c>
      <c r="BG12" s="82">
        <v>7.8487367118573736E-4</v>
      </c>
      <c r="BH12" s="82">
        <v>3.8082763692548482E-4</v>
      </c>
      <c r="BI12" s="82">
        <v>5.2964474311378851E-4</v>
      </c>
      <c r="BJ12" s="82">
        <v>6.2742136649984737E-4</v>
      </c>
      <c r="BK12" s="82">
        <v>5.8006462438964235E-4</v>
      </c>
      <c r="BL12" s="82">
        <v>9.6154488733568577E-4</v>
      </c>
      <c r="BM12" s="82">
        <v>6.5593943693587065E-4</v>
      </c>
      <c r="BN12" s="82">
        <v>6.6664555136286552E-4</v>
      </c>
      <c r="BO12" s="82">
        <v>1.2276625281493203E-3</v>
      </c>
      <c r="BP12" s="82">
        <v>9.869191720246473E-4</v>
      </c>
      <c r="BQ12" s="82">
        <v>1.6179774896287746E-3</v>
      </c>
      <c r="BR12" s="82">
        <v>2.5582874629486163E-3</v>
      </c>
      <c r="BS12" s="82">
        <v>2.9735194216375938E-3</v>
      </c>
      <c r="BT12" s="82">
        <v>3.7281399212039101E-3</v>
      </c>
      <c r="BU12" s="82">
        <v>3.438167661883762E-3</v>
      </c>
      <c r="BV12" s="82">
        <v>3.3390393899856985E-3</v>
      </c>
      <c r="BW12" s="82">
        <v>7.2162179873636045E-3</v>
      </c>
      <c r="BX12" s="82">
        <v>1.1262016056812429E-2</v>
      </c>
      <c r="BY12" s="82">
        <v>2.3555986069868196E-2</v>
      </c>
      <c r="BZ12" s="82">
        <v>3.8261584271717108E-2</v>
      </c>
    </row>
    <row r="13" spans="2:78" ht="20.25" customHeight="1" x14ac:dyDescent="0.25">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1.0217927336242383E-5</v>
      </c>
      <c r="BD13" s="82">
        <v>9.1225587430354693E-5</v>
      </c>
      <c r="BE13" s="82">
        <v>2.080025161592669E-4</v>
      </c>
      <c r="BF13" s="82">
        <v>4.3004929787704427E-5</v>
      </c>
      <c r="BG13" s="82">
        <v>2.5988985610214677E-4</v>
      </c>
      <c r="BH13" s="82">
        <v>8.0207054983461035E-5</v>
      </c>
      <c r="BI13" s="82">
        <v>8.9819999562479325E-5</v>
      </c>
      <c r="BJ13" s="82">
        <v>3.3989637040776621E-4</v>
      </c>
      <c r="BK13" s="82">
        <v>1.0770765173706565E-4</v>
      </c>
      <c r="BL13" s="82">
        <v>8.2011841559048726E-4</v>
      </c>
      <c r="BM13" s="82">
        <v>1.6897538706772686E-4</v>
      </c>
      <c r="BN13" s="82">
        <v>2.8058728202440264E-4</v>
      </c>
      <c r="BO13" s="82">
        <v>1.0142677581783666E-3</v>
      </c>
      <c r="BP13" s="82">
        <v>1.735528276523679E-3</v>
      </c>
      <c r="BQ13" s="82">
        <v>1.2283225837459444E-3</v>
      </c>
      <c r="BR13" s="82">
        <v>1.9715613683841671E-3</v>
      </c>
      <c r="BS13" s="82">
        <v>2.1814600133145401E-3</v>
      </c>
      <c r="BT13" s="82">
        <v>3.1255986379339351E-3</v>
      </c>
      <c r="BU13" s="82">
        <v>3.3739250305335755E-3</v>
      </c>
      <c r="BV13" s="82">
        <v>5.6638573842175965E-3</v>
      </c>
      <c r="BW13" s="82">
        <v>7.2858315959571929E-3</v>
      </c>
      <c r="BX13" s="82">
        <v>1.2308535905916518E-2</v>
      </c>
      <c r="BY13" s="82">
        <v>1.7591052681372288E-2</v>
      </c>
      <c r="BZ13" s="82">
        <v>2.8137503932631258E-2</v>
      </c>
    </row>
    <row r="14" spans="2:78" ht="20.25" customHeight="1" x14ac:dyDescent="0.25">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2.7335581836318568E-5</v>
      </c>
      <c r="BD14" s="84">
        <v>2.3925318987760846E-5</v>
      </c>
      <c r="BE14" s="84">
        <v>5.6397444454758805E-4</v>
      </c>
      <c r="BF14" s="84">
        <v>2.1948847975461483E-4</v>
      </c>
      <c r="BG14" s="84">
        <v>5.2081733075381997E-4</v>
      </c>
      <c r="BH14" s="84">
        <v>5.3492229619078735E-4</v>
      </c>
      <c r="BI14" s="84">
        <v>4.4628114569777999E-4</v>
      </c>
      <c r="BJ14" s="84">
        <v>5.5567149040802732E-4</v>
      </c>
      <c r="BK14" s="84">
        <v>7.987084349352358E-4</v>
      </c>
      <c r="BL14" s="84">
        <v>9.7402360709542002E-4</v>
      </c>
      <c r="BM14" s="84">
        <v>1.0672009752430434E-3</v>
      </c>
      <c r="BN14" s="84">
        <v>1.0962089057013902E-3</v>
      </c>
      <c r="BO14" s="84">
        <v>2.4398498482900433E-3</v>
      </c>
      <c r="BP14" s="84">
        <v>1.8702316126830709E-3</v>
      </c>
      <c r="BQ14" s="84">
        <v>1.7874960813346608E-3</v>
      </c>
      <c r="BR14" s="84">
        <v>2.6968936405051824E-3</v>
      </c>
      <c r="BS14" s="84">
        <v>4.3106871951188452E-3</v>
      </c>
      <c r="BT14" s="84">
        <v>4.9360859845124505E-3</v>
      </c>
      <c r="BU14" s="84">
        <v>4.9917894192204049E-3</v>
      </c>
      <c r="BV14" s="84">
        <v>6.260919166353851E-3</v>
      </c>
      <c r="BW14" s="84">
        <v>1.0126181874134721E-2</v>
      </c>
      <c r="BX14" s="84">
        <v>1.88722916304076E-2</v>
      </c>
      <c r="BY14" s="84">
        <v>4.3698863936886267E-2</v>
      </c>
      <c r="BZ14" s="84">
        <v>7.1663227401056906E-2</v>
      </c>
    </row>
    <row r="15" spans="2:78" ht="20.25" customHeight="1" x14ac:dyDescent="0.25">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3.4202636433477984E-4</v>
      </c>
      <c r="BD15" s="86">
        <v>4.1559393955559187E-5</v>
      </c>
      <c r="BE15" s="86">
        <v>2.8234489226108828E-4</v>
      </c>
      <c r="BF15" s="86">
        <v>1.9647587179782988E-4</v>
      </c>
      <c r="BG15" s="86">
        <v>1.0000511124119704E-4</v>
      </c>
      <c r="BH15" s="86">
        <v>6.2004781838664869E-4</v>
      </c>
      <c r="BI15" s="86">
        <v>1.4463424913180312E-4</v>
      </c>
      <c r="BJ15" s="86">
        <v>4.254312443339181E-4</v>
      </c>
      <c r="BK15" s="86">
        <v>3.7042376834661717E-4</v>
      </c>
      <c r="BL15" s="86">
        <v>9.4710155990540557E-4</v>
      </c>
      <c r="BM15" s="86">
        <v>5.6810114046879079E-4</v>
      </c>
      <c r="BN15" s="86">
        <v>7.583107721800264E-4</v>
      </c>
      <c r="BO15" s="86">
        <v>6.8585842663448915E-4</v>
      </c>
      <c r="BP15" s="86">
        <v>4.7188927079311327E-4</v>
      </c>
      <c r="BQ15" s="86">
        <v>1.0486679042434055E-3</v>
      </c>
      <c r="BR15" s="86">
        <v>7.7983456920205363E-4</v>
      </c>
      <c r="BS15" s="86">
        <v>1.3316965602494513E-3</v>
      </c>
      <c r="BT15" s="86">
        <v>1.5521937050466672E-3</v>
      </c>
      <c r="BU15" s="86">
        <v>1.8240633377824E-3</v>
      </c>
      <c r="BV15" s="86">
        <v>3.138879142658979E-3</v>
      </c>
      <c r="BW15" s="86">
        <v>4.4348480763858333E-3</v>
      </c>
      <c r="BX15" s="86">
        <v>7.4906065013145007E-3</v>
      </c>
      <c r="BY15" s="86">
        <v>1.6790615356611305E-2</v>
      </c>
      <c r="BZ15" s="86">
        <v>1.9630422135835213E-2</v>
      </c>
    </row>
    <row r="16" spans="2:78" ht="20.25" customHeight="1" x14ac:dyDescent="0.25">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1.2214908679375469E-4</v>
      </c>
      <c r="BF16" s="86">
        <v>6.0442535162885669E-4</v>
      </c>
      <c r="BG16" s="86">
        <v>2.2156145139584638E-4</v>
      </c>
      <c r="BH16" s="86">
        <v>4.5116683234880384E-4</v>
      </c>
      <c r="BI16" s="86">
        <v>5.9734261874799799E-4</v>
      </c>
      <c r="BJ16" s="86">
        <v>5.5130950727355632E-4</v>
      </c>
      <c r="BK16" s="86">
        <v>8.2061401870858752E-4</v>
      </c>
      <c r="BL16" s="86">
        <v>8.355522764873502E-4</v>
      </c>
      <c r="BM16" s="86">
        <v>1.2390024264021804E-3</v>
      </c>
      <c r="BN16" s="86">
        <v>1.5434959681013272E-3</v>
      </c>
      <c r="BO16" s="86">
        <v>1.6772872832169217E-3</v>
      </c>
      <c r="BP16" s="86">
        <v>1.51223311120674E-3</v>
      </c>
      <c r="BQ16" s="86">
        <v>2.6381256538561271E-3</v>
      </c>
      <c r="BR16" s="86">
        <v>3.7201568934777107E-3</v>
      </c>
      <c r="BS16" s="86">
        <v>3.7926032476687244E-3</v>
      </c>
      <c r="BT16" s="86">
        <v>4.5957621254644199E-3</v>
      </c>
      <c r="BU16" s="86">
        <v>5.9550774420138453E-3</v>
      </c>
      <c r="BV16" s="86">
        <v>8.0888983984157559E-3</v>
      </c>
      <c r="BW16" s="86">
        <v>1.1750541492692612E-2</v>
      </c>
      <c r="BX16" s="86">
        <v>1.3092246951156516E-2</v>
      </c>
      <c r="BY16" s="86">
        <v>2.2710895213684967E-2</v>
      </c>
      <c r="BZ16" s="86">
        <v>3.4497208282348479E-2</v>
      </c>
    </row>
    <row r="17" spans="2:78" ht="20.25" customHeight="1" x14ac:dyDescent="0.25">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4.9821529717553048E-5</v>
      </c>
      <c r="BD17" s="86">
        <v>9.6781696363512637E-5</v>
      </c>
      <c r="BE17" s="86">
        <v>1.0812827005259873E-3</v>
      </c>
      <c r="BF17" s="86">
        <v>1.5723563204301794E-3</v>
      </c>
      <c r="BG17" s="86">
        <v>1.966368208461633E-3</v>
      </c>
      <c r="BH17" s="86">
        <v>2.7701483216782119E-3</v>
      </c>
      <c r="BI17" s="86">
        <v>3.3909390540385331E-3</v>
      </c>
      <c r="BJ17" s="86">
        <v>3.2369328242070061E-3</v>
      </c>
      <c r="BK17" s="86">
        <v>5.12757128682928E-3</v>
      </c>
      <c r="BL17" s="86">
        <v>5.4446437142479098E-3</v>
      </c>
      <c r="BM17" s="86">
        <v>5.7970876885928835E-3</v>
      </c>
      <c r="BN17" s="86">
        <v>6.9226299110873857E-3</v>
      </c>
      <c r="BO17" s="86">
        <v>7.4909998024643709E-3</v>
      </c>
      <c r="BP17" s="86">
        <v>7.7665522417984523E-3</v>
      </c>
      <c r="BQ17" s="86">
        <v>8.1426723004767165E-3</v>
      </c>
      <c r="BR17" s="86">
        <v>8.8095691416802957E-3</v>
      </c>
      <c r="BS17" s="86">
        <v>1.0227595227715325E-2</v>
      </c>
      <c r="BT17" s="86">
        <v>1.186962595549601E-2</v>
      </c>
      <c r="BU17" s="86">
        <v>1.3326751945461845E-2</v>
      </c>
      <c r="BV17" s="86">
        <v>1.6464236131202181E-2</v>
      </c>
      <c r="BW17" s="86">
        <v>2.3292645010112523E-2</v>
      </c>
      <c r="BX17" s="86">
        <v>3.0634585983195795E-2</v>
      </c>
      <c r="BY17" s="86">
        <v>4.2702011874516943E-2</v>
      </c>
      <c r="BZ17" s="86">
        <v>6.6892969602514452E-2</v>
      </c>
    </row>
    <row r="18" spans="2:78" ht="20.25" customHeight="1" x14ac:dyDescent="0.25">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4.5730960941181564E-5</v>
      </c>
      <c r="BD18" s="86">
        <v>6.1447707712991573E-5</v>
      </c>
      <c r="BE18" s="86">
        <v>5.6659650212953494E-4</v>
      </c>
      <c r="BF18" s="86">
        <v>9.6993524904998019E-4</v>
      </c>
      <c r="BG18" s="86">
        <v>1.1329372145425509E-3</v>
      </c>
      <c r="BH18" s="86">
        <v>1.4071715082943914E-3</v>
      </c>
      <c r="BI18" s="86">
        <v>1.9105941596546661E-3</v>
      </c>
      <c r="BJ18" s="86">
        <v>2.4103295730697472E-3</v>
      </c>
      <c r="BK18" s="86">
        <v>3.2111871555129401E-3</v>
      </c>
      <c r="BL18" s="86">
        <v>3.4183292307647939E-3</v>
      </c>
      <c r="BM18" s="86">
        <v>4.0650823063042019E-3</v>
      </c>
      <c r="BN18" s="86">
        <v>4.833485895546108E-3</v>
      </c>
      <c r="BO18" s="86">
        <v>5.4298247891668705E-3</v>
      </c>
      <c r="BP18" s="86">
        <v>6.4226646437723911E-3</v>
      </c>
      <c r="BQ18" s="86">
        <v>6.844782569634944E-3</v>
      </c>
      <c r="BR18" s="86">
        <v>7.8055713750511124E-3</v>
      </c>
      <c r="BS18" s="86">
        <v>8.8952742917938199E-3</v>
      </c>
      <c r="BT18" s="86">
        <v>1.054311610087022E-2</v>
      </c>
      <c r="BU18" s="86">
        <v>1.3444456056081577E-2</v>
      </c>
      <c r="BV18" s="86">
        <v>1.9097350241227051E-2</v>
      </c>
      <c r="BW18" s="86">
        <v>3.3939835191503898E-2</v>
      </c>
      <c r="BX18" s="86">
        <v>4.9871192607442216E-2</v>
      </c>
      <c r="BY18" s="86">
        <v>8.6102929417973595E-2</v>
      </c>
      <c r="BZ18" s="86">
        <v>0.15371097038380666</v>
      </c>
    </row>
    <row r="19" spans="2:78" ht="20.25" customHeight="1" x14ac:dyDescent="0.25">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5.7070612484499961E-5</v>
      </c>
      <c r="BD19" s="86">
        <v>1.2046240646257367E-4</v>
      </c>
      <c r="BE19" s="86">
        <v>1.8253574370818981E-4</v>
      </c>
      <c r="BF19" s="86">
        <v>1.4877674984981049E-4</v>
      </c>
      <c r="BG19" s="86">
        <v>2.8659103077655068E-4</v>
      </c>
      <c r="BH19" s="86">
        <v>3.2608503480568984E-4</v>
      </c>
      <c r="BI19" s="86">
        <v>4.6608838182526924E-4</v>
      </c>
      <c r="BJ19" s="86">
        <v>9.1902217454409296E-4</v>
      </c>
      <c r="BK19" s="86">
        <v>1.1703656403228013E-3</v>
      </c>
      <c r="BL19" s="86">
        <v>1.7499926507695829E-3</v>
      </c>
      <c r="BM19" s="86">
        <v>2.3834678037257806E-3</v>
      </c>
      <c r="BN19" s="86">
        <v>1.6381772006248685E-3</v>
      </c>
      <c r="BO19" s="86">
        <v>2.3239858048902384E-3</v>
      </c>
      <c r="BP19" s="86">
        <v>2.9672331679670982E-3</v>
      </c>
      <c r="BQ19" s="86">
        <v>2.8581125503222005E-3</v>
      </c>
      <c r="BR19" s="86">
        <v>4.0654844985137384E-3</v>
      </c>
      <c r="BS19" s="86">
        <v>5.6178607502754829E-3</v>
      </c>
      <c r="BT19" s="86">
        <v>6.3873290100360247E-3</v>
      </c>
      <c r="BU19" s="86">
        <v>7.9120621411594705E-3</v>
      </c>
      <c r="BV19" s="86">
        <v>1.1225802443919575E-2</v>
      </c>
      <c r="BW19" s="86">
        <v>2.1926499721949488E-2</v>
      </c>
      <c r="BX19" s="86">
        <v>2.969996073169856E-2</v>
      </c>
      <c r="BY19" s="86">
        <v>4.2908591176761934E-2</v>
      </c>
      <c r="BZ19" s="86">
        <v>7.5220746888630563E-2</v>
      </c>
    </row>
    <row r="20" spans="2:78" ht="20.25" customHeight="1" x14ac:dyDescent="0.25">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1.7594433435741408E-5</v>
      </c>
      <c r="BD20" s="87">
        <v>0</v>
      </c>
      <c r="BE20" s="87">
        <v>2.5815947334995037E-4</v>
      </c>
      <c r="BF20" s="87">
        <v>5.2237940054733478E-4</v>
      </c>
      <c r="BG20" s="87">
        <v>5.0128631443291383E-4</v>
      </c>
      <c r="BH20" s="87">
        <v>8.4753978998919344E-4</v>
      </c>
      <c r="BI20" s="87">
        <v>8.5534571824541494E-4</v>
      </c>
      <c r="BJ20" s="87">
        <v>8.9401091796847965E-4</v>
      </c>
      <c r="BK20" s="87">
        <v>1.2971908211565353E-3</v>
      </c>
      <c r="BL20" s="87">
        <v>1.3234405741224808E-3</v>
      </c>
      <c r="BM20" s="87">
        <v>1.3960781242381426E-3</v>
      </c>
      <c r="BN20" s="87">
        <v>1.4237424144338817E-3</v>
      </c>
      <c r="BO20" s="87">
        <v>2.4127246939149583E-3</v>
      </c>
      <c r="BP20" s="87">
        <v>2.0549060418284526E-3</v>
      </c>
      <c r="BQ20" s="87">
        <v>3.4162103880688299E-3</v>
      </c>
      <c r="BR20" s="87">
        <v>3.8798101253421091E-3</v>
      </c>
      <c r="BS20" s="87">
        <v>3.3987675932733996E-3</v>
      </c>
      <c r="BT20" s="87">
        <v>3.5525093733961288E-3</v>
      </c>
      <c r="BU20" s="87">
        <v>4.6642868670339066E-3</v>
      </c>
      <c r="BV20" s="87">
        <v>7.8468557618780466E-3</v>
      </c>
      <c r="BW20" s="87">
        <v>9.8945566441401844E-3</v>
      </c>
      <c r="BX20" s="87">
        <v>1.5965365405039789E-2</v>
      </c>
      <c r="BY20" s="87">
        <v>2.5476807798275436E-2</v>
      </c>
      <c r="BZ20" s="87">
        <v>4.5608401728831183E-2</v>
      </c>
    </row>
    <row r="21" spans="2:78" ht="20.25" customHeight="1" x14ac:dyDescent="0.25">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3.1133626028956307E-4</v>
      </c>
      <c r="BE21" s="64">
        <v>4.3367011002271028E-4</v>
      </c>
      <c r="BF21" s="64">
        <v>6.8153968794515407E-4</v>
      </c>
      <c r="BG21" s="64">
        <v>5.4578483492306873E-4</v>
      </c>
      <c r="BH21" s="64">
        <v>1.3183935822684845E-3</v>
      </c>
      <c r="BI21" s="64">
        <v>1.4415851515543476E-3</v>
      </c>
      <c r="BJ21" s="64">
        <v>1.5453334112540684E-3</v>
      </c>
      <c r="BK21" s="64">
        <v>2.2025204695086398E-3</v>
      </c>
      <c r="BL21" s="64">
        <v>1.3946089184753152E-3</v>
      </c>
      <c r="BM21" s="64">
        <v>1.5321350937096412E-3</v>
      </c>
      <c r="BN21" s="64">
        <v>2.5895015045946934E-3</v>
      </c>
      <c r="BO21" s="64">
        <v>3.2458816892615427E-3</v>
      </c>
      <c r="BP21" s="64">
        <v>3.2552915812251726E-3</v>
      </c>
      <c r="BQ21" s="64">
        <v>3.6957277893920892E-3</v>
      </c>
      <c r="BR21" s="64">
        <v>6.2548537172189E-3</v>
      </c>
      <c r="BS21" s="64">
        <v>5.5077412851480823E-3</v>
      </c>
      <c r="BT21" s="64">
        <v>8.6858116060670731E-3</v>
      </c>
      <c r="BU21" s="64">
        <v>1.3456472668718744E-2</v>
      </c>
      <c r="BV21" s="64">
        <v>1.7079268940564107E-2</v>
      </c>
      <c r="BW21" s="64">
        <v>2.9346552024843708E-2</v>
      </c>
      <c r="BX21" s="64">
        <v>3.0447265088263009E-2</v>
      </c>
      <c r="BY21" s="64">
        <v>4.6641655614987565E-2</v>
      </c>
      <c r="BZ21" s="64">
        <v>8.2794930878229867E-2</v>
      </c>
    </row>
    <row r="22" spans="2:78" ht="20.25" customHeight="1" x14ac:dyDescent="0.25">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4.075079553402805E-4</v>
      </c>
      <c r="BE22" s="64">
        <v>1.4582639979914269E-3</v>
      </c>
      <c r="BF22" s="64">
        <v>1.5305958476227621E-2</v>
      </c>
      <c r="BG22" s="64">
        <v>5.4676235224242475E-3</v>
      </c>
      <c r="BH22" s="64">
        <v>2.2196388954380808E-3</v>
      </c>
      <c r="BI22" s="64">
        <v>5.5554413228640076E-3</v>
      </c>
      <c r="BJ22" s="64">
        <v>1.3765664644796782E-2</v>
      </c>
      <c r="BK22" s="64">
        <v>7.0020265381633973E-3</v>
      </c>
      <c r="BL22" s="64">
        <v>9.8091260153871929E-3</v>
      </c>
      <c r="BM22" s="64">
        <v>1.0023633945803523E-2</v>
      </c>
      <c r="BN22" s="64">
        <v>8.788436193637672E-3</v>
      </c>
      <c r="BO22" s="64">
        <v>1.5621767360172623E-2</v>
      </c>
      <c r="BP22" s="64">
        <v>1.0098980432381888E-2</v>
      </c>
      <c r="BQ22" s="64">
        <v>9.8088023491937903E-3</v>
      </c>
      <c r="BR22" s="64">
        <v>1.3182132946498948E-2</v>
      </c>
      <c r="BS22" s="64">
        <v>1.6260471822670874E-2</v>
      </c>
      <c r="BT22" s="64">
        <v>2.0021409530360579E-2</v>
      </c>
      <c r="BU22" s="64">
        <v>2.0127059786989809E-2</v>
      </c>
      <c r="BV22" s="64">
        <v>2.5812180630072401E-2</v>
      </c>
      <c r="BW22" s="64">
        <v>5.200186745167934E-2</v>
      </c>
      <c r="BX22" s="64">
        <v>6.0502819128544161E-2</v>
      </c>
      <c r="BY22" s="64">
        <v>9.5073882751635086E-2</v>
      </c>
      <c r="BZ22" s="64">
        <v>0.16635840394761026</v>
      </c>
    </row>
    <row r="23" spans="2:78" ht="20.25" customHeight="1" x14ac:dyDescent="0.25">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3.644871154866447E-4</v>
      </c>
      <c r="BE23" s="64">
        <v>9.8425316662575923E-4</v>
      </c>
      <c r="BF23" s="64">
        <v>8.1262139974473957E-3</v>
      </c>
      <c r="BG23" s="64">
        <v>3.2388674687653385E-3</v>
      </c>
      <c r="BH23" s="64">
        <v>1.8148250161995616E-3</v>
      </c>
      <c r="BI23" s="64">
        <v>3.6580142801330151E-3</v>
      </c>
      <c r="BJ23" s="64">
        <v>8.1534009529744544E-3</v>
      </c>
      <c r="BK23" s="64">
        <v>4.95626228572843E-3</v>
      </c>
      <c r="BL23" s="64">
        <v>6.0217568912614983E-3</v>
      </c>
      <c r="BM23" s="64">
        <v>6.2016765660672935E-3</v>
      </c>
      <c r="BN23" s="64">
        <v>5.9970877208614937E-3</v>
      </c>
      <c r="BO23" s="64">
        <v>9.8363167284138964E-3</v>
      </c>
      <c r="BP23" s="64">
        <v>6.9239677241403896E-3</v>
      </c>
      <c r="BQ23" s="64">
        <v>6.9105879123412262E-3</v>
      </c>
      <c r="BR23" s="64">
        <v>9.7329173575273487E-3</v>
      </c>
      <c r="BS23" s="64">
        <v>1.1320145454981834E-2</v>
      </c>
      <c r="BT23" s="64">
        <v>1.4679150140384012E-2</v>
      </c>
      <c r="BU23" s="64">
        <v>1.6994173514889521E-2</v>
      </c>
      <c r="BV23" s="64">
        <v>2.1764484545860885E-2</v>
      </c>
      <c r="BW23" s="64">
        <v>4.1766551942663543E-2</v>
      </c>
      <c r="BX23" s="64">
        <v>4.634368310057746E-2</v>
      </c>
      <c r="BY23" s="64">
        <v>7.2255812396689434E-2</v>
      </c>
      <c r="BZ23" s="64">
        <v>0.12587544878822721</v>
      </c>
    </row>
    <row r="24" spans="2:78" ht="20.25" customHeight="1" x14ac:dyDescent="0.25">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6.3087927022786872E-4</v>
      </c>
      <c r="BD24" s="88">
        <v>2.3484350868319126E-4</v>
      </c>
      <c r="BE24" s="88">
        <v>4.3149092138539125E-4</v>
      </c>
      <c r="BF24" s="88">
        <v>0</v>
      </c>
      <c r="BG24" s="88">
        <v>1.9892831447099191E-4</v>
      </c>
      <c r="BH24" s="88">
        <v>7.8466359700035682E-4</v>
      </c>
      <c r="BI24" s="88">
        <v>0</v>
      </c>
      <c r="BJ24" s="88">
        <v>7.9995486213668698E-4</v>
      </c>
      <c r="BK24" s="88">
        <v>2.414735915667432E-3</v>
      </c>
      <c r="BL24" s="88">
        <v>2.3667312524002782E-3</v>
      </c>
      <c r="BM24" s="88">
        <v>0</v>
      </c>
      <c r="BN24" s="88">
        <v>7.2194577224915513E-4</v>
      </c>
      <c r="BO24" s="88">
        <v>1.6148025978146574E-3</v>
      </c>
      <c r="BP24" s="88">
        <v>9.9102432796849271E-4</v>
      </c>
      <c r="BQ24" s="88">
        <v>8.4499614975186432E-4</v>
      </c>
      <c r="BR24" s="88">
        <v>8.8385563545112511E-4</v>
      </c>
      <c r="BS24" s="88">
        <v>3.3934399766579748E-3</v>
      </c>
      <c r="BT24" s="88">
        <v>4.4374857328031148E-3</v>
      </c>
      <c r="BU24" s="88">
        <v>5.9520491025140121E-3</v>
      </c>
      <c r="BV24" s="88">
        <v>8.0628990630888797E-3</v>
      </c>
      <c r="BW24" s="88">
        <v>2.2278598605762312E-2</v>
      </c>
      <c r="BX24" s="88">
        <v>2.4456906857282856E-2</v>
      </c>
      <c r="BY24" s="88">
        <v>3.4673361144726522E-2</v>
      </c>
      <c r="BZ24" s="88">
        <v>7.0941166003649636E-2</v>
      </c>
    </row>
    <row r="25" spans="2:78" ht="20.25" customHeight="1" x14ac:dyDescent="0.25">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3.8702466778763878E-3</v>
      </c>
      <c r="BD25" s="64">
        <v>5.165534381925907E-3</v>
      </c>
      <c r="BE25" s="64">
        <v>6.7271192314397599E-3</v>
      </c>
      <c r="BF25" s="64">
        <v>5.470687917973116E-3</v>
      </c>
      <c r="BG25" s="64">
        <v>7.5836542960519004E-3</v>
      </c>
      <c r="BH25" s="64">
        <v>6.9601372097900516E-3</v>
      </c>
      <c r="BI25" s="64">
        <v>8.9377678035573727E-3</v>
      </c>
      <c r="BJ25" s="64">
        <v>1.0203328750326035E-2</v>
      </c>
      <c r="BK25" s="64">
        <v>2.5439558192736245E-2</v>
      </c>
      <c r="BL25" s="64">
        <v>1.2571610911239928E-2</v>
      </c>
      <c r="BM25" s="64">
        <v>1.825060873931017E-2</v>
      </c>
      <c r="BN25" s="64">
        <v>2.2633528529946378E-2</v>
      </c>
      <c r="BO25" s="64">
        <v>2.2657024122132885E-2</v>
      </c>
      <c r="BP25" s="64">
        <v>3.0025152357264773E-2</v>
      </c>
      <c r="BQ25" s="64">
        <v>2.8072708615763275E-2</v>
      </c>
      <c r="BR25" s="64">
        <v>2.9416743109238697E-2</v>
      </c>
      <c r="BS25" s="64">
        <v>3.673652358959445E-2</v>
      </c>
      <c r="BT25" s="64">
        <v>3.8240266378760213E-2</v>
      </c>
      <c r="BU25" s="64">
        <v>4.1754154852956082E-2</v>
      </c>
      <c r="BV25" s="64">
        <v>4.8239027377279697E-2</v>
      </c>
      <c r="BW25" s="64">
        <v>0.14297004695384108</v>
      </c>
      <c r="BX25" s="64">
        <v>0.11367294902785985</v>
      </c>
      <c r="BY25" s="64">
        <v>0.13806229407270632</v>
      </c>
      <c r="BZ25" s="64">
        <v>0.21460592010684643</v>
      </c>
    </row>
    <row r="26" spans="2:78" ht="20.25" customHeight="1" x14ac:dyDescent="0.25">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1.8194678811933596E-3</v>
      </c>
      <c r="BD26" s="67">
        <v>1.9951404658737903E-3</v>
      </c>
      <c r="BE26" s="67">
        <v>2.7987856873330497E-3</v>
      </c>
      <c r="BF26" s="67">
        <v>2.0505114758972987E-3</v>
      </c>
      <c r="BG26" s="67">
        <v>2.8731645234632008E-3</v>
      </c>
      <c r="BH26" s="67">
        <v>3.0468376855254942E-3</v>
      </c>
      <c r="BI26" s="67">
        <v>3.1950441982258049E-3</v>
      </c>
      <c r="BJ26" s="67">
        <v>3.9741997717437361E-3</v>
      </c>
      <c r="BK26" s="67">
        <v>1.1562420313628641E-2</v>
      </c>
      <c r="BL26" s="67">
        <v>5.9738188033147122E-3</v>
      </c>
      <c r="BM26" s="67">
        <v>6.4994712855390713E-3</v>
      </c>
      <c r="BN26" s="67">
        <v>8.5451386421731002E-3</v>
      </c>
      <c r="BO26" s="67">
        <v>9.1589732464674167E-3</v>
      </c>
      <c r="BP26" s="67">
        <v>1.102111503627734E-2</v>
      </c>
      <c r="BQ26" s="67">
        <v>1.0643527809963249E-2</v>
      </c>
      <c r="BR26" s="67">
        <v>1.1326059187802384E-2</v>
      </c>
      <c r="BS26" s="67">
        <v>1.4890774865152556E-2</v>
      </c>
      <c r="BT26" s="67">
        <v>1.6300631739703419E-2</v>
      </c>
      <c r="BU26" s="67">
        <v>1.8193026876124563E-2</v>
      </c>
      <c r="BV26" s="67">
        <v>2.1144138584067607E-2</v>
      </c>
      <c r="BW26" s="67">
        <v>6.5712725065727673E-2</v>
      </c>
      <c r="BX26" s="67">
        <v>5.33658578831262E-2</v>
      </c>
      <c r="BY26" s="67">
        <v>6.8425682587281544E-2</v>
      </c>
      <c r="BZ26" s="67">
        <v>0.11757162002211552</v>
      </c>
    </row>
    <row r="27" spans="2:78" ht="20.25" customHeight="1" x14ac:dyDescent="0.25">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1.0470523405374799E-3</v>
      </c>
      <c r="BD27" s="87">
        <v>1.4306732169875325E-3</v>
      </c>
      <c r="BE27" s="87">
        <v>1.6315790157623855E-3</v>
      </c>
      <c r="BF27" s="87">
        <v>7.0799721397674098E-4</v>
      </c>
      <c r="BG27" s="87">
        <v>9.7977957090367163E-4</v>
      </c>
      <c r="BH27" s="87">
        <v>9.6193083031370641E-4</v>
      </c>
      <c r="BI27" s="87">
        <v>1.6901907738609001E-3</v>
      </c>
      <c r="BJ27" s="87">
        <v>1.6624866600658539E-3</v>
      </c>
      <c r="BK27" s="87">
        <v>3.1819055653319328E-3</v>
      </c>
      <c r="BL27" s="87">
        <v>4.4000958274044155E-3</v>
      </c>
      <c r="BM27" s="87">
        <v>2.7741175977413768E-3</v>
      </c>
      <c r="BN27" s="87">
        <v>1.9688524436403121E-3</v>
      </c>
      <c r="BO27" s="87">
        <v>3.4593152829065499E-3</v>
      </c>
      <c r="BP27" s="87">
        <v>2.7810457981027881E-3</v>
      </c>
      <c r="BQ27" s="87">
        <v>5.2298594298543222E-3</v>
      </c>
      <c r="BR27" s="87">
        <v>3.6171284810651017E-3</v>
      </c>
      <c r="BS27" s="87">
        <v>4.5537741293097955E-3</v>
      </c>
      <c r="BT27" s="87">
        <v>7.7681793599613247E-3</v>
      </c>
      <c r="BU27" s="87">
        <v>1.2376097091853167E-2</v>
      </c>
      <c r="BV27" s="87">
        <v>1.3382011077208711E-2</v>
      </c>
      <c r="BW27" s="87">
        <v>1.7201353389063145E-2</v>
      </c>
      <c r="BX27" s="87">
        <v>2.263316529585313E-2</v>
      </c>
      <c r="BY27" s="87">
        <v>4.087742647335979E-2</v>
      </c>
      <c r="BZ27" s="87">
        <v>6.8208375850177472E-2</v>
      </c>
    </row>
    <row r="28" spans="2:78" ht="20.25" customHeight="1" x14ac:dyDescent="0.25">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2.0023785216594092E-6</v>
      </c>
      <c r="BD28" s="64">
        <v>3.2517634538375972E-6</v>
      </c>
      <c r="BE28" s="64">
        <v>1.8792051652560815E-6</v>
      </c>
      <c r="BF28" s="64">
        <v>0</v>
      </c>
      <c r="BG28" s="64">
        <v>3.6781490186932331E-5</v>
      </c>
      <c r="BH28" s="64">
        <v>0</v>
      </c>
      <c r="BI28" s="64">
        <v>7.254078295027E-5</v>
      </c>
      <c r="BJ28" s="64">
        <v>7.0628505135506003E-6</v>
      </c>
      <c r="BK28" s="64">
        <v>1.8341412217459663E-5</v>
      </c>
      <c r="BL28" s="64">
        <v>2.1760862107367274E-5</v>
      </c>
      <c r="BM28" s="64">
        <v>4.3362741057206833E-5</v>
      </c>
      <c r="BN28" s="64">
        <v>3.0324937906445193E-4</v>
      </c>
      <c r="BO28" s="64">
        <v>1.1753334591313447E-4</v>
      </c>
      <c r="BP28" s="64">
        <v>2.1854819572508788E-5</v>
      </c>
      <c r="BQ28" s="64">
        <v>2.632361782959336E-4</v>
      </c>
      <c r="BR28" s="64">
        <v>1.1493317768185296E-3</v>
      </c>
      <c r="BS28" s="64">
        <v>2.3835255017479184E-4</v>
      </c>
      <c r="BT28" s="64">
        <v>1.8165397580105491E-4</v>
      </c>
      <c r="BU28" s="64">
        <v>3.5863696123450417E-4</v>
      </c>
      <c r="BV28" s="64">
        <v>5.2169401785495673E-4</v>
      </c>
      <c r="BW28" s="64">
        <v>6.0458581517686127E-4</v>
      </c>
      <c r="BX28" s="64">
        <v>2.9516994202283264E-4</v>
      </c>
      <c r="BY28" s="64">
        <v>8.8860090897213695E-4</v>
      </c>
      <c r="BZ28" s="64">
        <v>1.6032567854247226E-3</v>
      </c>
    </row>
    <row r="29" spans="2:78" ht="20.25" customHeight="1" x14ac:dyDescent="0.25">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5.012267984660923E-6</v>
      </c>
      <c r="BD29" s="64">
        <v>7.2225312686136078E-6</v>
      </c>
      <c r="BE29" s="64">
        <v>-2.0577721705494767E-6</v>
      </c>
      <c r="BF29" s="64">
        <v>0</v>
      </c>
      <c r="BG29" s="64">
        <v>-7.7400485142264941E-6</v>
      </c>
      <c r="BH29" s="64">
        <v>4.749817644666976E-5</v>
      </c>
      <c r="BI29" s="64">
        <v>2.8945752629172539E-4</v>
      </c>
      <c r="BJ29" s="64">
        <v>7.3771855970461431E-5</v>
      </c>
      <c r="BK29" s="64">
        <v>1.0625171049372106E-4</v>
      </c>
      <c r="BL29" s="64">
        <v>4.5430957039460651E-5</v>
      </c>
      <c r="BM29" s="64">
        <v>8.3463862243338127E-5</v>
      </c>
      <c r="BN29" s="64">
        <v>9.080486132218013E-5</v>
      </c>
      <c r="BO29" s="64">
        <v>-1.3052970315285961E-5</v>
      </c>
      <c r="BP29" s="64">
        <v>1.7464440759695776E-4</v>
      </c>
      <c r="BQ29" s="64">
        <v>-1.3404784755632893E-4</v>
      </c>
      <c r="BR29" s="64">
        <v>3.100834288485288E-4</v>
      </c>
      <c r="BS29" s="64">
        <v>2.3385640228745785E-4</v>
      </c>
      <c r="BT29" s="64">
        <v>4.2249934423477242E-4</v>
      </c>
      <c r="BU29" s="64">
        <v>4.4307940734356066E-4</v>
      </c>
      <c r="BV29" s="64">
        <v>5.4997284035085414E-4</v>
      </c>
      <c r="BW29" s="64">
        <v>6.6227860274592487E-4</v>
      </c>
      <c r="BX29" s="64">
        <v>1.1727684611149147E-3</v>
      </c>
      <c r="BY29" s="64">
        <v>9.1132611301381061E-4</v>
      </c>
      <c r="BZ29" s="64">
        <v>2.2330716654066496E-3</v>
      </c>
    </row>
    <row r="30" spans="2:78" ht="20.25" customHeight="1" x14ac:dyDescent="0.25">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2.5712391209520291E-6</v>
      </c>
      <c r="BD30" s="64">
        <v>4.0363448801095103E-6</v>
      </c>
      <c r="BE30" s="64">
        <v>1.144289114574093E-6</v>
      </c>
      <c r="BF30" s="64">
        <v>0</v>
      </c>
      <c r="BG30" s="64">
        <v>2.7842359056062804E-5</v>
      </c>
      <c r="BH30" s="64">
        <v>1.0733906627313772E-5</v>
      </c>
      <c r="BI30" s="64">
        <v>1.2360289091062349E-4</v>
      </c>
      <c r="BJ30" s="64">
        <v>2.1673843315861419E-5</v>
      </c>
      <c r="BK30" s="64">
        <v>3.5399275888137183E-5</v>
      </c>
      <c r="BL30" s="64">
        <v>2.6319019649889697E-5</v>
      </c>
      <c r="BM30" s="64">
        <v>5.0853418638530101E-5</v>
      </c>
      <c r="BN30" s="64">
        <v>2.6892314306059539E-4</v>
      </c>
      <c r="BO30" s="64">
        <v>9.635681310693478E-5</v>
      </c>
      <c r="BP30" s="64">
        <v>4.8609672868238363E-5</v>
      </c>
      <c r="BQ30" s="64">
        <v>1.9480049262776689E-4</v>
      </c>
      <c r="BR30" s="64">
        <v>1.0057808680803415E-3</v>
      </c>
      <c r="BS30" s="64">
        <v>2.3750672560729491E-4</v>
      </c>
      <c r="BT30" s="64">
        <v>2.323751523924944E-4</v>
      </c>
      <c r="BU30" s="64">
        <v>3.7709994726475848E-4</v>
      </c>
      <c r="BV30" s="64">
        <v>5.2755315938313174E-4</v>
      </c>
      <c r="BW30" s="64">
        <v>6.147221308032691E-4</v>
      </c>
      <c r="BX30" s="64">
        <v>4.4945269350704642E-4</v>
      </c>
      <c r="BY30" s="64">
        <v>8.9269422485172001E-4</v>
      </c>
      <c r="BZ30" s="64">
        <v>1.7184426859260249E-3</v>
      </c>
    </row>
    <row r="31" spans="2:78" ht="20.25" customHeight="1" x14ac:dyDescent="0.25">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-2.4376147866878028E-7</v>
      </c>
      <c r="BD31" s="64">
        <v>-5.16808211418196E-5</v>
      </c>
      <c r="BE31" s="64">
        <v>-7.4141734751620447E-8</v>
      </c>
      <c r="BF31" s="64">
        <v>0</v>
      </c>
      <c r="BG31" s="64">
        <v>-6.8403997015575868E-5</v>
      </c>
      <c r="BH31" s="64">
        <v>-1.392435789556723E-4</v>
      </c>
      <c r="BI31" s="64">
        <v>-8.8488437716738311E-4</v>
      </c>
      <c r="BJ31" s="64">
        <v>-1.7706833886910189E-6</v>
      </c>
      <c r="BK31" s="64">
        <v>7.724668782538302E-5</v>
      </c>
      <c r="BL31" s="64">
        <v>1.3030773957227737E-3</v>
      </c>
      <c r="BM31" s="64">
        <v>-1.7541211270732937E-5</v>
      </c>
      <c r="BN31" s="64">
        <v>2.9342857933456479E-4</v>
      </c>
      <c r="BO31" s="64">
        <v>-8.4236521046276991E-6</v>
      </c>
      <c r="BP31" s="64">
        <v>-6.3312441940233111E-4</v>
      </c>
      <c r="BQ31" s="64">
        <v>2.0480927363220047E-4</v>
      </c>
      <c r="BR31" s="64">
        <v>7.7733855033512711E-5</v>
      </c>
      <c r="BS31" s="64">
        <v>1.5331013829533724E-4</v>
      </c>
      <c r="BT31" s="64">
        <v>7.9278396294624187E-4</v>
      </c>
      <c r="BU31" s="64">
        <v>1.7472017332775813E-3</v>
      </c>
      <c r="BV31" s="64">
        <v>1.4486641934760458E-2</v>
      </c>
      <c r="BW31" s="64">
        <v>8.8864962937356129E-3</v>
      </c>
      <c r="BX31" s="64">
        <v>2.806771310754308E-2</v>
      </c>
      <c r="BY31" s="64">
        <v>4.7080797351990444E-2</v>
      </c>
      <c r="BZ31" s="64">
        <v>0.13009746173815762</v>
      </c>
    </row>
    <row r="32" spans="2:78" ht="20.25" customHeight="1" x14ac:dyDescent="0.25">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2.3582898101004446E-6</v>
      </c>
      <c r="BD32" s="64">
        <v>0</v>
      </c>
      <c r="BE32" s="64">
        <v>1.0527392242387634E-6</v>
      </c>
      <c r="BF32" s="64">
        <v>0</v>
      </c>
      <c r="BG32" s="64">
        <v>2.1496217226024683E-5</v>
      </c>
      <c r="BH32" s="64">
        <v>0</v>
      </c>
      <c r="BI32" s="64">
        <v>5.616502134064838E-5</v>
      </c>
      <c r="BJ32" s="64">
        <v>1.9995500095459917E-5</v>
      </c>
      <c r="BK32" s="64">
        <v>3.863894394484646E-5</v>
      </c>
      <c r="BL32" s="64">
        <v>1.230532783156324E-4</v>
      </c>
      <c r="BM32" s="64">
        <v>4.6097253201482502E-5</v>
      </c>
      <c r="BN32" s="64">
        <v>2.7066847529733096E-4</v>
      </c>
      <c r="BO32" s="64">
        <v>8.9066958704142607E-5</v>
      </c>
      <c r="BP32" s="64">
        <v>0</v>
      </c>
      <c r="BQ32" s="64">
        <v>1.955399170050498E-4</v>
      </c>
      <c r="BR32" s="64">
        <v>9.3771645696416606E-4</v>
      </c>
      <c r="BS32" s="64">
        <v>2.3195525433572506E-4</v>
      </c>
      <c r="BT32" s="64">
        <v>2.7092418719654177E-4</v>
      </c>
      <c r="BU32" s="64">
        <v>4.621437683212104E-4</v>
      </c>
      <c r="BV32" s="64">
        <v>1.4766493692146554E-3</v>
      </c>
      <c r="BW32" s="64">
        <v>1.1745991127851685E-3</v>
      </c>
      <c r="BX32" s="64">
        <v>2.4405909000417836E-3</v>
      </c>
      <c r="BY32" s="64">
        <v>4.1010318671219625E-3</v>
      </c>
      <c r="BZ32" s="64">
        <v>1.0303638791467673E-2</v>
      </c>
    </row>
    <row r="33" spans="2:78" ht="20.25" customHeight="1" x14ac:dyDescent="0.25">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1.2395120849428842E-4</v>
      </c>
      <c r="BD33" s="87">
        <v>2.931443285736357E-5</v>
      </c>
      <c r="BE33" s="87">
        <v>9.2746687069844569E-4</v>
      </c>
      <c r="BF33" s="87">
        <v>5.7072894967724608E-4</v>
      </c>
      <c r="BG33" s="87">
        <v>6.1157910534759274E-4</v>
      </c>
      <c r="BH33" s="87">
        <v>1.1157538145381007E-3</v>
      </c>
      <c r="BI33" s="87">
        <v>1.4091260253328297E-3</v>
      </c>
      <c r="BJ33" s="87">
        <v>1.578250035173312E-3</v>
      </c>
      <c r="BK33" s="87">
        <v>3.1736271319324771E-3</v>
      </c>
      <c r="BL33" s="87">
        <v>3.6036912360029039E-3</v>
      </c>
      <c r="BM33" s="87">
        <v>3.7649190047353009E-3</v>
      </c>
      <c r="BN33" s="87">
        <v>3.737919576388915E-3</v>
      </c>
      <c r="BO33" s="87">
        <v>3.7933116028481262E-3</v>
      </c>
      <c r="BP33" s="87">
        <v>4.9080610993756935E-3</v>
      </c>
      <c r="BQ33" s="87">
        <v>9.134519033989319E-3</v>
      </c>
      <c r="BR33" s="87">
        <v>6.4636564818700837E-3</v>
      </c>
      <c r="BS33" s="87">
        <v>8.829764550208008E-3</v>
      </c>
      <c r="BT33" s="87">
        <v>1.0007872987526367E-2</v>
      </c>
      <c r="BU33" s="87">
        <v>1.2040344018168669E-2</v>
      </c>
      <c r="BV33" s="87">
        <v>2.0859084196308553E-2</v>
      </c>
      <c r="BW33" s="87">
        <v>3.8189817959481287E-2</v>
      </c>
      <c r="BX33" s="87">
        <v>4.3878285318950772E-2</v>
      </c>
      <c r="BY33" s="87">
        <v>5.5386463301071664E-2</v>
      </c>
      <c r="BZ33" s="87">
        <v>8.8319179892056621E-2</v>
      </c>
    </row>
    <row r="34" spans="2:78" ht="20.25" customHeight="1" x14ac:dyDescent="0.25">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4.2859819973273261E-4</v>
      </c>
      <c r="BD34" s="90">
        <v>4.7239232554852073E-4</v>
      </c>
      <c r="BE34" s="90">
        <v>9.9214623832177828E-4</v>
      </c>
      <c r="BF34" s="90">
        <v>1.2112445067238298E-3</v>
      </c>
      <c r="BG34" s="90">
        <v>1.1651008178077404E-3</v>
      </c>
      <c r="BH34" s="90">
        <v>1.2712452523813145E-3</v>
      </c>
      <c r="BI34" s="90">
        <v>1.5076140717513731E-3</v>
      </c>
      <c r="BJ34" s="90">
        <v>1.9083923709390938E-3</v>
      </c>
      <c r="BK34" s="90">
        <v>4.0584903558273933E-3</v>
      </c>
      <c r="BL34" s="90">
        <v>2.806258292161079E-3</v>
      </c>
      <c r="BM34" s="90">
        <v>3.0518153440299844E-3</v>
      </c>
      <c r="BN34" s="90">
        <v>3.639946807667771E-3</v>
      </c>
      <c r="BO34" s="90">
        <v>4.2821511140036517E-3</v>
      </c>
      <c r="BP34" s="90">
        <v>4.5672782920049837E-3</v>
      </c>
      <c r="BQ34" s="90">
        <v>4.976026334945205E-3</v>
      </c>
      <c r="BR34" s="90">
        <v>5.6087765607335527E-3</v>
      </c>
      <c r="BS34" s="90">
        <v>6.6643784413034091E-3</v>
      </c>
      <c r="BT34" s="90">
        <v>7.6264880864276297E-3</v>
      </c>
      <c r="BU34" s="90">
        <v>8.8073996807287447E-3</v>
      </c>
      <c r="BV34" s="90">
        <v>1.1239806556179177E-2</v>
      </c>
      <c r="BW34" s="90">
        <v>2.6444833236902054E-2</v>
      </c>
      <c r="BX34" s="90">
        <v>2.6500246969592745E-2</v>
      </c>
      <c r="BY34" s="90">
        <v>3.938587773142932E-2</v>
      </c>
      <c r="BZ34" s="90">
        <v>6.5502936378595944E-2</v>
      </c>
    </row>
    <row r="35" spans="2:78" ht="26.4" x14ac:dyDescent="0.25">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juin 2025, les montants bruts remboursés du total Soins de ville du mois de soins janvier 2024 sont complétés de 0,41 %,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O37"/>
  <sheetViews>
    <sheetView showGridLines="0" zoomScale="70" zoomScaleNormal="70" workbookViewId="0">
      <pane xSplit="2" ySplit="5" topLeftCell="DA21" activePane="bottomRight" state="frozen"/>
      <selection activeCell="DS15" sqref="DS15:ED15"/>
      <selection pane="topRight" activeCell="DS15" sqref="DS15:ED15"/>
      <selection pane="bottomLeft" activeCell="DS15" sqref="DS15:ED15"/>
      <selection pane="bottomRight" activeCell="DJ39" sqref="DJ39"/>
    </sheetView>
  </sheetViews>
  <sheetFormatPr baseColWidth="10" defaultColWidth="11.44140625" defaultRowHeight="13.8" x14ac:dyDescent="0.25"/>
  <cols>
    <col min="1" max="1" width="1.33203125" style="59" customWidth="1"/>
    <col min="2" max="2" width="95.6640625" style="59" customWidth="1"/>
    <col min="3" max="3" width="11.6640625" style="59" customWidth="1"/>
    <col min="4" max="13" width="11.5546875" style="59" bestFit="1" customWidth="1"/>
    <col min="14" max="39" width="11.44140625" style="59" customWidth="1"/>
    <col min="40" max="101" width="11.5546875" style="59" customWidth="1"/>
    <col min="102" max="110" width="1.88671875" style="59" customWidth="1"/>
    <col min="111" max="119" width="13.33203125" style="59" customWidth="1"/>
    <col min="120" max="16384" width="11.44140625" style="59"/>
  </cols>
  <sheetData>
    <row r="1" spans="1:119" s="48" customFormat="1" ht="80.099999999999994" customHeight="1" x14ac:dyDescent="0.3">
      <c r="B1" s="49" t="s">
        <v>1956</v>
      </c>
    </row>
    <row r="2" spans="1:119" s="50" customFormat="1" ht="20.25" customHeight="1" x14ac:dyDescent="0.3">
      <c r="B2" s="248" t="str">
        <f>'SDV NSA TAUX COMPLETUDE'!B2</f>
        <v>avec les remboursements de juin 2025</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X2" s="48"/>
      <c r="CY2" s="48"/>
      <c r="CZ2" s="48"/>
      <c r="DA2" s="48"/>
      <c r="DB2" s="48"/>
      <c r="DC2" s="48"/>
      <c r="DD2" s="48"/>
      <c r="DE2" s="48"/>
      <c r="DF2" s="48"/>
    </row>
    <row r="3" spans="1:119" s="50" customFormat="1" ht="18.75" customHeight="1" x14ac:dyDescent="0.3">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48"/>
      <c r="CY3" s="48"/>
      <c r="CZ3" s="48"/>
      <c r="DA3" s="48"/>
      <c r="DB3" s="48"/>
      <c r="DC3" s="48"/>
      <c r="DD3" s="48"/>
      <c r="DE3" s="48"/>
      <c r="DF3" s="48"/>
    </row>
    <row r="4" spans="1:119" s="55" customFormat="1" ht="20.100000000000001" customHeight="1" x14ac:dyDescent="0.3">
      <c r="A4" s="50"/>
      <c r="B4" s="54" t="s">
        <v>1828</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48"/>
      <c r="CY4" s="48"/>
      <c r="CZ4" s="48"/>
      <c r="DA4" s="48"/>
      <c r="DB4" s="48"/>
      <c r="DC4" s="48"/>
      <c r="DD4" s="48"/>
      <c r="DE4" s="48"/>
      <c r="DF4" s="48"/>
      <c r="DG4" s="58" t="s">
        <v>111</v>
      </c>
      <c r="DH4" s="58" t="s">
        <v>111</v>
      </c>
      <c r="DI4" s="58" t="s">
        <v>111</v>
      </c>
      <c r="DJ4" s="58" t="s">
        <v>111</v>
      </c>
      <c r="DK4" s="58" t="s">
        <v>111</v>
      </c>
      <c r="DL4" s="58" t="s">
        <v>111</v>
      </c>
      <c r="DM4" s="58" t="s">
        <v>111</v>
      </c>
      <c r="DN4" s="58" t="s">
        <v>111</v>
      </c>
      <c r="DO4" s="58" t="s">
        <v>111</v>
      </c>
    </row>
    <row r="5" spans="1:119" ht="20.100000000000001" customHeight="1" x14ac:dyDescent="0.3">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49">
        <f>'SDV NSA DS'!ED14</f>
        <v>45627</v>
      </c>
      <c r="CU5" s="249">
        <f>'SDV NSA DS'!EE14</f>
        <v>45658</v>
      </c>
      <c r="CV5" s="249">
        <f>'SDV NSA DS'!EF14</f>
        <v>45689</v>
      </c>
      <c r="CW5" s="249">
        <f>'SDV NSA DS'!EG14</f>
        <v>45717</v>
      </c>
      <c r="CX5" s="48"/>
      <c r="CY5" s="48"/>
      <c r="CZ5" s="48"/>
      <c r="DA5" s="48"/>
      <c r="DB5" s="48"/>
      <c r="DC5" s="48"/>
      <c r="DD5" s="48"/>
      <c r="DE5" s="48"/>
      <c r="DF5" s="48"/>
      <c r="DG5" s="62" t="s">
        <v>1678</v>
      </c>
      <c r="DH5" s="62" t="s">
        <v>117</v>
      </c>
      <c r="DI5" s="62" t="s">
        <v>1591</v>
      </c>
      <c r="DJ5" s="62" t="s">
        <v>1772</v>
      </c>
      <c r="DK5" s="62" t="s">
        <v>1925</v>
      </c>
      <c r="DL5" s="62" t="s">
        <v>2056</v>
      </c>
      <c r="DM5" s="62" t="s">
        <v>2203</v>
      </c>
      <c r="DN5" s="62" t="s">
        <v>2330</v>
      </c>
      <c r="DO5" s="62" t="s">
        <v>2434</v>
      </c>
    </row>
    <row r="6" spans="1:119" ht="20.25" customHeight="1" x14ac:dyDescent="0.3">
      <c r="B6" s="63" t="s">
        <v>50</v>
      </c>
      <c r="C6" s="64">
        <v>-1.38023611565119E-4</v>
      </c>
      <c r="D6" s="64">
        <v>-2.6974535961488133E-4</v>
      </c>
      <c r="E6" s="64">
        <v>-1.1020114531146152E-4</v>
      </c>
      <c r="F6" s="64">
        <v>-2.9694419024006713E-5</v>
      </c>
      <c r="G6" s="64">
        <v>9.3391321328972765E-4</v>
      </c>
      <c r="H6" s="64">
        <v>2.3689518792457953E-4</v>
      </c>
      <c r="I6" s="64">
        <v>-7.6417661437644391E-4</v>
      </c>
      <c r="J6" s="64">
        <v>-5.1301063530573288E-5</v>
      </c>
      <c r="K6" s="64">
        <v>-4.092970422542308E-5</v>
      </c>
      <c r="L6" s="64">
        <v>7.863993000856162E-5</v>
      </c>
      <c r="M6" s="64">
        <v>3.9544363861532261E-4</v>
      </c>
      <c r="N6" s="64">
        <v>7.0857280362202069E-4</v>
      </c>
      <c r="O6" s="64">
        <v>7.0296915013856598E-4</v>
      </c>
      <c r="P6" s="64">
        <v>-2.4260490855265715E-4</v>
      </c>
      <c r="Q6" s="64">
        <v>-1.1081058466410054E-3</v>
      </c>
      <c r="R6" s="64">
        <v>-5.5841307688986319E-8</v>
      </c>
      <c r="S6" s="64">
        <v>-2.1280496282283234E-4</v>
      </c>
      <c r="T6" s="64">
        <v>-4.1451089141775199E-4</v>
      </c>
      <c r="U6" s="64">
        <v>8.6323198802529255E-4</v>
      </c>
      <c r="V6" s="64">
        <v>-1.6502153375141937E-4</v>
      </c>
      <c r="W6" s="64">
        <v>-1.3253847612537673E-4</v>
      </c>
      <c r="X6" s="64">
        <v>3.5476478761498065E-4</v>
      </c>
      <c r="Y6" s="64">
        <v>4.5932594648934177E-4</v>
      </c>
      <c r="Z6" s="64">
        <v>-9.3385972672987982E-4</v>
      </c>
      <c r="AA6" s="64">
        <v>-7.465370544568195E-5</v>
      </c>
      <c r="AB6" s="64">
        <v>-2.5155670257914764E-4</v>
      </c>
      <c r="AC6" s="64">
        <v>-8.1820382725039664E-4</v>
      </c>
      <c r="AD6" s="64">
        <v>4.454791564605376E-4</v>
      </c>
      <c r="AE6" s="64">
        <v>-7.6952792627960065E-4</v>
      </c>
      <c r="AF6" s="64">
        <v>-1.861914740526327E-4</v>
      </c>
      <c r="AG6" s="64">
        <v>9.1107059925898959E-4</v>
      </c>
      <c r="AH6" s="64">
        <v>-1.3332688308076435E-4</v>
      </c>
      <c r="AI6" s="64">
        <v>-1.3564459544002094E-4</v>
      </c>
      <c r="AJ6" s="64">
        <v>5.0137910626513182E-4</v>
      </c>
      <c r="AK6" s="64">
        <v>2.4896596331425158E-4</v>
      </c>
      <c r="AL6" s="64">
        <v>-9.4051129964189961E-5</v>
      </c>
      <c r="AM6" s="64">
        <v>-1.9742038052716904E-4</v>
      </c>
      <c r="AN6" s="64">
        <v>5.5859502300292796E-4</v>
      </c>
      <c r="AO6" s="64">
        <v>-8.4394902227913349E-4</v>
      </c>
      <c r="AP6" s="64">
        <v>4.5807908118589147E-4</v>
      </c>
      <c r="AQ6" s="64">
        <v>-8.1142614000773161E-4</v>
      </c>
      <c r="AR6" s="64">
        <v>9.5175918549239569E-5</v>
      </c>
      <c r="AS6" s="64">
        <v>5.9054853950946118E-4</v>
      </c>
      <c r="AT6" s="64">
        <v>-3.6312773252533681E-4</v>
      </c>
      <c r="AU6" s="64">
        <v>1.2044642159430019E-3</v>
      </c>
      <c r="AV6" s="64">
        <v>-2.9981480295437901E-4</v>
      </c>
      <c r="AW6" s="64">
        <v>-8.1336913994289883E-4</v>
      </c>
      <c r="AX6" s="64">
        <v>3.9687378775399296E-4</v>
      </c>
      <c r="AY6" s="64">
        <v>-2.89899117713599E-4</v>
      </c>
      <c r="AZ6" s="64">
        <v>-2.7887847015506395E-4</v>
      </c>
      <c r="BA6" s="64">
        <v>-1.511489876914629E-3</v>
      </c>
      <c r="BB6" s="64">
        <v>5.8507344120428684E-4</v>
      </c>
      <c r="BC6" s="64">
        <v>4.5095752076496076E-4</v>
      </c>
      <c r="BD6" s="64">
        <v>7.3018628366461336E-4</v>
      </c>
      <c r="BE6" s="64">
        <v>9.1760650398287069E-5</v>
      </c>
      <c r="BF6" s="64">
        <v>1.1470618221753881E-4</v>
      </c>
      <c r="BG6" s="64">
        <v>5.8558027704780358E-4</v>
      </c>
      <c r="BH6" s="64">
        <v>2.6107785341089595E-4</v>
      </c>
      <c r="BI6" s="64">
        <v>8.2407597130051968E-4</v>
      </c>
      <c r="BJ6" s="64">
        <v>5.9453650569318839E-4</v>
      </c>
      <c r="BK6" s="64">
        <v>-4.712011963425855E-4</v>
      </c>
      <c r="BL6" s="64">
        <v>-7.4831664408769871E-4</v>
      </c>
      <c r="BM6" s="64">
        <v>-2.993665122923761E-3</v>
      </c>
      <c r="BN6" s="64">
        <v>2.0056776690973166E-3</v>
      </c>
      <c r="BO6" s="64">
        <v>1.8821245907152395E-4</v>
      </c>
      <c r="BP6" s="64">
        <v>9.0403064723720838E-4</v>
      </c>
      <c r="BQ6" s="64">
        <v>1.4825794927353364E-3</v>
      </c>
      <c r="BR6" s="64">
        <v>1.1308710013804291E-3</v>
      </c>
      <c r="BS6" s="64">
        <v>6.2939099744885318E-4</v>
      </c>
      <c r="BT6" s="64">
        <v>-3.7252896182049522E-4</v>
      </c>
      <c r="BU6" s="64">
        <v>1.1043574070779272E-4</v>
      </c>
      <c r="BV6" s="64">
        <v>-8.4893498694749159E-4</v>
      </c>
      <c r="BW6" s="64">
        <v>-2.9387353285958984E-4</v>
      </c>
      <c r="BX6" s="64">
        <v>-1.3627212554927493E-3</v>
      </c>
      <c r="BY6" s="64">
        <v>-5.0102256437085657E-3</v>
      </c>
      <c r="BZ6" s="64">
        <v>3.4463708202838728E-3</v>
      </c>
      <c r="CA6" s="64">
        <v>2.6521718817138495E-3</v>
      </c>
      <c r="CB6" s="64">
        <v>7.2806247974721572E-4</v>
      </c>
      <c r="CC6" s="64">
        <v>2.0172961773923248E-4</v>
      </c>
      <c r="CD6" s="64">
        <v>4.1725179273899293E-4</v>
      </c>
      <c r="CE6" s="64">
        <v>8.1947278866101314E-4</v>
      </c>
      <c r="CF6" s="64">
        <v>4.5058492602723099E-4</v>
      </c>
      <c r="CG6" s="64">
        <v>-1.5825748180087196E-4</v>
      </c>
      <c r="CH6" s="64">
        <v>-1.4823088375714999E-4</v>
      </c>
      <c r="CI6" s="64">
        <v>1.3705829027488292E-4</v>
      </c>
      <c r="CJ6" s="64">
        <v>-1.5072913488695105E-3</v>
      </c>
      <c r="CK6" s="64">
        <v>-6.7011474378546598E-3</v>
      </c>
      <c r="CL6" s="64">
        <v>5.6966455274367611E-3</v>
      </c>
      <c r="CM6" s="64">
        <v>1.2096991056620432E-3</v>
      </c>
      <c r="CN6" s="64">
        <v>9.7931122658367897E-4</v>
      </c>
      <c r="CO6" s="64">
        <v>1.4659884982519689E-3</v>
      </c>
      <c r="CP6" s="64">
        <v>3.061655194882551E-4</v>
      </c>
      <c r="CQ6" s="64">
        <v>5.7544256901387314E-4</v>
      </c>
      <c r="CR6" s="64">
        <v>8.1966865363058972E-4</v>
      </c>
      <c r="CS6" s="64">
        <v>-2.5123054535580724E-4</v>
      </c>
      <c r="CT6" s="64">
        <v>-1.2757219174952539E-3</v>
      </c>
      <c r="CU6" s="64">
        <v>-1.2146356105248168E-3</v>
      </c>
      <c r="CV6" s="64">
        <v>-3.239862962622575E-3</v>
      </c>
      <c r="CW6" s="64">
        <v>-1.1057143804773739E-2</v>
      </c>
      <c r="CX6" s="48"/>
      <c r="CY6" s="48"/>
      <c r="CZ6" s="48"/>
      <c r="DA6" s="48"/>
      <c r="DB6" s="48"/>
      <c r="DC6" s="48"/>
      <c r="DD6" s="48"/>
      <c r="DE6" s="48"/>
      <c r="DF6" s="48"/>
      <c r="DG6" s="65">
        <v>8.2587399522049409E-5</v>
      </c>
      <c r="DH6" s="65">
        <v>-7.4085908483789709E-5</v>
      </c>
      <c r="DI6" s="65">
        <v>-3.2001715540186382E-5</v>
      </c>
      <c r="DJ6" s="65">
        <v>6.0448659220391221E-6</v>
      </c>
      <c r="DK6" s="65">
        <v>1.6238826815606622E-4</v>
      </c>
      <c r="DL6" s="65">
        <v>8.8546003450984401E-5</v>
      </c>
      <c r="DM6" s="65">
        <v>1.3508707780784945E-4</v>
      </c>
      <c r="DN6" s="65">
        <v>1.3231542458802537E-4</v>
      </c>
      <c r="DO6" s="65">
        <v>-5.1349200886816604E-3</v>
      </c>
    </row>
    <row r="7" spans="1:119" ht="20.25" customHeight="1" x14ac:dyDescent="0.3">
      <c r="B7" s="63" t="s">
        <v>51</v>
      </c>
      <c r="C7" s="64">
        <v>-1.1704801322054426E-4</v>
      </c>
      <c r="D7" s="64">
        <v>-5.2924931062015013E-5</v>
      </c>
      <c r="E7" s="64">
        <v>1.162071597180514E-4</v>
      </c>
      <c r="F7" s="64">
        <v>3.2048736075651618E-5</v>
      </c>
      <c r="G7" s="64">
        <v>2.8335945944113483E-4</v>
      </c>
      <c r="H7" s="64">
        <v>4.2163212550017093E-5</v>
      </c>
      <c r="I7" s="64">
        <v>-2.3972586777298854E-4</v>
      </c>
      <c r="J7" s="64">
        <v>2.3527774253295775E-6</v>
      </c>
      <c r="K7" s="64">
        <v>2.2978339514256874E-5</v>
      </c>
      <c r="L7" s="64">
        <v>-4.1244996529132827E-5</v>
      </c>
      <c r="M7" s="64">
        <v>-6.2782271247896482E-5</v>
      </c>
      <c r="N7" s="64">
        <v>1.7019340323964904E-4</v>
      </c>
      <c r="O7" s="64">
        <v>1.8733871043541406E-4</v>
      </c>
      <c r="P7" s="64">
        <v>-5.8505493508165252E-5</v>
      </c>
      <c r="Q7" s="64">
        <v>-1.9712304834496042E-4</v>
      </c>
      <c r="R7" s="64">
        <v>4.5272394081363743E-5</v>
      </c>
      <c r="S7" s="64">
        <v>1.4934507142538855E-4</v>
      </c>
      <c r="T7" s="64">
        <v>-3.3551431468326065E-5</v>
      </c>
      <c r="U7" s="64">
        <v>-2.4217888402455756E-5</v>
      </c>
      <c r="V7" s="64">
        <v>-1.0371280566823238E-4</v>
      </c>
      <c r="W7" s="64">
        <v>-6.7219117464323297E-5</v>
      </c>
      <c r="X7" s="64">
        <v>1.8484849521893665E-4</v>
      </c>
      <c r="Y7" s="64">
        <v>8.1051929470499218E-5</v>
      </c>
      <c r="Z7" s="64">
        <v>-1.0758597308224704E-4</v>
      </c>
      <c r="AA7" s="64">
        <v>5.923451719036521E-5</v>
      </c>
      <c r="AB7" s="64">
        <v>-7.8280207377767752E-5</v>
      </c>
      <c r="AC7" s="64">
        <v>-1.1136557075419606E-4</v>
      </c>
      <c r="AD7" s="64">
        <v>5.9860470702721713E-5</v>
      </c>
      <c r="AE7" s="64">
        <v>-2.8967882239494536E-4</v>
      </c>
      <c r="AF7" s="64">
        <v>-3.3627559844151556E-5</v>
      </c>
      <c r="AG7" s="64">
        <v>1.3633627376297142E-4</v>
      </c>
      <c r="AH7" s="64">
        <v>1.2465847115006312E-5</v>
      </c>
      <c r="AI7" s="64">
        <v>-9.9524432906061833E-5</v>
      </c>
      <c r="AJ7" s="64">
        <v>1.8072997471740848E-4</v>
      </c>
      <c r="AK7" s="64">
        <v>7.5835695642290091E-5</v>
      </c>
      <c r="AL7" s="64">
        <v>-2.6437432950987549E-4</v>
      </c>
      <c r="AM7" s="64">
        <v>-9.3763871753638206E-5</v>
      </c>
      <c r="AN7" s="64">
        <v>1.0111067560236719E-4</v>
      </c>
      <c r="AO7" s="64">
        <v>-2.7966658507383446E-4</v>
      </c>
      <c r="AP7" s="64">
        <v>2.0850515540415948E-4</v>
      </c>
      <c r="AQ7" s="64">
        <v>-1.3566342427429046E-4</v>
      </c>
      <c r="AR7" s="64">
        <v>-2.5838327111227244E-5</v>
      </c>
      <c r="AS7" s="64">
        <v>2.3659091192773651E-4</v>
      </c>
      <c r="AT7" s="64">
        <v>-7.9774941110555275E-5</v>
      </c>
      <c r="AU7" s="64">
        <v>2.5795126590133499E-4</v>
      </c>
      <c r="AV7" s="64">
        <v>2.9162783264036207E-5</v>
      </c>
      <c r="AW7" s="64">
        <v>-2.2036609193021306E-4</v>
      </c>
      <c r="AX7" s="64">
        <v>-7.0217777693448724E-6</v>
      </c>
      <c r="AY7" s="64">
        <v>-5.219076577278603E-5</v>
      </c>
      <c r="AZ7" s="64">
        <v>-6.3039666256536897E-5</v>
      </c>
      <c r="BA7" s="64">
        <v>-7.7930838964224147E-4</v>
      </c>
      <c r="BB7" s="64">
        <v>2.6009417310834948E-4</v>
      </c>
      <c r="BC7" s="64">
        <v>2.4206132142068348E-4</v>
      </c>
      <c r="BD7" s="64">
        <v>3.4593919417247321E-4</v>
      </c>
      <c r="BE7" s="64">
        <v>-1.3141189991539015E-4</v>
      </c>
      <c r="BF7" s="64">
        <v>-1.1144970414789235E-4</v>
      </c>
      <c r="BG7" s="64">
        <v>2.3550317526188635E-4</v>
      </c>
      <c r="BH7" s="64">
        <v>2.5249739324140208E-4</v>
      </c>
      <c r="BI7" s="64">
        <v>2.6834926910224155E-4</v>
      </c>
      <c r="BJ7" s="64">
        <v>-9.4181203152965409E-6</v>
      </c>
      <c r="BK7" s="64">
        <v>-7.0667208994623643E-5</v>
      </c>
      <c r="BL7" s="64">
        <v>-1.1790310434289797E-4</v>
      </c>
      <c r="BM7" s="64">
        <v>-1.7486635224470692E-3</v>
      </c>
      <c r="BN7" s="64">
        <v>8.5027074728794005E-4</v>
      </c>
      <c r="BO7" s="64">
        <v>2.7547522774495903E-4</v>
      </c>
      <c r="BP7" s="64">
        <v>5.4848826429654274E-4</v>
      </c>
      <c r="BQ7" s="64">
        <v>5.2047565237489657E-4</v>
      </c>
      <c r="BR7" s="64">
        <v>1.690897424777571E-4</v>
      </c>
      <c r="BS7" s="64">
        <v>2.3253489686547724E-4</v>
      </c>
      <c r="BT7" s="64">
        <v>1.7045595641684841E-4</v>
      </c>
      <c r="BU7" s="64">
        <v>3.050644026187932E-4</v>
      </c>
      <c r="BV7" s="64">
        <v>-5.8030223909999457E-4</v>
      </c>
      <c r="BW7" s="64">
        <v>-6.8081798080044109E-5</v>
      </c>
      <c r="BX7" s="64">
        <v>-2.5910560338515687E-4</v>
      </c>
      <c r="BY7" s="64">
        <v>-2.8792117625925373E-3</v>
      </c>
      <c r="BZ7" s="64">
        <v>1.4829040606061383E-3</v>
      </c>
      <c r="CA7" s="64">
        <v>1.1061993702821127E-3</v>
      </c>
      <c r="CB7" s="64">
        <v>4.8513777896230792E-4</v>
      </c>
      <c r="CC7" s="64">
        <v>8.2057811636726541E-6</v>
      </c>
      <c r="CD7" s="64">
        <v>-1.4666041294419951E-4</v>
      </c>
      <c r="CE7" s="64">
        <v>3.6370708532573737E-4</v>
      </c>
      <c r="CF7" s="64">
        <v>1.7528170698066781E-4</v>
      </c>
      <c r="CG7" s="64">
        <v>9.2387152343942347E-6</v>
      </c>
      <c r="CH7" s="64">
        <v>-7.4325456064183726E-4</v>
      </c>
      <c r="CI7" s="64">
        <v>-5.6345729617102158E-5</v>
      </c>
      <c r="CJ7" s="64">
        <v>-3.2741098462840679E-4</v>
      </c>
      <c r="CK7" s="64">
        <v>-3.5824890553427524E-3</v>
      </c>
      <c r="CL7" s="64">
        <v>2.7590806010087121E-3</v>
      </c>
      <c r="CM7" s="64">
        <v>8.8819595604627821E-4</v>
      </c>
      <c r="CN7" s="64">
        <v>1.184727369782923E-3</v>
      </c>
      <c r="CO7" s="64">
        <v>1.4674017244875603E-3</v>
      </c>
      <c r="CP7" s="64">
        <v>4.4080704196747256E-4</v>
      </c>
      <c r="CQ7" s="64">
        <v>8.0451374243595275E-4</v>
      </c>
      <c r="CR7" s="64">
        <v>1.4383447483201639E-3</v>
      </c>
      <c r="CS7" s="64">
        <v>9.9701728760481778E-4</v>
      </c>
      <c r="CT7" s="64">
        <v>8.3140350925758888E-4</v>
      </c>
      <c r="CU7" s="64">
        <v>-5.4539023817568033E-4</v>
      </c>
      <c r="CV7" s="64">
        <v>-4.2657991268997275E-3</v>
      </c>
      <c r="CW7" s="64">
        <v>-9.2359609272369969E-3</v>
      </c>
      <c r="CX7" s="48"/>
      <c r="CY7" s="48"/>
      <c r="CZ7" s="48"/>
      <c r="DA7" s="48"/>
      <c r="DB7" s="48"/>
      <c r="DC7" s="48"/>
      <c r="DD7" s="48"/>
      <c r="DE7" s="48"/>
      <c r="DF7" s="48"/>
      <c r="DG7" s="65">
        <v>1.2056713459607238E-5</v>
      </c>
      <c r="DH7" s="65">
        <v>4.072968105672814E-6</v>
      </c>
      <c r="DI7" s="65">
        <v>-2.9367151986203766E-5</v>
      </c>
      <c r="DJ7" s="65">
        <v>-1.0105430835460893E-6</v>
      </c>
      <c r="DK7" s="65">
        <v>3.1456195294543576E-5</v>
      </c>
      <c r="DL7" s="65">
        <v>6.3017498084239065E-5</v>
      </c>
      <c r="DM7" s="65">
        <v>-3.7650970428626529E-5</v>
      </c>
      <c r="DN7" s="65">
        <v>5.6144678684755256E-4</v>
      </c>
      <c r="DO7" s="65">
        <v>-4.5542550086896672E-3</v>
      </c>
    </row>
    <row r="8" spans="1:119" ht="20.25" customHeight="1" x14ac:dyDescent="0.3">
      <c r="B8" s="63" t="s">
        <v>96</v>
      </c>
      <c r="C8" s="64">
        <v>5.0720947804006045E-5</v>
      </c>
      <c r="D8" s="64">
        <v>6.7591833458724437E-5</v>
      </c>
      <c r="E8" s="64">
        <v>1.9630190068076203E-4</v>
      </c>
      <c r="F8" s="64">
        <v>-7.2920002675891382E-5</v>
      </c>
      <c r="G8" s="64">
        <v>4.9909395858582783E-5</v>
      </c>
      <c r="H8" s="64">
        <v>1.0821357114654262E-4</v>
      </c>
      <c r="I8" s="64">
        <v>-1.8711824755235362E-4</v>
      </c>
      <c r="J8" s="64">
        <v>-4.9252888370432402E-5</v>
      </c>
      <c r="K8" s="64">
        <v>-3.3967747452789965E-5</v>
      </c>
      <c r="L8" s="64">
        <v>-1.4101543653521897E-4</v>
      </c>
      <c r="M8" s="64">
        <v>-9.8587887331635926E-5</v>
      </c>
      <c r="N8" s="64">
        <v>-2.5883448509145257E-4</v>
      </c>
      <c r="O8" s="64">
        <v>1.6121123678871641E-3</v>
      </c>
      <c r="P8" s="64">
        <v>7.0733391680311009E-4</v>
      </c>
      <c r="Q8" s="64">
        <v>3.4268731074593717E-5</v>
      </c>
      <c r="R8" s="64">
        <v>1.2237262331920018E-3</v>
      </c>
      <c r="S8" s="64">
        <v>2.1867473538605964E-5</v>
      </c>
      <c r="T8" s="64">
        <v>-2.3107965307023193E-5</v>
      </c>
      <c r="U8" s="64">
        <v>4.4714698066727898E-4</v>
      </c>
      <c r="V8" s="64">
        <v>-2.9311070722026766E-4</v>
      </c>
      <c r="W8" s="64">
        <v>-2.0326701671657954E-4</v>
      </c>
      <c r="X8" s="64">
        <v>-2.6576589099780445E-4</v>
      </c>
      <c r="Y8" s="64">
        <v>-3.0282340169407451E-4</v>
      </c>
      <c r="Z8" s="64">
        <v>-2.1242895405959583E-4</v>
      </c>
      <c r="AA8" s="64">
        <v>-1.1951680508914819E-4</v>
      </c>
      <c r="AB8" s="64">
        <v>2.0832966345118997E-4</v>
      </c>
      <c r="AC8" s="64">
        <v>5.5926100372527543E-5</v>
      </c>
      <c r="AD8" s="64">
        <v>5.9403255701973023E-5</v>
      </c>
      <c r="AE8" s="64">
        <v>3.270917875730639E-5</v>
      </c>
      <c r="AF8" s="64">
        <v>-2.3600628620334962E-4</v>
      </c>
      <c r="AG8" s="64">
        <v>4.4016996621176752E-4</v>
      </c>
      <c r="AH8" s="64">
        <v>-1.9899974832959799E-4</v>
      </c>
      <c r="AI8" s="64">
        <v>-1.0244587670682481E-4</v>
      </c>
      <c r="AJ8" s="64">
        <v>4.7073494563609763E-4</v>
      </c>
      <c r="AK8" s="64">
        <v>-3.4048166444988759E-4</v>
      </c>
      <c r="AL8" s="64">
        <v>1.7780019852953188E-4</v>
      </c>
      <c r="AM8" s="64">
        <v>3.7491132100830882E-5</v>
      </c>
      <c r="AN8" s="64">
        <v>3.2180005153925606E-6</v>
      </c>
      <c r="AO8" s="64">
        <v>2.0805213970143122E-4</v>
      </c>
      <c r="AP8" s="64">
        <v>-4.8091225400892501E-4</v>
      </c>
      <c r="AQ8" s="64">
        <v>4.5988713430933359E-4</v>
      </c>
      <c r="AR8" s="64">
        <v>2.0206864172367389E-5</v>
      </c>
      <c r="AS8" s="64">
        <v>-1.0754941109003546E-4</v>
      </c>
      <c r="AT8" s="64">
        <v>1.3667974074982325E-4</v>
      </c>
      <c r="AU8" s="64">
        <v>2.6266008247066708E-5</v>
      </c>
      <c r="AV8" s="64">
        <v>-1.5366473446043472E-4</v>
      </c>
      <c r="AW8" s="64">
        <v>2.2607245760775108E-4</v>
      </c>
      <c r="AX8" s="64">
        <v>-1.2760129761357764E-4</v>
      </c>
      <c r="AY8" s="64">
        <v>-1.5381240418244069E-4</v>
      </c>
      <c r="AZ8" s="64">
        <v>2.1220175125469254E-4</v>
      </c>
      <c r="BA8" s="64">
        <v>-1.3117330802669969E-6</v>
      </c>
      <c r="BB8" s="64">
        <v>-1.3810060946484182E-4</v>
      </c>
      <c r="BC8" s="64">
        <v>1.8995154640766287E-4</v>
      </c>
      <c r="BD8" s="64">
        <v>1.6053528186121824E-4</v>
      </c>
      <c r="BE8" s="64">
        <v>-7.7480526735063115E-5</v>
      </c>
      <c r="BF8" s="64">
        <v>-3.1086690849613241E-5</v>
      </c>
      <c r="BG8" s="64">
        <v>3.6098889291125147E-6</v>
      </c>
      <c r="BH8" s="64">
        <v>1.203577511175169E-4</v>
      </c>
      <c r="BI8" s="64">
        <v>2.1443103373330885E-4</v>
      </c>
      <c r="BJ8" s="64">
        <v>-7.135498487658154E-4</v>
      </c>
      <c r="BK8" s="64">
        <v>5.213849796257275E-4</v>
      </c>
      <c r="BL8" s="64">
        <v>-6.8710895310464259E-5</v>
      </c>
      <c r="BM8" s="64">
        <v>-1.3565162239936868E-4</v>
      </c>
      <c r="BN8" s="64">
        <v>3.1804409225544283E-4</v>
      </c>
      <c r="BO8" s="64">
        <v>-3.7561191643109559E-5</v>
      </c>
      <c r="BP8" s="64">
        <v>-1.4551999447331987E-5</v>
      </c>
      <c r="BQ8" s="64">
        <v>2.1971211665383628E-4</v>
      </c>
      <c r="BR8" s="64">
        <v>-5.4454537767090194E-5</v>
      </c>
      <c r="BS8" s="64">
        <v>1.4499371607556988E-4</v>
      </c>
      <c r="BT8" s="64">
        <v>1.1345580123767185E-4</v>
      </c>
      <c r="BU8" s="64">
        <v>-2.4360017458879835E-4</v>
      </c>
      <c r="BV8" s="64">
        <v>2.9869592190534533E-5</v>
      </c>
      <c r="BW8" s="64">
        <v>-2.3643734304845676E-4</v>
      </c>
      <c r="BX8" s="64">
        <v>-1.4407594584342487E-4</v>
      </c>
      <c r="BY8" s="64">
        <v>3.6188604953046877E-4</v>
      </c>
      <c r="BZ8" s="64">
        <v>-4.5333687875825923E-4</v>
      </c>
      <c r="CA8" s="64">
        <v>-3.6406235447206114E-5</v>
      </c>
      <c r="CB8" s="64">
        <v>1.872645162290798E-4</v>
      </c>
      <c r="CC8" s="64">
        <v>-5.5910615305820865E-4</v>
      </c>
      <c r="CD8" s="64">
        <v>-5.9982780744149977E-5</v>
      </c>
      <c r="CE8" s="64">
        <v>-3.4264633112945919E-4</v>
      </c>
      <c r="CF8" s="64">
        <v>-1.2906273121238154E-4</v>
      </c>
      <c r="CG8" s="64">
        <v>4.5991755699170689E-4</v>
      </c>
      <c r="CH8" s="64">
        <v>2.2568985257873653E-3</v>
      </c>
      <c r="CI8" s="64">
        <v>5.1912389840427231E-3</v>
      </c>
      <c r="CJ8" s="64">
        <v>7.4042610968714229E-3</v>
      </c>
      <c r="CK8" s="64">
        <v>5.476916303160051E-3</v>
      </c>
      <c r="CL8" s="64">
        <v>-4.9044314955813961E-3</v>
      </c>
      <c r="CM8" s="64">
        <v>-1.2379931976209346E-2</v>
      </c>
      <c r="CN8" s="64">
        <v>-1.5679903244184334E-2</v>
      </c>
      <c r="CO8" s="64">
        <v>-1.6641834509319775E-2</v>
      </c>
      <c r="CP8" s="64">
        <v>-1.7460483233876389E-2</v>
      </c>
      <c r="CQ8" s="64">
        <v>-1.3893702754554926E-2</v>
      </c>
      <c r="CR8" s="64">
        <v>-8.6522545537857098E-3</v>
      </c>
      <c r="CS8" s="64">
        <v>-4.5949740692163843E-5</v>
      </c>
      <c r="CT8" s="64">
        <v>1.0637859613642275E-2</v>
      </c>
      <c r="CU8" s="64">
        <v>2.9247815884229533E-2</v>
      </c>
      <c r="CV8" s="64">
        <v>6.2328726586908356E-2</v>
      </c>
      <c r="CW8" s="64">
        <v>0.12717544987363349</v>
      </c>
      <c r="CX8" s="48"/>
      <c r="CY8" s="48"/>
      <c r="CZ8" s="48"/>
      <c r="DA8" s="48"/>
      <c r="DB8" s="48"/>
      <c r="DC8" s="48"/>
      <c r="DD8" s="48"/>
      <c r="DE8" s="48"/>
      <c r="DF8" s="48"/>
      <c r="DG8" s="65">
        <v>-2.8020404767681306E-5</v>
      </c>
      <c r="DH8" s="65">
        <v>1.8352245709585269E-4</v>
      </c>
      <c r="DI8" s="65">
        <v>3.8939757911915507E-5</v>
      </c>
      <c r="DJ8" s="65">
        <v>-1.2464345321649972E-5</v>
      </c>
      <c r="DK8" s="65">
        <v>-3.825047292960182E-5</v>
      </c>
      <c r="DL8" s="65">
        <v>7.3521729624159704E-5</v>
      </c>
      <c r="DM8" s="65">
        <v>9.677943225683272E-5</v>
      </c>
      <c r="DN8" s="65">
        <v>-4.4747750117031249E-3</v>
      </c>
      <c r="DO8" s="65">
        <v>6.8722518733812077E-2</v>
      </c>
    </row>
    <row r="9" spans="1:119" ht="20.25" customHeight="1" x14ac:dyDescent="0.3">
      <c r="B9" s="66" t="s">
        <v>92</v>
      </c>
      <c r="C9" s="67">
        <v>-9.205687899604964E-5</v>
      </c>
      <c r="D9" s="67">
        <v>-1.3230927422680505E-4</v>
      </c>
      <c r="E9" s="67">
        <v>2.3790271749923875E-5</v>
      </c>
      <c r="F9" s="67">
        <v>-2.0317190377538985E-5</v>
      </c>
      <c r="G9" s="67">
        <v>5.6661937668978091E-4</v>
      </c>
      <c r="H9" s="67">
        <v>1.5345840981972891E-4</v>
      </c>
      <c r="I9" s="67">
        <v>-4.9654808351740076E-4</v>
      </c>
      <c r="J9" s="67">
        <v>-3.474371913469998E-5</v>
      </c>
      <c r="K9" s="67">
        <v>-2.0469634698705441E-5</v>
      </c>
      <c r="L9" s="67">
        <v>8.2224207065273447E-7</v>
      </c>
      <c r="M9" s="67">
        <v>1.6160570909562466E-4</v>
      </c>
      <c r="N9" s="67">
        <v>3.6143010654132723E-4</v>
      </c>
      <c r="O9" s="67">
        <v>5.543175084341545E-4</v>
      </c>
      <c r="P9" s="67">
        <v>-1.4090748800432706E-4</v>
      </c>
      <c r="Q9" s="67">
        <v>-7.3932877327165247E-4</v>
      </c>
      <c r="R9" s="67">
        <v>6.7917041632004072E-5</v>
      </c>
      <c r="S9" s="67">
        <v>-7.6539158094801607E-5</v>
      </c>
      <c r="T9" s="67">
        <v>-2.6419537924371461E-4</v>
      </c>
      <c r="U9" s="67">
        <v>5.3482067859356164E-4</v>
      </c>
      <c r="V9" s="67">
        <v>-1.5015500932358261E-4</v>
      </c>
      <c r="W9" s="67">
        <v>-1.1356230490611186E-4</v>
      </c>
      <c r="X9" s="67">
        <v>2.6468463162387934E-4</v>
      </c>
      <c r="Y9" s="67">
        <v>2.9107838793684948E-4</v>
      </c>
      <c r="Z9" s="67">
        <v>-6.1549806683280917E-4</v>
      </c>
      <c r="AA9" s="67">
        <v>-3.0944750530781384E-5</v>
      </c>
      <c r="AB9" s="67">
        <v>-1.7038071063701921E-4</v>
      </c>
      <c r="AC9" s="67">
        <v>-5.348504948841093E-4</v>
      </c>
      <c r="AD9" s="67">
        <v>2.973908926129365E-4</v>
      </c>
      <c r="AE9" s="67">
        <v>-5.7159138940510168E-4</v>
      </c>
      <c r="AF9" s="67">
        <v>-1.3664920181466478E-4</v>
      </c>
      <c r="AG9" s="67">
        <v>6.2591208116469232E-4</v>
      </c>
      <c r="AH9" s="67">
        <v>-8.8425318801488295E-5</v>
      </c>
      <c r="AI9" s="67">
        <v>-1.2183174971525101E-4</v>
      </c>
      <c r="AJ9" s="67">
        <v>3.9347223964658617E-4</v>
      </c>
      <c r="AK9" s="67">
        <v>1.6039520792077155E-4</v>
      </c>
      <c r="AL9" s="67">
        <v>-1.3547119519818906E-4</v>
      </c>
      <c r="AM9" s="67">
        <v>-1.5076500882948984E-4</v>
      </c>
      <c r="AN9" s="67">
        <v>3.7615373883315151E-4</v>
      </c>
      <c r="AO9" s="67">
        <v>-5.5689723522678314E-4</v>
      </c>
      <c r="AP9" s="67">
        <v>2.0436893838526871E-4</v>
      </c>
      <c r="AQ9" s="67">
        <v>-4.6882346069077041E-4</v>
      </c>
      <c r="AR9" s="67">
        <v>5.0174023211724261E-5</v>
      </c>
      <c r="AS9" s="67">
        <v>4.1905981837442319E-4</v>
      </c>
      <c r="AT9" s="67">
        <v>-2.3272247479344532E-4</v>
      </c>
      <c r="AU9" s="67">
        <v>7.9544833828348871E-4</v>
      </c>
      <c r="AV9" s="67">
        <v>-1.7475437869396426E-4</v>
      </c>
      <c r="AW9" s="67">
        <v>-5.1753128165665796E-4</v>
      </c>
      <c r="AX9" s="67">
        <v>2.0751888706227462E-4</v>
      </c>
      <c r="AY9" s="67">
        <v>-1.9818302815355349E-4</v>
      </c>
      <c r="AZ9" s="67">
        <v>-1.6352117866658133E-4</v>
      </c>
      <c r="BA9" s="67">
        <v>-1.0668432676779194E-3</v>
      </c>
      <c r="BB9" s="67">
        <v>3.8763936881291983E-4</v>
      </c>
      <c r="BC9" s="67">
        <v>3.6012063466350774E-4</v>
      </c>
      <c r="BD9" s="67">
        <v>5.421431644405672E-4</v>
      </c>
      <c r="BE9" s="67">
        <v>3.3440343447654897E-6</v>
      </c>
      <c r="BF9" s="67">
        <v>2.7869439432892662E-5</v>
      </c>
      <c r="BG9" s="67">
        <v>4.1705692351334811E-4</v>
      </c>
      <c r="BH9" s="67">
        <v>2.4505531086149723E-4</v>
      </c>
      <c r="BI9" s="67">
        <v>5.9340746285307944E-4</v>
      </c>
      <c r="BJ9" s="67">
        <v>2.4150696773128644E-4</v>
      </c>
      <c r="BK9" s="67">
        <v>-2.5550876316948745E-4</v>
      </c>
      <c r="BL9" s="67">
        <v>-4.8920887877701436E-4</v>
      </c>
      <c r="BM9" s="67">
        <v>-2.3713928053186173E-3</v>
      </c>
      <c r="BN9" s="67">
        <v>1.487806840403838E-3</v>
      </c>
      <c r="BO9" s="67">
        <v>2.0064106452166719E-4</v>
      </c>
      <c r="BP9" s="67">
        <v>7.1811520599540657E-4</v>
      </c>
      <c r="BQ9" s="67">
        <v>1.0630136655509492E-3</v>
      </c>
      <c r="BR9" s="67">
        <v>7.197194018302433E-4</v>
      </c>
      <c r="BS9" s="67">
        <v>4.6099128765630937E-4</v>
      </c>
      <c r="BT9" s="67">
        <v>-1.5808460274002734E-4</v>
      </c>
      <c r="BU9" s="67">
        <v>1.4796114815140982E-4</v>
      </c>
      <c r="BV9" s="67">
        <v>-6.9902435652458017E-4</v>
      </c>
      <c r="BW9" s="67">
        <v>-2.1466391690516673E-4</v>
      </c>
      <c r="BX9" s="67">
        <v>-9.1316579594746816E-4</v>
      </c>
      <c r="BY9" s="67">
        <v>-3.9176903144899633E-3</v>
      </c>
      <c r="BZ9" s="67">
        <v>2.5012423955148577E-3</v>
      </c>
      <c r="CA9" s="67">
        <v>1.9395234016921226E-3</v>
      </c>
      <c r="CB9" s="67">
        <v>6.0784564898175297E-4</v>
      </c>
      <c r="CC9" s="67">
        <v>8.13491539075617E-5</v>
      </c>
      <c r="CD9" s="67">
        <v>2.0234398347329652E-4</v>
      </c>
      <c r="CE9" s="67">
        <v>5.855979177187276E-4</v>
      </c>
      <c r="CF9" s="67">
        <v>3.1848030260350768E-4</v>
      </c>
      <c r="CG9" s="67">
        <v>-6.1517880999284458E-5</v>
      </c>
      <c r="CH9" s="67">
        <v>-1.6165416953506373E-4</v>
      </c>
      <c r="CI9" s="67">
        <v>4.3571380890017331E-4</v>
      </c>
      <c r="CJ9" s="67">
        <v>-5.1302810737641202E-4</v>
      </c>
      <c r="CK9" s="67">
        <v>-4.9000769854290471E-3</v>
      </c>
      <c r="CL9" s="67">
        <v>4.1119835387124493E-3</v>
      </c>
      <c r="CM9" s="67">
        <v>3.1801702779121754E-4</v>
      </c>
      <c r="CN9" s="67">
        <v>9.5008972019972049E-5</v>
      </c>
      <c r="CO9" s="67">
        <v>4.7909906686238735E-4</v>
      </c>
      <c r="CP9" s="67">
        <v>-6.2152005913518327E-4</v>
      </c>
      <c r="CQ9" s="67">
        <v>-9.9498509458784135E-5</v>
      </c>
      <c r="CR9" s="67">
        <v>5.2634387001981864E-4</v>
      </c>
      <c r="CS9" s="67">
        <v>1.3021231739474004E-4</v>
      </c>
      <c r="CT9" s="67">
        <v>-1.6687096829237635E-4</v>
      </c>
      <c r="CU9" s="67">
        <v>-3.0970322264067818E-5</v>
      </c>
      <c r="CV9" s="67">
        <v>-1.5959613953113738E-3</v>
      </c>
      <c r="CW9" s="67">
        <v>-6.909794228627586E-3</v>
      </c>
      <c r="CX9" s="48"/>
      <c r="CY9" s="48"/>
      <c r="CZ9" s="48"/>
      <c r="DA9" s="48"/>
      <c r="DB9" s="48"/>
      <c r="DC9" s="48"/>
      <c r="DD9" s="48"/>
      <c r="DE9" s="48"/>
      <c r="DF9" s="48"/>
      <c r="DG9" s="68">
        <v>3.9253130506899936E-5</v>
      </c>
      <c r="DH9" s="68">
        <v>-3.5080964469025311E-5</v>
      </c>
      <c r="DI9" s="68">
        <v>-2.7559947942901175E-5</v>
      </c>
      <c r="DJ9" s="68">
        <v>2.1313042879445021E-6</v>
      </c>
      <c r="DK9" s="68">
        <v>9.9288176202305678E-5</v>
      </c>
      <c r="DL9" s="68">
        <v>7.9030693514337003E-5</v>
      </c>
      <c r="DM9" s="68">
        <v>7.7049999254175106E-5</v>
      </c>
      <c r="DN9" s="68">
        <v>-7.6027617926799351E-6</v>
      </c>
      <c r="DO9" s="68">
        <v>-2.794284452045992E-3</v>
      </c>
    </row>
    <row r="10" spans="1:119" ht="20.25" customHeight="1" x14ac:dyDescent="0.3">
      <c r="B10" s="63" t="s">
        <v>50</v>
      </c>
      <c r="C10" s="64">
        <v>2.395522656015725E-4</v>
      </c>
      <c r="D10" s="64">
        <v>8.5753257609955114E-5</v>
      </c>
      <c r="E10" s="64">
        <v>1.7018223784037723E-4</v>
      </c>
      <c r="F10" s="64">
        <v>3.1562514682925702E-4</v>
      </c>
      <c r="G10" s="64">
        <v>2.4820102501377228E-4</v>
      </c>
      <c r="H10" s="64">
        <v>-4.563949542313317E-4</v>
      </c>
      <c r="I10" s="64">
        <v>1.4142041855236265E-4</v>
      </c>
      <c r="J10" s="64">
        <v>1.7224099419466121E-4</v>
      </c>
      <c r="K10" s="64">
        <v>-1.9635476096457882E-4</v>
      </c>
      <c r="L10" s="64">
        <v>-1.1094916509246655E-4</v>
      </c>
      <c r="M10" s="64">
        <v>-1.2024883410810538E-4</v>
      </c>
      <c r="N10" s="64">
        <v>-7.3154315346379839E-4</v>
      </c>
      <c r="O10" s="64">
        <v>1.1013957409500286E-4</v>
      </c>
      <c r="P10" s="64">
        <v>2.0970313362989046E-4</v>
      </c>
      <c r="Q10" s="64">
        <v>-1.3333458169972889E-4</v>
      </c>
      <c r="R10" s="64">
        <v>3.9856957144968064E-4</v>
      </c>
      <c r="S10" s="64">
        <v>2.2618708081711958E-4</v>
      </c>
      <c r="T10" s="64">
        <v>-1.2690214606425609E-4</v>
      </c>
      <c r="U10" s="64">
        <v>-8.929640104016201E-5</v>
      </c>
      <c r="V10" s="64">
        <v>-5.6526293017056251E-4</v>
      </c>
      <c r="W10" s="64">
        <v>2.8294832547071103E-4</v>
      </c>
      <c r="X10" s="64">
        <v>3.8582815957921568E-5</v>
      </c>
      <c r="Y10" s="64">
        <v>4.94671965871607E-5</v>
      </c>
      <c r="Z10" s="64">
        <v>-5.6989709336729977E-4</v>
      </c>
      <c r="AA10" s="64">
        <v>1.7890400059372702E-4</v>
      </c>
      <c r="AB10" s="64">
        <v>3.7336062970427797E-4</v>
      </c>
      <c r="AC10" s="64">
        <v>2.5555667630139389E-4</v>
      </c>
      <c r="AD10" s="64">
        <v>3.7833353169425266E-5</v>
      </c>
      <c r="AE10" s="64">
        <v>-7.8280956337162255E-4</v>
      </c>
      <c r="AF10" s="64">
        <v>1.4092870051740647E-4</v>
      </c>
      <c r="AG10" s="64">
        <v>2.9077376253128229E-4</v>
      </c>
      <c r="AH10" s="64">
        <v>3.0999174969403853E-5</v>
      </c>
      <c r="AI10" s="64">
        <v>5.2672385108420983E-5</v>
      </c>
      <c r="AJ10" s="64">
        <v>4.2998390134663111E-5</v>
      </c>
      <c r="AK10" s="64">
        <v>-3.2147892409872814E-4</v>
      </c>
      <c r="AL10" s="64">
        <v>-1.8611563386154995E-3</v>
      </c>
      <c r="AM10" s="64">
        <v>-6.1729103218344239E-4</v>
      </c>
      <c r="AN10" s="64">
        <v>7.1310311621131106E-4</v>
      </c>
      <c r="AO10" s="64">
        <v>6.3682859623326316E-4</v>
      </c>
      <c r="AP10" s="64">
        <v>9.373780962003142E-4</v>
      </c>
      <c r="AQ10" s="64">
        <v>8.7007003801709004E-6</v>
      </c>
      <c r="AR10" s="64">
        <v>-5.4168818939059893E-4</v>
      </c>
      <c r="AS10" s="64">
        <v>4.426949546210146E-5</v>
      </c>
      <c r="AT10" s="64">
        <v>3.4940839916441924E-4</v>
      </c>
      <c r="AU10" s="64">
        <v>-5.3601233773070689E-5</v>
      </c>
      <c r="AV10" s="64">
        <v>-3.1916380040908354E-4</v>
      </c>
      <c r="AW10" s="64">
        <v>-2.0033244625328184E-4</v>
      </c>
      <c r="AX10" s="64">
        <v>-1.787477747569155E-3</v>
      </c>
      <c r="AY10" s="64">
        <v>-3.6934132058741298E-4</v>
      </c>
      <c r="AZ10" s="64">
        <v>3.0393111064808132E-4</v>
      </c>
      <c r="BA10" s="64">
        <v>1.1809653031396028E-3</v>
      </c>
      <c r="BB10" s="64">
        <v>6.6847990991658612E-4</v>
      </c>
      <c r="BC10" s="64">
        <v>4.3887639640893816E-4</v>
      </c>
      <c r="BD10" s="64">
        <v>-6.4582203750607192E-5</v>
      </c>
      <c r="BE10" s="64">
        <v>-5.7554569809659117E-4</v>
      </c>
      <c r="BF10" s="64">
        <v>1.4322849418380024E-4</v>
      </c>
      <c r="BG10" s="64">
        <v>9.8247473165669064E-5</v>
      </c>
      <c r="BH10" s="64">
        <v>-1.3426453620768442E-4</v>
      </c>
      <c r="BI10" s="64">
        <v>-2.5733793527060733E-4</v>
      </c>
      <c r="BJ10" s="64">
        <v>-2.3237878700879122E-3</v>
      </c>
      <c r="BK10" s="64">
        <v>-4.2199286976363215E-4</v>
      </c>
      <c r="BL10" s="64">
        <v>6.9530355149005629E-6</v>
      </c>
      <c r="BM10" s="64">
        <v>2.2520716061862345E-3</v>
      </c>
      <c r="BN10" s="64">
        <v>1.4126906700349107E-3</v>
      </c>
      <c r="BO10" s="64">
        <v>4.8694736109222703E-4</v>
      </c>
      <c r="BP10" s="64">
        <v>-7.796702405016287E-5</v>
      </c>
      <c r="BQ10" s="64">
        <v>3.1440085009970531E-4</v>
      </c>
      <c r="BR10" s="64">
        <v>6.2913515385343288E-5</v>
      </c>
      <c r="BS10" s="64">
        <v>-7.3767309245487134E-4</v>
      </c>
      <c r="BT10" s="64">
        <v>2.2116939095573329E-4</v>
      </c>
      <c r="BU10" s="64">
        <v>-4.1051584683526876E-4</v>
      </c>
      <c r="BV10" s="64">
        <v>-2.6958948436353047E-3</v>
      </c>
      <c r="BW10" s="64">
        <v>-1.1144139568716183E-3</v>
      </c>
      <c r="BX10" s="64">
        <v>-6.6110679608488709E-5</v>
      </c>
      <c r="BY10" s="64">
        <v>2.9448554375590685E-3</v>
      </c>
      <c r="BZ10" s="64">
        <v>2.0454376490788295E-3</v>
      </c>
      <c r="CA10" s="64">
        <v>1.9093664225122708E-4</v>
      </c>
      <c r="CB10" s="64">
        <v>-5.6756656684375795E-4</v>
      </c>
      <c r="CC10" s="64">
        <v>4.0402197919631178E-4</v>
      </c>
      <c r="CD10" s="64">
        <v>2.0665310520362468E-4</v>
      </c>
      <c r="CE10" s="64">
        <v>-4.0642506301202808E-4</v>
      </c>
      <c r="CF10" s="64">
        <v>-1.6396227996762214E-4</v>
      </c>
      <c r="CG10" s="64">
        <v>-1.0256325427885349E-3</v>
      </c>
      <c r="CH10" s="64">
        <v>-2.7874570610985083E-3</v>
      </c>
      <c r="CI10" s="64">
        <v>-1.5379612094403861E-3</v>
      </c>
      <c r="CJ10" s="64">
        <v>-2.6833164426864897E-4</v>
      </c>
      <c r="CK10" s="64">
        <v>3.7491713523081227E-3</v>
      </c>
      <c r="CL10" s="64">
        <v>1.6710961142643033E-3</v>
      </c>
      <c r="CM10" s="64">
        <v>-7.3556279823960846E-4</v>
      </c>
      <c r="CN10" s="64">
        <v>3.0321385390741362E-4</v>
      </c>
      <c r="CO10" s="64">
        <v>3.3846251037439323E-4</v>
      </c>
      <c r="CP10" s="64">
        <v>4.2561591094614215E-5</v>
      </c>
      <c r="CQ10" s="64">
        <v>4.1390153220466352E-4</v>
      </c>
      <c r="CR10" s="64">
        <v>1.7839185927348566E-4</v>
      </c>
      <c r="CS10" s="64">
        <v>-1.4941106851282804E-3</v>
      </c>
      <c r="CT10" s="64">
        <v>-2.2058818429366855E-3</v>
      </c>
      <c r="CU10" s="64">
        <v>-3.9369959996427006E-5</v>
      </c>
      <c r="CV10" s="64">
        <v>-1.8305280608486019E-3</v>
      </c>
      <c r="CW10" s="64">
        <v>-7.475908969015177E-3</v>
      </c>
      <c r="CX10" s="48"/>
      <c r="CY10" s="48"/>
      <c r="CZ10" s="48"/>
      <c r="DA10" s="48"/>
      <c r="DB10" s="48"/>
      <c r="DC10" s="48"/>
      <c r="DD10" s="48"/>
      <c r="DE10" s="48"/>
      <c r="DF10" s="48"/>
      <c r="DG10" s="65">
        <v>-2.4076099979897236E-5</v>
      </c>
      <c r="DH10" s="65">
        <v>-1.4600302042588886E-5</v>
      </c>
      <c r="DI10" s="65">
        <v>-1.2806997630898653E-4</v>
      </c>
      <c r="DJ10" s="65">
        <v>-1.4268686732910041E-4</v>
      </c>
      <c r="DK10" s="65">
        <v>-6.8616275189503639E-5</v>
      </c>
      <c r="DL10" s="65">
        <v>2.5340613393876055E-5</v>
      </c>
      <c r="DM10" s="65">
        <v>-4.7602562885273869E-5</v>
      </c>
      <c r="DN10" s="65">
        <v>3.6539516663047777E-5</v>
      </c>
      <c r="DO10" s="65">
        <v>-3.1474273470494252E-3</v>
      </c>
    </row>
    <row r="11" spans="1:119" ht="20.25" customHeight="1" x14ac:dyDescent="0.3">
      <c r="B11" s="63" t="s">
        <v>40</v>
      </c>
      <c r="C11" s="64">
        <v>-7.5350379602179274E-4</v>
      </c>
      <c r="D11" s="64">
        <v>6.9405326331040129E-4</v>
      </c>
      <c r="E11" s="64">
        <v>-4.5854884545681873E-4</v>
      </c>
      <c r="F11" s="64">
        <v>-1.2165949018120292E-3</v>
      </c>
      <c r="G11" s="64">
        <v>8.0965936231258695E-4</v>
      </c>
      <c r="H11" s="64">
        <v>1.6705114368456009E-3</v>
      </c>
      <c r="I11" s="64">
        <v>-1.3541751280514713E-3</v>
      </c>
      <c r="J11" s="64">
        <v>-8.048613745251787E-4</v>
      </c>
      <c r="K11" s="64">
        <v>5.5387081630087209E-4</v>
      </c>
      <c r="L11" s="64">
        <v>3.5445185582094751E-4</v>
      </c>
      <c r="M11" s="64">
        <v>1.0411036215045577E-3</v>
      </c>
      <c r="N11" s="64">
        <v>2.2937825323645633E-3</v>
      </c>
      <c r="O11" s="64">
        <v>-2.7739025959150343E-4</v>
      </c>
      <c r="P11" s="64">
        <v>7.2105508034803201E-4</v>
      </c>
      <c r="Q11" s="64">
        <v>1.3128625408853623E-4</v>
      </c>
      <c r="R11" s="64">
        <v>-2.252008690967755E-3</v>
      </c>
      <c r="S11" s="64">
        <v>-1.2102220877890923E-3</v>
      </c>
      <c r="T11" s="64">
        <v>-9.680614474061322E-5</v>
      </c>
      <c r="U11" s="64">
        <v>7.5406612796435901E-4</v>
      </c>
      <c r="V11" s="64">
        <v>3.0741386057853148E-4</v>
      </c>
      <c r="W11" s="64">
        <v>6.2039973552030503E-5</v>
      </c>
      <c r="X11" s="64">
        <v>2.4928069113805407E-5</v>
      </c>
      <c r="Y11" s="64">
        <v>8.1398564760637449E-4</v>
      </c>
      <c r="Z11" s="64">
        <v>-1.8525723263275173E-3</v>
      </c>
      <c r="AA11" s="64">
        <v>-4.1472708603773611E-4</v>
      </c>
      <c r="AB11" s="64">
        <v>8.0288504803127658E-4</v>
      </c>
      <c r="AC11" s="64">
        <v>-7.3945054770729879E-4</v>
      </c>
      <c r="AD11" s="64">
        <v>-1.0846858190005637E-3</v>
      </c>
      <c r="AE11" s="64">
        <v>1.5542591392589955E-3</v>
      </c>
      <c r="AF11" s="64">
        <v>8.7107039756562088E-5</v>
      </c>
      <c r="AG11" s="64">
        <v>-5.4344976490205976E-4</v>
      </c>
      <c r="AH11" s="64">
        <v>-6.8078214823785732E-4</v>
      </c>
      <c r="AI11" s="64">
        <v>-7.2645297564521982E-4</v>
      </c>
      <c r="AJ11" s="64">
        <v>2.0432813854334153E-3</v>
      </c>
      <c r="AK11" s="64">
        <v>8.3206873748586929E-4</v>
      </c>
      <c r="AL11" s="64">
        <v>1.2667515229651816E-3</v>
      </c>
      <c r="AM11" s="64">
        <v>1.3079428879412269E-3</v>
      </c>
      <c r="AN11" s="64">
        <v>6.8084081158592547E-4</v>
      </c>
      <c r="AO11" s="64">
        <v>-1.1175513478390853E-3</v>
      </c>
      <c r="AP11" s="64">
        <v>-1.4532312337817155E-3</v>
      </c>
      <c r="AQ11" s="64">
        <v>-1.6747619512202938E-3</v>
      </c>
      <c r="AR11" s="64">
        <v>3.8005424716014424E-4</v>
      </c>
      <c r="AS11" s="64">
        <v>-1.4207607457403792E-3</v>
      </c>
      <c r="AT11" s="64">
        <v>-2.2610741975792603E-3</v>
      </c>
      <c r="AU11" s="64">
        <v>8.3826814489595947E-4</v>
      </c>
      <c r="AV11" s="64">
        <v>2.5715786822044784E-3</v>
      </c>
      <c r="AW11" s="64">
        <v>-1.1677801198484161E-4</v>
      </c>
      <c r="AX11" s="64">
        <v>6.8333757166993969E-4</v>
      </c>
      <c r="AY11" s="64">
        <v>2.4602312532473469E-4</v>
      </c>
      <c r="AZ11" s="64">
        <v>2.2116733271173583E-3</v>
      </c>
      <c r="BA11" s="64">
        <v>-2.7550564755193241E-3</v>
      </c>
      <c r="BB11" s="64">
        <v>-5.3979260490344405E-4</v>
      </c>
      <c r="BC11" s="64">
        <v>-1.1403755642713787E-3</v>
      </c>
      <c r="BD11" s="64">
        <v>-2.5434735052098922E-4</v>
      </c>
      <c r="BE11" s="64">
        <v>8.070141487863669E-4</v>
      </c>
      <c r="BF11" s="64">
        <v>-8.5690439777075245E-4</v>
      </c>
      <c r="BG11" s="64">
        <v>2.4748607296642966E-4</v>
      </c>
      <c r="BH11" s="64">
        <v>2.1012392213237696E-3</v>
      </c>
      <c r="BI11" s="64">
        <v>1.624836699348764E-3</v>
      </c>
      <c r="BJ11" s="64">
        <v>1.6613418365176713E-3</v>
      </c>
      <c r="BK11" s="64">
        <v>1.3453205023639114E-4</v>
      </c>
      <c r="BL11" s="64">
        <v>3.9602129154570065E-3</v>
      </c>
      <c r="BM11" s="64">
        <v>-4.4731438403043944E-3</v>
      </c>
      <c r="BN11" s="64">
        <v>-2.5332761500332923E-3</v>
      </c>
      <c r="BO11" s="64">
        <v>-1.0661778551536161E-3</v>
      </c>
      <c r="BP11" s="64">
        <v>1.1152118641200026E-4</v>
      </c>
      <c r="BQ11" s="64">
        <v>-1.1454590380519658E-3</v>
      </c>
      <c r="BR11" s="64">
        <v>-2.3903599801311515E-5</v>
      </c>
      <c r="BS11" s="64">
        <v>1.9605941100473423E-3</v>
      </c>
      <c r="BT11" s="64">
        <v>8.6112348646261161E-4</v>
      </c>
      <c r="BU11" s="64">
        <v>6.7925973226667935E-4</v>
      </c>
      <c r="BV11" s="64">
        <v>3.4168859733965107E-3</v>
      </c>
      <c r="BW11" s="64">
        <v>2.5179060588602642E-3</v>
      </c>
      <c r="BX11" s="64">
        <v>5.3206585989673538E-3</v>
      </c>
      <c r="BY11" s="64">
        <v>-8.4998100951926281E-3</v>
      </c>
      <c r="BZ11" s="64">
        <v>-6.2319780118843537E-3</v>
      </c>
      <c r="CA11" s="64">
        <v>1.2736853718187113E-3</v>
      </c>
      <c r="CB11" s="64">
        <v>1.0625328210935869E-3</v>
      </c>
      <c r="CC11" s="64">
        <v>-2.4182666932828223E-3</v>
      </c>
      <c r="CD11" s="64">
        <v>-7.5091741727706385E-5</v>
      </c>
      <c r="CE11" s="64">
        <v>1.7056393770162881E-3</v>
      </c>
      <c r="CF11" s="64">
        <v>2.5134912275448507E-3</v>
      </c>
      <c r="CG11" s="64">
        <v>4.0474290495906562E-3</v>
      </c>
      <c r="CH11" s="64">
        <v>4.4060843392363935E-3</v>
      </c>
      <c r="CI11" s="64">
        <v>3.6963989556659804E-3</v>
      </c>
      <c r="CJ11" s="64">
        <v>6.4717335746888871E-3</v>
      </c>
      <c r="CK11" s="64">
        <v>-1.2515268783536482E-2</v>
      </c>
      <c r="CL11" s="64">
        <v>-9.0923862522359622E-3</v>
      </c>
      <c r="CM11" s="64">
        <v>1.4593070010651132E-3</v>
      </c>
      <c r="CN11" s="64">
        <v>-3.3427521943696359E-4</v>
      </c>
      <c r="CO11" s="64">
        <v>8.8563090784643528E-4</v>
      </c>
      <c r="CP11" s="64">
        <v>2.379750029057659E-3</v>
      </c>
      <c r="CQ11" s="64">
        <v>1.3607746526917985E-3</v>
      </c>
      <c r="CR11" s="64">
        <v>3.882421128682978E-3</v>
      </c>
      <c r="CS11" s="64">
        <v>2.9876372485622138E-3</v>
      </c>
      <c r="CT11" s="64">
        <v>3.3967065528888174E-3</v>
      </c>
      <c r="CU11" s="64">
        <v>7.8488977905573076E-3</v>
      </c>
      <c r="CV11" s="64">
        <v>8.5705836979004246E-3</v>
      </c>
      <c r="CW11" s="64">
        <v>-8.0581744944768774E-2</v>
      </c>
      <c r="CX11" s="48"/>
      <c r="CY11" s="48"/>
      <c r="CZ11" s="48"/>
      <c r="DA11" s="48"/>
      <c r="DB11" s="48"/>
      <c r="DC11" s="48"/>
      <c r="DD11" s="48"/>
      <c r="DE11" s="48"/>
      <c r="DF11" s="48"/>
      <c r="DG11" s="65">
        <v>2.4224249403625997E-4</v>
      </c>
      <c r="DH11" s="65">
        <v>-2.4751183555959955E-4</v>
      </c>
      <c r="DI11" s="65">
        <v>2.0004557651609467E-4</v>
      </c>
      <c r="DJ11" s="65">
        <v>-2.0117188835433453E-5</v>
      </c>
      <c r="DK11" s="65">
        <v>2.8272299951015434E-4</v>
      </c>
      <c r="DL11" s="65">
        <v>1.6039144989421494E-4</v>
      </c>
      <c r="DM11" s="65">
        <v>4.6051387055978665E-4</v>
      </c>
      <c r="DN11" s="65">
        <v>4.093692390048087E-4</v>
      </c>
      <c r="DO11" s="65">
        <v>-2.3899664478145288E-2</v>
      </c>
    </row>
    <row r="12" spans="1:119" ht="20.25" customHeight="1" x14ac:dyDescent="0.3">
      <c r="A12" s="69"/>
      <c r="B12" s="63" t="s">
        <v>41</v>
      </c>
      <c r="C12" s="64">
        <v>9.440042596435827E-4</v>
      </c>
      <c r="D12" s="64">
        <v>-9.3786350684688102E-5</v>
      </c>
      <c r="E12" s="64">
        <v>-5.0224586438418761E-4</v>
      </c>
      <c r="F12" s="64">
        <v>-1.4796294859620307E-3</v>
      </c>
      <c r="G12" s="64">
        <v>-8.8432237535618352E-4</v>
      </c>
      <c r="H12" s="64">
        <v>-5.4154427183406018E-4</v>
      </c>
      <c r="I12" s="64">
        <v>1.8105872978315674E-3</v>
      </c>
      <c r="J12" s="64">
        <v>1.0326379899303628E-3</v>
      </c>
      <c r="K12" s="64">
        <v>1.3708190267802678E-5</v>
      </c>
      <c r="L12" s="64">
        <v>-9.3629987405252635E-5</v>
      </c>
      <c r="M12" s="64">
        <v>-2.9851282596204953E-4</v>
      </c>
      <c r="N12" s="64">
        <v>-1.0440121019252846E-3</v>
      </c>
      <c r="O12" s="64">
        <v>7.4010312554939617E-5</v>
      </c>
      <c r="P12" s="64">
        <v>-1.514871224007619E-4</v>
      </c>
      <c r="Q12" s="64">
        <v>3.576445017330343E-4</v>
      </c>
      <c r="R12" s="64">
        <v>-9.9264791263387053E-4</v>
      </c>
      <c r="S12" s="64">
        <v>8.4662163589044326E-5</v>
      </c>
      <c r="T12" s="64">
        <v>6.2235430030832539E-4</v>
      </c>
      <c r="U12" s="64">
        <v>-6.593840285226138E-4</v>
      </c>
      <c r="V12" s="64">
        <v>1.651900400778672E-5</v>
      </c>
      <c r="W12" s="64">
        <v>4.7486183645006896E-4</v>
      </c>
      <c r="X12" s="64">
        <v>-3.2726489083956256E-4</v>
      </c>
      <c r="Y12" s="64">
        <v>-8.1748308459417274E-5</v>
      </c>
      <c r="Z12" s="64">
        <v>9.9044117725610725E-4</v>
      </c>
      <c r="AA12" s="64">
        <v>5.1514081818515578E-4</v>
      </c>
      <c r="AB12" s="64">
        <v>-2.6237999140432677E-4</v>
      </c>
      <c r="AC12" s="64">
        <v>5.3276271406499376E-5</v>
      </c>
      <c r="AD12" s="64">
        <v>-7.5390578789713558E-4</v>
      </c>
      <c r="AE12" s="64">
        <v>1.466483846026545E-4</v>
      </c>
      <c r="AF12" s="64">
        <v>7.2915614879454083E-4</v>
      </c>
      <c r="AG12" s="64">
        <v>-3.5419615360621215E-4</v>
      </c>
      <c r="AH12" s="64">
        <v>-6.2619795205609563E-5</v>
      </c>
      <c r="AI12" s="64">
        <v>3.2341901773902393E-4</v>
      </c>
      <c r="AJ12" s="64">
        <v>-6.3232071225616249E-4</v>
      </c>
      <c r="AK12" s="64">
        <v>9.4453289252616202E-4</v>
      </c>
      <c r="AL12" s="64">
        <v>2.4175753990052229E-5</v>
      </c>
      <c r="AM12" s="64">
        <v>-3.8351740767939013E-5</v>
      </c>
      <c r="AN12" s="64">
        <v>-1.9532824110890523E-4</v>
      </c>
      <c r="AO12" s="64">
        <v>1.7485951295093116E-4</v>
      </c>
      <c r="AP12" s="64">
        <v>-9.1599880615689244E-4</v>
      </c>
      <c r="AQ12" s="64">
        <v>1.3696924012798206E-3</v>
      </c>
      <c r="AR12" s="64">
        <v>2.1553773728166803E-4</v>
      </c>
      <c r="AS12" s="64">
        <v>-6.9566042727353672E-4</v>
      </c>
      <c r="AT12" s="64">
        <v>6.7829770479232998E-4</v>
      </c>
      <c r="AU12" s="64">
        <v>-9.217083933754644E-4</v>
      </c>
      <c r="AV12" s="64">
        <v>5.9989430058804416E-5</v>
      </c>
      <c r="AW12" s="64">
        <v>1.765368326215544E-3</v>
      </c>
      <c r="AX12" s="64">
        <v>-1.2415606372662147E-5</v>
      </c>
      <c r="AY12" s="64">
        <v>8.6116996311824678E-4</v>
      </c>
      <c r="AZ12" s="64">
        <v>-1.2659967435224573E-4</v>
      </c>
      <c r="BA12" s="64">
        <v>9.8230370579210913E-5</v>
      </c>
      <c r="BB12" s="64">
        <v>-2.2047926036624643E-3</v>
      </c>
      <c r="BC12" s="64">
        <v>-4.0794924419818024E-4</v>
      </c>
      <c r="BD12" s="64">
        <v>-3.9807243559786265E-5</v>
      </c>
      <c r="BE12" s="64">
        <v>1.6112342122465151E-4</v>
      </c>
      <c r="BF12" s="64">
        <v>7.4506720997469245E-4</v>
      </c>
      <c r="BG12" s="64">
        <v>-3.1923916447695877E-4</v>
      </c>
      <c r="BH12" s="64">
        <v>-1.9591419412734457E-4</v>
      </c>
      <c r="BI12" s="64">
        <v>6.2294801014228796E-4</v>
      </c>
      <c r="BJ12" s="64">
        <v>-1.303800613880246E-3</v>
      </c>
      <c r="BK12" s="64">
        <v>6.0163713987182454E-4</v>
      </c>
      <c r="BL12" s="64">
        <v>2.5191467250529342E-4</v>
      </c>
      <c r="BM12" s="64">
        <v>1.7881272844277873E-4</v>
      </c>
      <c r="BN12" s="64">
        <v>-3.7074931427999447E-3</v>
      </c>
      <c r="BO12" s="64">
        <v>8.2229807786071696E-4</v>
      </c>
      <c r="BP12" s="64">
        <v>-6.2692867665026242E-5</v>
      </c>
      <c r="BQ12" s="64">
        <v>-5.5016519723682933E-4</v>
      </c>
      <c r="BR12" s="64">
        <v>6.4776048644321627E-4</v>
      </c>
      <c r="BS12" s="64">
        <v>-5.0813245811776042E-4</v>
      </c>
      <c r="BT12" s="64">
        <v>1.1336849897263246E-3</v>
      </c>
      <c r="BU12" s="64">
        <v>1.7182631433678708E-3</v>
      </c>
      <c r="BV12" s="64">
        <v>4.6843329453971627E-4</v>
      </c>
      <c r="BW12" s="64">
        <v>2.2343994561513369E-4</v>
      </c>
      <c r="BX12" s="64">
        <v>6.2387521809603719E-4</v>
      </c>
      <c r="BY12" s="64">
        <v>8.0104801117442115E-4</v>
      </c>
      <c r="BZ12" s="64">
        <v>-6.093799125295396E-3</v>
      </c>
      <c r="CA12" s="64">
        <v>-5.9745419972245806E-4</v>
      </c>
      <c r="CB12" s="64">
        <v>1.0428147417917977E-4</v>
      </c>
      <c r="CC12" s="64">
        <v>1.5786740570258306E-3</v>
      </c>
      <c r="CD12" s="64">
        <v>1.7335493880337172E-3</v>
      </c>
      <c r="CE12" s="64">
        <v>3.9487244365221663E-4</v>
      </c>
      <c r="CF12" s="64">
        <v>7.3216196936276567E-4</v>
      </c>
      <c r="CG12" s="64">
        <v>1.3090342099535413E-3</v>
      </c>
      <c r="CH12" s="64">
        <v>-3.2288652768319714E-4</v>
      </c>
      <c r="CI12" s="64">
        <v>-6.915255605168813E-4</v>
      </c>
      <c r="CJ12" s="64">
        <v>3.4726393919948251E-4</v>
      </c>
      <c r="CK12" s="64">
        <v>2.3392010814169417E-3</v>
      </c>
      <c r="CL12" s="64">
        <v>-9.3971829764062376E-3</v>
      </c>
      <c r="CM12" s="64">
        <v>4.0196616700760579E-4</v>
      </c>
      <c r="CN12" s="64">
        <v>1.1849899240421458E-3</v>
      </c>
      <c r="CO12" s="64">
        <v>-2.88888127722986E-5</v>
      </c>
      <c r="CP12" s="64">
        <v>2.7905892652200226E-3</v>
      </c>
      <c r="CQ12" s="64">
        <v>1.5688931158457375E-3</v>
      </c>
      <c r="CR12" s="64">
        <v>8.9494158347558361E-4</v>
      </c>
      <c r="CS12" s="64">
        <v>4.4723573755089951E-4</v>
      </c>
      <c r="CT12" s="64">
        <v>2.8502153130254282E-3</v>
      </c>
      <c r="CU12" s="64">
        <v>3.3669933218394288E-3</v>
      </c>
      <c r="CV12" s="64">
        <v>-4.6817503538354455E-4</v>
      </c>
      <c r="CW12" s="64">
        <v>-2.0806739336271418E-2</v>
      </c>
      <c r="CX12" s="48"/>
      <c r="CY12" s="48"/>
      <c r="CZ12" s="48"/>
      <c r="DA12" s="48"/>
      <c r="DB12" s="48"/>
      <c r="DC12" s="48"/>
      <c r="DD12" s="48"/>
      <c r="DE12" s="48"/>
      <c r="DF12" s="48"/>
      <c r="DG12" s="65">
        <v>-9.4405987691503768E-5</v>
      </c>
      <c r="DH12" s="65">
        <v>2.8836149208899542E-5</v>
      </c>
      <c r="DI12" s="65">
        <v>5.6263938633671629E-5</v>
      </c>
      <c r="DJ12" s="65">
        <v>1.437371965806733E-4</v>
      </c>
      <c r="DK12" s="65">
        <v>-1.6696635459356735E-4</v>
      </c>
      <c r="DL12" s="65">
        <v>8.0884842691864023E-5</v>
      </c>
      <c r="DM12" s="65">
        <v>4.5651663739265658E-5</v>
      </c>
      <c r="DN12" s="65">
        <v>2.0015741468881743E-4</v>
      </c>
      <c r="DO12" s="65">
        <v>-6.1132387289449808E-3</v>
      </c>
    </row>
    <row r="13" spans="1:119" ht="20.25" customHeight="1" x14ac:dyDescent="0.3">
      <c r="A13" s="69"/>
      <c r="B13" s="63" t="s">
        <v>96</v>
      </c>
      <c r="C13" s="64">
        <v>-8.7885822476541087E-5</v>
      </c>
      <c r="D13" s="64">
        <v>-2.0197638088070846E-4</v>
      </c>
      <c r="E13" s="64">
        <v>-3.4292387645884492E-4</v>
      </c>
      <c r="F13" s="64">
        <v>2.2578909828929739E-5</v>
      </c>
      <c r="G13" s="64">
        <v>-2.1276887010146517E-4</v>
      </c>
      <c r="H13" s="64">
        <v>-5.5243510545799346E-4</v>
      </c>
      <c r="I13" s="64">
        <v>7.8811241097831441E-4</v>
      </c>
      <c r="J13" s="64">
        <v>-2.7167086460555545E-5</v>
      </c>
      <c r="K13" s="64">
        <v>-1.749390322980382E-4</v>
      </c>
      <c r="L13" s="64">
        <v>-4.3540259650920454E-5</v>
      </c>
      <c r="M13" s="64">
        <v>6.951529557472913E-4</v>
      </c>
      <c r="N13" s="64">
        <v>-2.3461159347182292E-4</v>
      </c>
      <c r="O13" s="64">
        <v>-7.250038230616207E-4</v>
      </c>
      <c r="P13" s="64">
        <v>-1.6733824702463984E-4</v>
      </c>
      <c r="Q13" s="64">
        <v>8.4438024153365987E-5</v>
      </c>
      <c r="R13" s="64">
        <v>2.7288209582376766E-4</v>
      </c>
      <c r="S13" s="64">
        <v>1.4574037261461115E-4</v>
      </c>
      <c r="T13" s="64">
        <v>-3.9332744107156703E-4</v>
      </c>
      <c r="U13" s="64">
        <v>2.3822505240023162E-5</v>
      </c>
      <c r="V13" s="64">
        <v>-1.8606536072474089E-4</v>
      </c>
      <c r="W13" s="64">
        <v>3.4396282752591212E-4</v>
      </c>
      <c r="X13" s="64">
        <v>-1.7987329789193041E-4</v>
      </c>
      <c r="Y13" s="64">
        <v>-5.0494670449152679E-5</v>
      </c>
      <c r="Z13" s="64">
        <v>8.2110087380993235E-4</v>
      </c>
      <c r="AA13" s="64">
        <v>-5.0803322134107542E-4</v>
      </c>
      <c r="AB13" s="64">
        <v>-1.1689216915011791E-4</v>
      </c>
      <c r="AC13" s="64">
        <v>6.800744183133034E-6</v>
      </c>
      <c r="AD13" s="64">
        <v>2.1028225239394516E-4</v>
      </c>
      <c r="AE13" s="64">
        <v>3.1135287392158872E-4</v>
      </c>
      <c r="AF13" s="64">
        <v>-1.0333339912216299E-4</v>
      </c>
      <c r="AG13" s="64">
        <v>-3.3659423341214634E-4</v>
      </c>
      <c r="AH13" s="64">
        <v>-3.5146344934500195E-4</v>
      </c>
      <c r="AI13" s="64">
        <v>4.9026996895307207E-4</v>
      </c>
      <c r="AJ13" s="64">
        <v>-3.2675010304972218E-4</v>
      </c>
      <c r="AK13" s="64">
        <v>-1.2307768248531747E-4</v>
      </c>
      <c r="AL13" s="64">
        <v>9.1037187372289274E-4</v>
      </c>
      <c r="AM13" s="64">
        <v>-1.2472592963097551E-4</v>
      </c>
      <c r="AN13" s="64">
        <v>2.3425915226638061E-4</v>
      </c>
      <c r="AO13" s="64">
        <v>4.6482774003964167E-4</v>
      </c>
      <c r="AP13" s="64">
        <v>-1.1360911747115843E-4</v>
      </c>
      <c r="AQ13" s="64">
        <v>6.9806379157300036E-4</v>
      </c>
      <c r="AR13" s="64">
        <v>-7.7078217116000047E-5</v>
      </c>
      <c r="AS13" s="64">
        <v>-5.1895920992517386E-4</v>
      </c>
      <c r="AT13" s="64">
        <v>1.9822654339773926E-4</v>
      </c>
      <c r="AU13" s="64">
        <v>-3.6133242777391938E-4</v>
      </c>
      <c r="AV13" s="64">
        <v>-4.2283949669841281E-4</v>
      </c>
      <c r="AW13" s="64">
        <v>4.683008201373795E-4</v>
      </c>
      <c r="AX13" s="64">
        <v>7.9236400625770642E-4</v>
      </c>
      <c r="AY13" s="64">
        <v>9.1146331589642138E-4</v>
      </c>
      <c r="AZ13" s="64">
        <v>-3.6636230862652219E-4</v>
      </c>
      <c r="BA13" s="64">
        <v>1.6109932446783937E-4</v>
      </c>
      <c r="BB13" s="64">
        <v>-3.8494995475790716E-4</v>
      </c>
      <c r="BC13" s="64">
        <v>6.7155001225005506E-5</v>
      </c>
      <c r="BD13" s="64">
        <v>-5.3601056190288876E-4</v>
      </c>
      <c r="BE13" s="64">
        <v>6.3340077547602291E-5</v>
      </c>
      <c r="BF13" s="64">
        <v>-2.0642839519380285E-4</v>
      </c>
      <c r="BG13" s="64">
        <v>-4.4206814180447473E-4</v>
      </c>
      <c r="BH13" s="64">
        <v>-8.3659899162991103E-4</v>
      </c>
      <c r="BI13" s="64">
        <v>-6.6101439423205122E-4</v>
      </c>
      <c r="BJ13" s="64">
        <v>1.4215203014567024E-4</v>
      </c>
      <c r="BK13" s="64">
        <v>2.9634774402458319E-3</v>
      </c>
      <c r="BL13" s="64">
        <v>-8.5966316845242918E-4</v>
      </c>
      <c r="BM13" s="64">
        <v>2.9931143986572373E-4</v>
      </c>
      <c r="BN13" s="64">
        <v>-1.7674783694289209E-3</v>
      </c>
      <c r="BO13" s="64">
        <v>4.7223582726729774E-4</v>
      </c>
      <c r="BP13" s="64">
        <v>-8.2555065061706845E-4</v>
      </c>
      <c r="BQ13" s="64">
        <v>-5.7587008217996338E-4</v>
      </c>
      <c r="BR13" s="64">
        <v>-9.3813475986870287E-4</v>
      </c>
      <c r="BS13" s="64">
        <v>-7.8260002306829168E-4</v>
      </c>
      <c r="BT13" s="64">
        <v>-2.7554804335550021E-4</v>
      </c>
      <c r="BU13" s="64">
        <v>-2.9916089477377561E-4</v>
      </c>
      <c r="BV13" s="64">
        <v>9.023058709323184E-4</v>
      </c>
      <c r="BW13" s="64">
        <v>4.0698306284903119E-3</v>
      </c>
      <c r="BX13" s="64">
        <v>-1.1796387386664442E-3</v>
      </c>
      <c r="BY13" s="64">
        <v>2.6763273664864862E-4</v>
      </c>
      <c r="BZ13" s="64">
        <v>-2.38615151363053E-3</v>
      </c>
      <c r="CA13" s="64">
        <v>-1.3005747377237142E-4</v>
      </c>
      <c r="CB13" s="64">
        <v>-1.2443359058362802E-3</v>
      </c>
      <c r="CC13" s="64">
        <v>5.4549794951919139E-4</v>
      </c>
      <c r="CD13" s="64">
        <v>-7.9701789540476131E-4</v>
      </c>
      <c r="CE13" s="64">
        <v>-1.1408204219894857E-3</v>
      </c>
      <c r="CF13" s="64">
        <v>-5.7506177590482821E-5</v>
      </c>
      <c r="CG13" s="64">
        <v>6.3339265129958022E-4</v>
      </c>
      <c r="CH13" s="64">
        <v>9.3633687615812811E-4</v>
      </c>
      <c r="CI13" s="64">
        <v>5.1104912988977347E-3</v>
      </c>
      <c r="CJ13" s="64">
        <v>-1.8310534338070728E-3</v>
      </c>
      <c r="CK13" s="64">
        <v>8.6084119585594365E-4</v>
      </c>
      <c r="CL13" s="64">
        <v>-3.5354035346242263E-3</v>
      </c>
      <c r="CM13" s="64">
        <v>5.077781033913098E-4</v>
      </c>
      <c r="CN13" s="64">
        <v>-2.136690001970365E-3</v>
      </c>
      <c r="CO13" s="64">
        <v>-1.1468971621509949E-3</v>
      </c>
      <c r="CP13" s="64">
        <v>-1.2463980911292527E-3</v>
      </c>
      <c r="CQ13" s="64">
        <v>2.9492206276526822E-4</v>
      </c>
      <c r="CR13" s="64">
        <v>2.7200968304641471E-4</v>
      </c>
      <c r="CS13" s="64">
        <v>2.7085544965805841E-3</v>
      </c>
      <c r="CT13" s="64">
        <v>8.8486345858629356E-4</v>
      </c>
      <c r="CU13" s="64">
        <v>1.3534053910051247E-2</v>
      </c>
      <c r="CV13" s="64">
        <v>3.8349848081447035E-3</v>
      </c>
      <c r="CW13" s="64">
        <v>1.2348045038217403E-3</v>
      </c>
      <c r="CX13" s="48"/>
      <c r="CY13" s="48"/>
      <c r="CZ13" s="48"/>
      <c r="DA13" s="48"/>
      <c r="DB13" s="48"/>
      <c r="DC13" s="48"/>
      <c r="DD13" s="48"/>
      <c r="DE13" s="48"/>
      <c r="DF13" s="48"/>
      <c r="DG13" s="65">
        <v>-3.1321793342198312E-5</v>
      </c>
      <c r="DH13" s="65">
        <v>-1.5025322653849926E-6</v>
      </c>
      <c r="DI13" s="65">
        <v>1.3517455818679025E-5</v>
      </c>
      <c r="DJ13" s="65">
        <v>8.5419840025746652E-5</v>
      </c>
      <c r="DK13" s="65">
        <v>-1.7713426137344612E-4</v>
      </c>
      <c r="DL13" s="65">
        <v>-1.5006933560524072E-4</v>
      </c>
      <c r="DM13" s="65">
        <v>-3.33189156820346E-5</v>
      </c>
      <c r="DN13" s="65">
        <v>1.0530242677386781E-4</v>
      </c>
      <c r="DO13" s="65">
        <v>6.1875144035492546E-3</v>
      </c>
    </row>
    <row r="14" spans="1:119" ht="20.25" customHeight="1" x14ac:dyDescent="0.3">
      <c r="B14" s="66" t="s">
        <v>93</v>
      </c>
      <c r="C14" s="67">
        <v>-3.2011033228684926E-4</v>
      </c>
      <c r="D14" s="67">
        <v>4.2884108763741047E-4</v>
      </c>
      <c r="E14" s="67">
        <v>-3.680153990173185E-4</v>
      </c>
      <c r="F14" s="67">
        <v>-9.5564762740951714E-4</v>
      </c>
      <c r="G14" s="67">
        <v>4.1275904126480967E-4</v>
      </c>
      <c r="H14" s="67">
        <v>8.9100562362665059E-4</v>
      </c>
      <c r="I14" s="67">
        <v>-5.2438008324906527E-4</v>
      </c>
      <c r="J14" s="67">
        <v>-3.3974827135463403E-4</v>
      </c>
      <c r="K14" s="67">
        <v>3.1676481738918127E-4</v>
      </c>
      <c r="L14" s="67">
        <v>1.9630726099451046E-4</v>
      </c>
      <c r="M14" s="67">
        <v>6.5602298649958257E-4</v>
      </c>
      <c r="N14" s="67">
        <v>1.193023019238737E-3</v>
      </c>
      <c r="O14" s="67">
        <v>-2.0199365635409361E-4</v>
      </c>
      <c r="P14" s="67">
        <v>4.6208003296088762E-4</v>
      </c>
      <c r="Q14" s="67">
        <v>1.2223275075684548E-4</v>
      </c>
      <c r="R14" s="67">
        <v>-1.5273048023819458E-3</v>
      </c>
      <c r="S14" s="67">
        <v>-7.2076791039754617E-4</v>
      </c>
      <c r="T14" s="67">
        <v>-2.053158613990469E-5</v>
      </c>
      <c r="U14" s="67">
        <v>3.7649010820217654E-4</v>
      </c>
      <c r="V14" s="67">
        <v>1.0472852584131331E-4</v>
      </c>
      <c r="W14" s="67">
        <v>1.7291366469862623E-4</v>
      </c>
      <c r="X14" s="67">
        <v>-3.8206829128029085E-5</v>
      </c>
      <c r="Y14" s="67">
        <v>5.1381547758100332E-4</v>
      </c>
      <c r="Z14" s="67">
        <v>-1.0817096829283113E-3</v>
      </c>
      <c r="AA14" s="67">
        <v>-2.0214991628386692E-4</v>
      </c>
      <c r="AB14" s="67">
        <v>5.2229842856954534E-4</v>
      </c>
      <c r="AC14" s="67">
        <v>-4.3269321116978787E-4</v>
      </c>
      <c r="AD14" s="67">
        <v>-7.8339764216062147E-4</v>
      </c>
      <c r="AE14" s="67">
        <v>9.3220937648696989E-4</v>
      </c>
      <c r="AF14" s="67">
        <v>1.7192395241161229E-4</v>
      </c>
      <c r="AG14" s="67">
        <v>-3.8406610098917771E-4</v>
      </c>
      <c r="AH14" s="67">
        <v>-4.6488758550866649E-4</v>
      </c>
      <c r="AI14" s="67">
        <v>-3.7195137690793079E-4</v>
      </c>
      <c r="AJ14" s="67">
        <v>1.2038039143948964E-3</v>
      </c>
      <c r="AK14" s="67">
        <v>6.0972758897359647E-4</v>
      </c>
      <c r="AL14" s="67">
        <v>6.2711982319996196E-4</v>
      </c>
      <c r="AM14" s="67">
        <v>7.4268652922593326E-4</v>
      </c>
      <c r="AN14" s="67">
        <v>5.2695956161707969E-4</v>
      </c>
      <c r="AO14" s="67">
        <v>-5.7778713042155871E-4</v>
      </c>
      <c r="AP14" s="67">
        <v>-9.6167339681940689E-4</v>
      </c>
      <c r="AQ14" s="67">
        <v>-7.8998040754174603E-4</v>
      </c>
      <c r="AR14" s="67">
        <v>1.8607769287615206E-4</v>
      </c>
      <c r="AS14" s="67">
        <v>-1.0465723738690702E-3</v>
      </c>
      <c r="AT14" s="67">
        <v>-1.2823116332424389E-3</v>
      </c>
      <c r="AU14" s="67">
        <v>3.6494931424657651E-4</v>
      </c>
      <c r="AV14" s="67">
        <v>1.5782907576953331E-3</v>
      </c>
      <c r="AW14" s="67">
        <v>1.8025949791056206E-4</v>
      </c>
      <c r="AX14" s="67">
        <v>2.6141140472857316E-4</v>
      </c>
      <c r="AY14" s="67">
        <v>3.026416129616738E-4</v>
      </c>
      <c r="AZ14" s="67">
        <v>1.4266220388468032E-3</v>
      </c>
      <c r="BA14" s="67">
        <v>-1.588969508684257E-3</v>
      </c>
      <c r="BB14" s="67">
        <v>-5.8968060831754432E-4</v>
      </c>
      <c r="BC14" s="67">
        <v>-7.2485883679540564E-4</v>
      </c>
      <c r="BD14" s="67">
        <v>-2.2308341401089393E-4</v>
      </c>
      <c r="BE14" s="67">
        <v>4.6839504247797592E-4</v>
      </c>
      <c r="BF14" s="67">
        <v>-4.4583553517985042E-4</v>
      </c>
      <c r="BG14" s="67">
        <v>9.2234521516632029E-5</v>
      </c>
      <c r="BH14" s="67">
        <v>1.2423610116931716E-3</v>
      </c>
      <c r="BI14" s="67">
        <v>1.0358737375626426E-3</v>
      </c>
      <c r="BJ14" s="67">
        <v>5.8279345838285757E-4</v>
      </c>
      <c r="BK14" s="67">
        <v>3.660936682901017E-4</v>
      </c>
      <c r="BL14" s="67">
        <v>2.4987304980010894E-3</v>
      </c>
      <c r="BM14" s="67">
        <v>-2.5375013916870692E-3</v>
      </c>
      <c r="BN14" s="67">
        <v>-2.0845369650926981E-3</v>
      </c>
      <c r="BO14" s="67">
        <v>-4.5962236170404847E-4</v>
      </c>
      <c r="BP14" s="67">
        <v>-1.9822752214015971E-5</v>
      </c>
      <c r="BQ14" s="67">
        <v>-8.136751077006954E-4</v>
      </c>
      <c r="BR14" s="67">
        <v>-1.713205494024983E-6</v>
      </c>
      <c r="BS14" s="67">
        <v>1.0102392599953269E-3</v>
      </c>
      <c r="BT14" s="67">
        <v>7.1108465274116739E-4</v>
      </c>
      <c r="BU14" s="67">
        <v>5.7767507038652965E-4</v>
      </c>
      <c r="BV14" s="67">
        <v>1.9623660757663863E-3</v>
      </c>
      <c r="BW14" s="67">
        <v>1.8505461785103261E-3</v>
      </c>
      <c r="BX14" s="67">
        <v>3.3217249092087897E-3</v>
      </c>
      <c r="BY14" s="67">
        <v>-4.9256596712411449E-3</v>
      </c>
      <c r="BZ14" s="67">
        <v>-4.7600178367237511E-3</v>
      </c>
      <c r="CA14" s="67">
        <v>7.5065560080767035E-4</v>
      </c>
      <c r="CB14" s="67">
        <v>4.9605875135205757E-4</v>
      </c>
      <c r="CC14" s="67">
        <v>-1.2474377881734888E-3</v>
      </c>
      <c r="CD14" s="67">
        <v>1.4236459947691849E-4</v>
      </c>
      <c r="CE14" s="67">
        <v>9.7586013819106476E-4</v>
      </c>
      <c r="CF14" s="67">
        <v>1.6717252054496701E-3</v>
      </c>
      <c r="CG14" s="67">
        <v>2.654885376240701E-3</v>
      </c>
      <c r="CH14" s="67">
        <v>2.4743852977859859E-3</v>
      </c>
      <c r="CI14" s="67">
        <v>2.5132543890142856E-3</v>
      </c>
      <c r="CJ14" s="67">
        <v>3.9280485641757235E-3</v>
      </c>
      <c r="CK14" s="67">
        <v>-6.8600692844212885E-3</v>
      </c>
      <c r="CL14" s="67">
        <v>-7.1687836975530272E-3</v>
      </c>
      <c r="CM14" s="67">
        <v>9.3332750545260801E-4</v>
      </c>
      <c r="CN14" s="67">
        <v>-1.6671914367849539E-4</v>
      </c>
      <c r="CO14" s="67">
        <v>5.0425807862031213E-4</v>
      </c>
      <c r="CP14" s="67">
        <v>1.7890965786699908E-3</v>
      </c>
      <c r="CQ14" s="67">
        <v>1.1636664094478721E-3</v>
      </c>
      <c r="CR14" s="67">
        <v>2.6402078525906703E-3</v>
      </c>
      <c r="CS14" s="67">
        <v>2.0234385058928162E-3</v>
      </c>
      <c r="CT14" s="67">
        <v>2.3426443431910915E-3</v>
      </c>
      <c r="CU14" s="67">
        <v>6.6882922325692817E-3</v>
      </c>
      <c r="CV14" s="67">
        <v>5.5096086629935481E-3</v>
      </c>
      <c r="CW14" s="67">
        <v>-5.6638709180801605E-2</v>
      </c>
      <c r="CX14" s="48"/>
      <c r="CY14" s="48"/>
      <c r="CZ14" s="48"/>
      <c r="DA14" s="48"/>
      <c r="DB14" s="48"/>
      <c r="DC14" s="48"/>
      <c r="DD14" s="48"/>
      <c r="DE14" s="48"/>
      <c r="DF14" s="48"/>
      <c r="DG14" s="68">
        <v>1.3594407762984595E-4</v>
      </c>
      <c r="DH14" s="68">
        <v>-1.5706740888810078E-4</v>
      </c>
      <c r="DI14" s="68">
        <v>1.1902900513649506E-4</v>
      </c>
      <c r="DJ14" s="68">
        <v>-5.3212000276081639E-6</v>
      </c>
      <c r="DK14" s="68">
        <v>1.3503492138577933E-4</v>
      </c>
      <c r="DL14" s="68">
        <v>1.0388871539257494E-4</v>
      </c>
      <c r="DM14" s="68">
        <v>2.903088932839637E-4</v>
      </c>
      <c r="DN14" s="68">
        <v>3.0273676476921807E-4</v>
      </c>
      <c r="DO14" s="68">
        <v>-1.6065940000623891E-2</v>
      </c>
    </row>
    <row r="15" spans="1:119" ht="20.25" customHeight="1" x14ac:dyDescent="0.3">
      <c r="B15" s="70" t="s">
        <v>120</v>
      </c>
      <c r="C15" s="71">
        <v>8.7554480902274356E-4</v>
      </c>
      <c r="D15" s="71">
        <v>1.1978564152559379E-3</v>
      </c>
      <c r="E15" s="71">
        <v>1.5044439431743939E-3</v>
      </c>
      <c r="F15" s="71">
        <v>1.4135870804068418E-3</v>
      </c>
      <c r="G15" s="71">
        <v>1.9053113914824227E-3</v>
      </c>
      <c r="H15" s="71">
        <v>1.0580491003389092E-3</v>
      </c>
      <c r="I15" s="71">
        <v>-1.4543948183534328E-2</v>
      </c>
      <c r="J15" s="71">
        <v>1.6535137326560978E-3</v>
      </c>
      <c r="K15" s="71">
        <v>1.039863744361158E-3</v>
      </c>
      <c r="L15" s="71">
        <v>1.4194821869093488E-3</v>
      </c>
      <c r="M15" s="71">
        <v>1.6199596893713419E-3</v>
      </c>
      <c r="N15" s="71">
        <v>2.0497231598872734E-3</v>
      </c>
      <c r="O15" s="71">
        <v>2.1292378583042115E-3</v>
      </c>
      <c r="P15" s="71">
        <v>7.4980229366494733E-4</v>
      </c>
      <c r="Q15" s="71">
        <v>-3.2928028953271848E-5</v>
      </c>
      <c r="R15" s="71">
        <v>1.1078608440961979E-3</v>
      </c>
      <c r="S15" s="71">
        <v>6.8572663422794555E-4</v>
      </c>
      <c r="T15" s="71">
        <v>5.420270434079999E-4</v>
      </c>
      <c r="U15" s="71">
        <v>-1.1119805346802236E-2</v>
      </c>
      <c r="V15" s="71">
        <v>5.545794645860358E-4</v>
      </c>
      <c r="W15" s="71">
        <v>6.4813362277460485E-4</v>
      </c>
      <c r="X15" s="71">
        <v>2.0506990994844099E-3</v>
      </c>
      <c r="Y15" s="71">
        <v>1.8950121787979501E-3</v>
      </c>
      <c r="Z15" s="71">
        <v>1.5116295454897788E-4</v>
      </c>
      <c r="AA15" s="71">
        <v>1.0554003041765014E-3</v>
      </c>
      <c r="AB15" s="71">
        <v>3.3417249537204263E-4</v>
      </c>
      <c r="AC15" s="71">
        <v>1.7870360883920355E-4</v>
      </c>
      <c r="AD15" s="71">
        <v>1.4212381066063262E-3</v>
      </c>
      <c r="AE15" s="71">
        <v>-1.0590429483499086E-3</v>
      </c>
      <c r="AF15" s="71">
        <v>-5.2121134205052044E-5</v>
      </c>
      <c r="AG15" s="71">
        <v>-5.6257214739967587E-3</v>
      </c>
      <c r="AH15" s="71">
        <v>5.7526862065482298E-4</v>
      </c>
      <c r="AI15" s="71">
        <v>-4.9951569771944371E-5</v>
      </c>
      <c r="AJ15" s="71">
        <v>6.5309512215949717E-4</v>
      </c>
      <c r="AK15" s="71">
        <v>1.273904894174116E-3</v>
      </c>
      <c r="AL15" s="71">
        <v>-5.4553276195323797E-4</v>
      </c>
      <c r="AM15" s="71">
        <v>2.1837268162272494E-4</v>
      </c>
      <c r="AN15" s="71">
        <v>-2.9537380779065536E-4</v>
      </c>
      <c r="AO15" s="71">
        <v>-4.8015700848647036E-4</v>
      </c>
      <c r="AP15" s="71">
        <v>3.7112468906730367E-3</v>
      </c>
      <c r="AQ15" s="71">
        <v>-2.3248166753964128E-4</v>
      </c>
      <c r="AR15" s="71">
        <v>-1.1193054144970072E-3</v>
      </c>
      <c r="AS15" s="71">
        <v>-2.1807708807439763E-3</v>
      </c>
      <c r="AT15" s="71">
        <v>-3.8452201331407032E-4</v>
      </c>
      <c r="AU15" s="71">
        <v>1.4182987176261097E-3</v>
      </c>
      <c r="AV15" s="71">
        <v>-1.973766463260751E-3</v>
      </c>
      <c r="AW15" s="71">
        <v>-1.2686259165172187E-3</v>
      </c>
      <c r="AX15" s="71">
        <v>1.3782828788899693E-4</v>
      </c>
      <c r="AY15" s="71">
        <v>-2.4744564174228323E-5</v>
      </c>
      <c r="AZ15" s="71">
        <v>-3.4838174276463629E-4</v>
      </c>
      <c r="BA15" s="71">
        <v>2.6920834043608899E-4</v>
      </c>
      <c r="BB15" s="71">
        <v>5.2460192496508462E-3</v>
      </c>
      <c r="BC15" s="71">
        <v>1.1205233051292396E-4</v>
      </c>
      <c r="BD15" s="71">
        <v>-7.0254727196239486E-4</v>
      </c>
      <c r="BE15" s="71">
        <v>-1.2791034565274861E-3</v>
      </c>
      <c r="BF15" s="71">
        <v>-1.8969556141168464E-4</v>
      </c>
      <c r="BG15" s="71">
        <v>3.221399775954481E-4</v>
      </c>
      <c r="BH15" s="71">
        <v>-2.5064402852859047E-3</v>
      </c>
      <c r="BI15" s="71">
        <v>4.2728507929945536E-4</v>
      </c>
      <c r="BJ15" s="71">
        <v>-9.2468067073214755E-4</v>
      </c>
      <c r="BK15" s="71">
        <v>-1.4506223966831433E-3</v>
      </c>
      <c r="BL15" s="71">
        <v>-5.3856890071579677E-4</v>
      </c>
      <c r="BM15" s="71">
        <v>-4.5164134853825644E-4</v>
      </c>
      <c r="BN15" s="71">
        <v>1.0073319584976925E-2</v>
      </c>
      <c r="BO15" s="71">
        <v>-1.2731211845740109E-4</v>
      </c>
      <c r="BP15" s="71">
        <v>-1.3540907815523529E-3</v>
      </c>
      <c r="BQ15" s="71">
        <v>1.1433413801658077E-3</v>
      </c>
      <c r="BR15" s="71">
        <v>1.1586280732167609E-3</v>
      </c>
      <c r="BS15" s="71">
        <v>-5.1404656101428081E-4</v>
      </c>
      <c r="BT15" s="71">
        <v>-3.7157405960698275E-3</v>
      </c>
      <c r="BU15" s="71">
        <v>-1.9063180550193959E-4</v>
      </c>
      <c r="BV15" s="71">
        <v>-3.0861471149113973E-3</v>
      </c>
      <c r="BW15" s="71">
        <v>-2.3646783823515483E-3</v>
      </c>
      <c r="BX15" s="71">
        <v>-4.5059249794088263E-4</v>
      </c>
      <c r="BY15" s="71">
        <v>-1.0309383218295443E-3</v>
      </c>
      <c r="BZ15" s="71">
        <v>1.1656621978284543E-2</v>
      </c>
      <c r="CA15" s="71">
        <v>2.2808699910898955E-3</v>
      </c>
      <c r="CB15" s="71">
        <v>-2.3741583169198943E-3</v>
      </c>
      <c r="CC15" s="71">
        <v>-1.2017776911310563E-3</v>
      </c>
      <c r="CD15" s="71">
        <v>6.4611055040408871E-5</v>
      </c>
      <c r="CE15" s="71">
        <v>-2.4387190625740907E-4</v>
      </c>
      <c r="CF15" s="71">
        <v>-3.5437823628748921E-3</v>
      </c>
      <c r="CG15" s="71">
        <v>-1.8173841188570128E-3</v>
      </c>
      <c r="CH15" s="71">
        <v>-2.7342500919672608E-3</v>
      </c>
      <c r="CI15" s="71">
        <v>-2.2760917172230943E-3</v>
      </c>
      <c r="CJ15" s="71">
        <v>-9.6981336837576038E-4</v>
      </c>
      <c r="CK15" s="71">
        <v>-1.7962203365979867E-3</v>
      </c>
      <c r="CL15" s="71">
        <v>1.6485711102255829E-2</v>
      </c>
      <c r="CM15" s="71">
        <v>-8.4801183727811758E-4</v>
      </c>
      <c r="CN15" s="71">
        <v>-1.9859242007888023E-3</v>
      </c>
      <c r="CO15" s="71">
        <v>9.8331976081023065E-4</v>
      </c>
      <c r="CP15" s="71">
        <v>-5.9630036507618556E-4</v>
      </c>
      <c r="CQ15" s="71">
        <v>-1.5694576200423471E-3</v>
      </c>
      <c r="CR15" s="71">
        <v>-2.7926856279992807E-3</v>
      </c>
      <c r="CS15" s="71">
        <v>-2.0365234430085311E-3</v>
      </c>
      <c r="CT15" s="71">
        <v>-3.693755232285767E-4</v>
      </c>
      <c r="CU15" s="71">
        <v>-4.0884832205623223E-4</v>
      </c>
      <c r="CV15" s="71">
        <v>-6.8298671269095834E-3</v>
      </c>
      <c r="CW15" s="71">
        <v>-5.4524067160254264E-3</v>
      </c>
      <c r="CX15" s="48"/>
      <c r="CY15" s="48"/>
      <c r="CZ15" s="48"/>
      <c r="DA15" s="48"/>
      <c r="DB15" s="48"/>
      <c r="DC15" s="48"/>
      <c r="DD15" s="48"/>
      <c r="DE15" s="48"/>
      <c r="DF15" s="48"/>
      <c r="DG15" s="72">
        <v>1.8151432581747784E-4</v>
      </c>
      <c r="DH15" s="72">
        <v>-7.4277539124922853E-5</v>
      </c>
      <c r="DI15" s="72">
        <v>-1.8359610663754022E-4</v>
      </c>
      <c r="DJ15" s="72">
        <v>-3.5923824932981852E-4</v>
      </c>
      <c r="DK15" s="72">
        <v>7.7703567806786111E-6</v>
      </c>
      <c r="DL15" s="72">
        <v>-6.8310725295228636E-6</v>
      </c>
      <c r="DM15" s="72">
        <v>-2.5140599323059121E-4</v>
      </c>
      <c r="DN15" s="72">
        <v>1.8541780046299472E-4</v>
      </c>
      <c r="DO15" s="72">
        <v>-4.2451406825310123E-3</v>
      </c>
    </row>
    <row r="16" spans="1:119" ht="20.25" customHeight="1" x14ac:dyDescent="0.3">
      <c r="B16" s="70" t="s">
        <v>73</v>
      </c>
      <c r="C16" s="71">
        <v>2.4754664641468693E-5</v>
      </c>
      <c r="D16" s="71">
        <v>6.1934002843599956E-5</v>
      </c>
      <c r="E16" s="71">
        <v>-5.5005047754463909E-5</v>
      </c>
      <c r="F16" s="71">
        <v>-1.0027456942307555E-4</v>
      </c>
      <c r="G16" s="71">
        <v>-9.6631902909760647E-5</v>
      </c>
      <c r="H16" s="71">
        <v>2.0696651353158124E-4</v>
      </c>
      <c r="I16" s="71">
        <v>2.543512503943024E-4</v>
      </c>
      <c r="J16" s="71">
        <v>-8.4034332048510407E-5</v>
      </c>
      <c r="K16" s="71">
        <v>-1.6981777477109716E-5</v>
      </c>
      <c r="L16" s="71">
        <v>5.7739739573348103E-5</v>
      </c>
      <c r="M16" s="71">
        <v>-1.3250802269837436E-4</v>
      </c>
      <c r="N16" s="71">
        <v>2.5954729061972159E-5</v>
      </c>
      <c r="O16" s="71">
        <v>-7.6941641849126441E-5</v>
      </c>
      <c r="P16" s="71">
        <v>1.1330660008201932E-4</v>
      </c>
      <c r="Q16" s="71">
        <v>1.8743607766569248E-4</v>
      </c>
      <c r="R16" s="71">
        <v>1.1383253460461873E-4</v>
      </c>
      <c r="S16" s="71">
        <v>8.4647766334988717E-5</v>
      </c>
      <c r="T16" s="71">
        <v>-9.2773780315247301E-5</v>
      </c>
      <c r="U16" s="71">
        <v>-5.0606422033139253E-5</v>
      </c>
      <c r="V16" s="71">
        <v>7.0541209036711905E-5</v>
      </c>
      <c r="W16" s="71">
        <v>-4.4468246744866491E-5</v>
      </c>
      <c r="X16" s="71">
        <v>-9.5432374025650191E-5</v>
      </c>
      <c r="Y16" s="71">
        <v>-6.6527378591252351E-5</v>
      </c>
      <c r="Z16" s="71">
        <v>3.0415606830902497E-4</v>
      </c>
      <c r="AA16" s="71">
        <v>-8.1790011235982618E-5</v>
      </c>
      <c r="AB16" s="71">
        <v>1.2588457637052741E-4</v>
      </c>
      <c r="AC16" s="71">
        <v>4.8782574281647229E-5</v>
      </c>
      <c r="AD16" s="71">
        <v>-1.7804424562117838E-5</v>
      </c>
      <c r="AE16" s="71">
        <v>6.3364022144352106E-5</v>
      </c>
      <c r="AF16" s="71">
        <v>-3.5798178449342188E-6</v>
      </c>
      <c r="AG16" s="71">
        <v>-1.8356663516361227E-4</v>
      </c>
      <c r="AH16" s="71">
        <v>1.0823905210988194E-4</v>
      </c>
      <c r="AI16" s="71">
        <v>2.2249584596001348E-4</v>
      </c>
      <c r="AJ16" s="71">
        <v>-1.7342488626581609E-4</v>
      </c>
      <c r="AK16" s="71">
        <v>8.8671950224661344E-6</v>
      </c>
      <c r="AL16" s="71">
        <v>1.3810687019422119E-4</v>
      </c>
      <c r="AM16" s="71">
        <v>-1.218593213325736E-5</v>
      </c>
      <c r="AN16" s="71">
        <v>-8.9298851649211031E-5</v>
      </c>
      <c r="AO16" s="71">
        <v>2.2017612233793393E-4</v>
      </c>
      <c r="AP16" s="71">
        <v>-2.4984029390173745E-4</v>
      </c>
      <c r="AQ16" s="71">
        <v>7.0994552237024777E-6</v>
      </c>
      <c r="AR16" s="71">
        <v>2.1461051727111879E-4</v>
      </c>
      <c r="AS16" s="71">
        <v>5.61075918730225E-5</v>
      </c>
      <c r="AT16" s="71">
        <v>2.605128472688012E-4</v>
      </c>
      <c r="AU16" s="71">
        <v>-2.7403916678891971E-4</v>
      </c>
      <c r="AV16" s="71">
        <v>1.1676452969910933E-4</v>
      </c>
      <c r="AW16" s="71">
        <v>2.9584745235267107E-4</v>
      </c>
      <c r="AX16" s="71">
        <v>-6.7142499186989557E-4</v>
      </c>
      <c r="AY16" s="71">
        <v>7.3927963396558383E-5</v>
      </c>
      <c r="AZ16" s="71">
        <v>2.470772363665219E-4</v>
      </c>
      <c r="BA16" s="71">
        <v>1.314017477942464E-4</v>
      </c>
      <c r="BB16" s="71">
        <v>-2.6654808686643605E-4</v>
      </c>
      <c r="BC16" s="71">
        <v>3.442991477475843E-6</v>
      </c>
      <c r="BD16" s="71">
        <v>-2.750498116368405E-4</v>
      </c>
      <c r="BE16" s="71">
        <v>2.9986291717687408E-4</v>
      </c>
      <c r="BF16" s="71">
        <v>2.4386371626783365E-4</v>
      </c>
      <c r="BG16" s="71">
        <v>-1.6462646621473453E-6</v>
      </c>
      <c r="BH16" s="71">
        <v>-1.2809117718104446E-4</v>
      </c>
      <c r="BI16" s="71">
        <v>2.5623934967611284E-4</v>
      </c>
      <c r="BJ16" s="71">
        <v>-1.1740656187665399E-3</v>
      </c>
      <c r="BK16" s="71">
        <v>2.9521397714415976E-4</v>
      </c>
      <c r="BL16" s="71">
        <v>3.9364044756617922E-4</v>
      </c>
      <c r="BM16" s="71">
        <v>2.6727151478311839E-4</v>
      </c>
      <c r="BN16" s="71">
        <v>-1.02467928384542E-3</v>
      </c>
      <c r="BO16" s="71">
        <v>9.6055508909120846E-6</v>
      </c>
      <c r="BP16" s="71">
        <v>1.4426917968335395E-4</v>
      </c>
      <c r="BQ16" s="71">
        <v>-5.311825633524947E-5</v>
      </c>
      <c r="BR16" s="71">
        <v>1.1620203006468266E-4</v>
      </c>
      <c r="BS16" s="71">
        <v>1.880122608837187E-4</v>
      </c>
      <c r="BT16" s="71">
        <v>6.1530829476685867E-5</v>
      </c>
      <c r="BU16" s="71">
        <v>3.5172349058343322E-4</v>
      </c>
      <c r="BV16" s="71">
        <v>-1.1648855883086284E-3</v>
      </c>
      <c r="BW16" s="71">
        <v>6.1194538564146583E-4</v>
      </c>
      <c r="BX16" s="71">
        <v>7.6048676125717307E-4</v>
      </c>
      <c r="BY16" s="71">
        <v>9.1409261300867684E-4</v>
      </c>
      <c r="BZ16" s="71">
        <v>-2.8163750685210598E-3</v>
      </c>
      <c r="CA16" s="71">
        <v>2.6371680582371049E-4</v>
      </c>
      <c r="CB16" s="71">
        <v>3.453882028998656E-4</v>
      </c>
      <c r="CC16" s="71">
        <v>4.1539485717523306E-4</v>
      </c>
      <c r="CD16" s="71">
        <v>1.8313670403746762E-4</v>
      </c>
      <c r="CE16" s="71">
        <v>1.2593291709439569E-5</v>
      </c>
      <c r="CF16" s="71">
        <v>9.5474331739620055E-5</v>
      </c>
      <c r="CG16" s="71">
        <v>6.1917866560179391E-4</v>
      </c>
      <c r="CH16" s="71">
        <v>-1.2020307606033231E-3</v>
      </c>
      <c r="CI16" s="71">
        <v>8.9075612338396226E-4</v>
      </c>
      <c r="CJ16" s="71">
        <v>1.1030210544693553E-3</v>
      </c>
      <c r="CK16" s="71">
        <v>1.5268445711256184E-3</v>
      </c>
      <c r="CL16" s="71">
        <v>-4.7876976921874537E-3</v>
      </c>
      <c r="CM16" s="71">
        <v>5.8202379846550301E-4</v>
      </c>
      <c r="CN16" s="71">
        <v>5.0684939211720348E-4</v>
      </c>
      <c r="CO16" s="71">
        <v>3.6408378572660993E-4</v>
      </c>
      <c r="CP16" s="71">
        <v>9.8511105292042878E-4</v>
      </c>
      <c r="CQ16" s="71">
        <v>8.190229161226803E-4</v>
      </c>
      <c r="CR16" s="71">
        <v>1.641505895830786E-4</v>
      </c>
      <c r="CS16" s="71">
        <v>4.7800896278182847E-4</v>
      </c>
      <c r="CT16" s="71">
        <v>-1.2502518868973134E-3</v>
      </c>
      <c r="CU16" s="71">
        <v>5.369483283739207E-4</v>
      </c>
      <c r="CV16" s="71">
        <v>1.442643606116123E-3</v>
      </c>
      <c r="CW16" s="71">
        <v>9.7796372493275108E-4</v>
      </c>
      <c r="CX16" s="48"/>
      <c r="CY16" s="48"/>
      <c r="CZ16" s="48"/>
      <c r="DA16" s="48"/>
      <c r="DB16" s="48"/>
      <c r="DC16" s="48"/>
      <c r="DD16" s="48"/>
      <c r="DE16" s="48"/>
      <c r="DF16" s="48"/>
      <c r="DG16" s="72">
        <v>1.2261813235436847E-5</v>
      </c>
      <c r="DH16" s="72">
        <v>3.8509523466068174E-5</v>
      </c>
      <c r="DI16" s="72">
        <v>2.1824017216731662E-5</v>
      </c>
      <c r="DJ16" s="72">
        <v>4.6400381490396825E-6</v>
      </c>
      <c r="DK16" s="72">
        <v>-4.6771899804953776E-5</v>
      </c>
      <c r="DL16" s="72">
        <v>-3.1878260884687926E-5</v>
      </c>
      <c r="DM16" s="72">
        <v>2.3072993548201026E-5</v>
      </c>
      <c r="DN16" s="72">
        <v>8.9096252540166176E-5</v>
      </c>
      <c r="DO16" s="72">
        <v>9.8734417269530361E-4</v>
      </c>
    </row>
    <row r="17" spans="2:119" ht="20.25" customHeight="1" x14ac:dyDescent="0.3">
      <c r="B17" s="70" t="s">
        <v>75</v>
      </c>
      <c r="C17" s="71">
        <v>-3.844368040506474E-5</v>
      </c>
      <c r="D17" s="71">
        <v>1.2336194565198966E-5</v>
      </c>
      <c r="E17" s="71">
        <v>4.2465976276107043E-5</v>
      </c>
      <c r="F17" s="71">
        <v>-1.1361748365201763E-4</v>
      </c>
      <c r="G17" s="71">
        <v>1.5645563642285865E-4</v>
      </c>
      <c r="H17" s="71">
        <v>8.7470627971431014E-5</v>
      </c>
      <c r="I17" s="71">
        <v>-4.190826858446739E-4</v>
      </c>
      <c r="J17" s="71">
        <v>1.1373132550152043E-4</v>
      </c>
      <c r="K17" s="71">
        <v>1.0805589013784811E-5</v>
      </c>
      <c r="L17" s="71">
        <v>-6.8325286399550933E-5</v>
      </c>
      <c r="M17" s="71">
        <v>-5.9541260736484247E-5</v>
      </c>
      <c r="N17" s="71">
        <v>4.6566672818237898E-4</v>
      </c>
      <c r="O17" s="71">
        <v>1.1474756158946775E-4</v>
      </c>
      <c r="P17" s="71">
        <v>1.3292417281762781E-5</v>
      </c>
      <c r="Q17" s="71">
        <v>-7.1904234546615875E-5</v>
      </c>
      <c r="R17" s="71">
        <v>-1.3955412830879421E-4</v>
      </c>
      <c r="S17" s="71">
        <v>-2.5712471711236695E-5</v>
      </c>
      <c r="T17" s="71">
        <v>-3.7896510148516249E-5</v>
      </c>
      <c r="U17" s="71">
        <v>-1.7399338035106737E-4</v>
      </c>
      <c r="V17" s="71">
        <v>1.304890317095353E-4</v>
      </c>
      <c r="W17" s="71">
        <v>-8.7080798522931602E-5</v>
      </c>
      <c r="X17" s="71">
        <v>-1.6663848491083044E-5</v>
      </c>
      <c r="Y17" s="71">
        <v>-9.426948814372782E-5</v>
      </c>
      <c r="Z17" s="71">
        <v>4.0535791688789402E-4</v>
      </c>
      <c r="AA17" s="71">
        <v>1.3014047076431723E-5</v>
      </c>
      <c r="AB17" s="71">
        <v>4.6814479239820628E-6</v>
      </c>
      <c r="AC17" s="71">
        <v>-2.9077459964277352E-6</v>
      </c>
      <c r="AD17" s="71">
        <v>-6.9308108320176309E-5</v>
      </c>
      <c r="AE17" s="71">
        <v>-1.557070837925334E-4</v>
      </c>
      <c r="AF17" s="71">
        <v>-8.3310950777959469E-5</v>
      </c>
      <c r="AG17" s="71">
        <v>-1.7180266828509261E-4</v>
      </c>
      <c r="AH17" s="71">
        <v>8.9751607125432287E-5</v>
      </c>
      <c r="AI17" s="71">
        <v>-1.4695367036310358E-4</v>
      </c>
      <c r="AJ17" s="71">
        <v>-8.7578239758023813E-6</v>
      </c>
      <c r="AK17" s="71">
        <v>-3.069429495956566E-4</v>
      </c>
      <c r="AL17" s="71">
        <v>9.8660547552031908E-4</v>
      </c>
      <c r="AM17" s="71">
        <v>4.9890863005330743E-6</v>
      </c>
      <c r="AN17" s="71">
        <v>2.4974472848438012E-5</v>
      </c>
      <c r="AO17" s="71">
        <v>-3.4692526454160877E-5</v>
      </c>
      <c r="AP17" s="71">
        <v>-5.0929447239389525E-5</v>
      </c>
      <c r="AQ17" s="71">
        <v>-3.8976695209602674E-4</v>
      </c>
      <c r="AR17" s="71">
        <v>-1.1500104842354641E-4</v>
      </c>
      <c r="AS17" s="71">
        <v>-1.2831036256311101E-4</v>
      </c>
      <c r="AT17" s="71">
        <v>-9.1838440079206052E-5</v>
      </c>
      <c r="AU17" s="71">
        <v>4.5980179559368395E-6</v>
      </c>
      <c r="AV17" s="71">
        <v>-1.1381682442090924E-4</v>
      </c>
      <c r="AW17" s="71">
        <v>-5.0637860114610689E-4</v>
      </c>
      <c r="AX17" s="71">
        <v>1.4595708146201147E-3</v>
      </c>
      <c r="AY17" s="71">
        <v>-1.3403059356398295E-4</v>
      </c>
      <c r="AZ17" s="71">
        <v>-1.3590540627894665E-4</v>
      </c>
      <c r="BA17" s="71">
        <v>2.0614557660891819E-5</v>
      </c>
      <c r="BB17" s="71">
        <v>-2.3136723856898023E-5</v>
      </c>
      <c r="BC17" s="71">
        <v>-3.3698444525809279E-4</v>
      </c>
      <c r="BD17" s="71">
        <v>-1.2206903265565838E-4</v>
      </c>
      <c r="BE17" s="71">
        <v>-1.8866765974301369E-4</v>
      </c>
      <c r="BF17" s="71">
        <v>-1.0160749539978031E-4</v>
      </c>
      <c r="BG17" s="71">
        <v>-1.2261359420961959E-4</v>
      </c>
      <c r="BH17" s="71">
        <v>-3.1194533290257453E-5</v>
      </c>
      <c r="BI17" s="71">
        <v>-2.3882739766134531E-4</v>
      </c>
      <c r="BJ17" s="71">
        <v>2.0023760154810333E-3</v>
      </c>
      <c r="BK17" s="71">
        <v>-1.9978102725137781E-4</v>
      </c>
      <c r="BL17" s="71">
        <v>-2.8685823683471945E-4</v>
      </c>
      <c r="BM17" s="71">
        <v>-9.987234741848372E-5</v>
      </c>
      <c r="BN17" s="71">
        <v>1.8174223482603225E-5</v>
      </c>
      <c r="BO17" s="71">
        <v>-4.9654649353081393E-4</v>
      </c>
      <c r="BP17" s="71">
        <v>-2.0097633968785278E-4</v>
      </c>
      <c r="BQ17" s="71">
        <v>-1.50743624238725E-5</v>
      </c>
      <c r="BR17" s="71">
        <v>-3.3209615617479926E-6</v>
      </c>
      <c r="BS17" s="71">
        <v>-5.8963263449229864E-5</v>
      </c>
      <c r="BT17" s="71">
        <v>-1.169827826018599E-4</v>
      </c>
      <c r="BU17" s="71">
        <v>-1.760404313878583E-4</v>
      </c>
      <c r="BV17" s="71">
        <v>1.890496833569566E-3</v>
      </c>
      <c r="BW17" s="71">
        <v>-8.9377529312817394E-5</v>
      </c>
      <c r="BX17" s="71">
        <v>-3.7694155670664475E-4</v>
      </c>
      <c r="BY17" s="71">
        <v>-7.0536407578714044E-4</v>
      </c>
      <c r="BZ17" s="71">
        <v>7.7906013780326688E-5</v>
      </c>
      <c r="CA17" s="71">
        <v>8.4129129610310827E-5</v>
      </c>
      <c r="CB17" s="71">
        <v>9.5934412900344768E-6</v>
      </c>
      <c r="CC17" s="71">
        <v>-3.2907234555756837E-4</v>
      </c>
      <c r="CD17" s="71">
        <v>-7.5814645821403737E-5</v>
      </c>
      <c r="CE17" s="71">
        <v>1.744854992669076E-5</v>
      </c>
      <c r="CF17" s="71">
        <v>6.0770638383722542E-5</v>
      </c>
      <c r="CG17" s="71">
        <v>-4.15323798137468E-5</v>
      </c>
      <c r="CH17" s="71">
        <v>1.921385450102564E-3</v>
      </c>
      <c r="CI17" s="71">
        <v>-3.8252971516783418E-4</v>
      </c>
      <c r="CJ17" s="71">
        <v>-7.5092589113756603E-4</v>
      </c>
      <c r="CK17" s="71">
        <v>-8.750469613477696E-4</v>
      </c>
      <c r="CL17" s="71">
        <v>1.6207561982461982E-4</v>
      </c>
      <c r="CM17" s="71">
        <v>3.5923023073447524E-4</v>
      </c>
      <c r="CN17" s="71">
        <v>5.5262130614197602E-4</v>
      </c>
      <c r="CO17" s="71">
        <v>8.4119212522693054E-4</v>
      </c>
      <c r="CP17" s="71">
        <v>7.1365719966443031E-4</v>
      </c>
      <c r="CQ17" s="71">
        <v>1.0276911514390807E-3</v>
      </c>
      <c r="CR17" s="71">
        <v>7.9025553376665947E-4</v>
      </c>
      <c r="CS17" s="71">
        <v>7.1100510124932903E-4</v>
      </c>
      <c r="CT17" s="71">
        <v>2.6562957616607097E-3</v>
      </c>
      <c r="CU17" s="71">
        <v>6.2748454055494562E-4</v>
      </c>
      <c r="CV17" s="71">
        <v>1.3584880220418594E-3</v>
      </c>
      <c r="CW17" s="71">
        <v>1.7523819183924427E-3</v>
      </c>
      <c r="CX17" s="48"/>
      <c r="CY17" s="48"/>
      <c r="CZ17" s="48"/>
      <c r="DA17" s="48"/>
      <c r="DB17" s="48"/>
      <c r="DC17" s="48"/>
      <c r="DD17" s="48"/>
      <c r="DE17" s="48"/>
      <c r="DF17" s="48"/>
      <c r="DG17" s="72">
        <v>1.525302076132995E-5</v>
      </c>
      <c r="DH17" s="72">
        <v>1.466467343114175E-6</v>
      </c>
      <c r="DI17" s="72">
        <v>1.1572466166454021E-5</v>
      </c>
      <c r="DJ17" s="72">
        <v>5.2415348734680123E-6</v>
      </c>
      <c r="DK17" s="72">
        <v>4.6875420749437069E-5</v>
      </c>
      <c r="DL17" s="72">
        <v>1.7479380912011067E-5</v>
      </c>
      <c r="DM17" s="72">
        <v>4.5273914790922021E-5</v>
      </c>
      <c r="DN17" s="72">
        <v>4.7471403391274869E-4</v>
      </c>
      <c r="DO17" s="72">
        <v>1.2453380548154147E-3</v>
      </c>
    </row>
    <row r="18" spans="2:119" ht="20.25" customHeight="1" x14ac:dyDescent="0.3">
      <c r="B18" s="70" t="s">
        <v>94</v>
      </c>
      <c r="C18" s="71">
        <v>6.9071928948893913E-5</v>
      </c>
      <c r="D18" s="71">
        <v>3.1155992736531246E-4</v>
      </c>
      <c r="E18" s="71">
        <v>1.2605829237055666E-4</v>
      </c>
      <c r="F18" s="71">
        <v>-2.1644954305977127E-4</v>
      </c>
      <c r="G18" s="71">
        <v>-7.1856889153898429E-5</v>
      </c>
      <c r="H18" s="71">
        <v>3.6691087078555285E-4</v>
      </c>
      <c r="I18" s="71">
        <v>7.6134444820996627E-4</v>
      </c>
      <c r="J18" s="71">
        <v>-3.6838528456428765E-4</v>
      </c>
      <c r="K18" s="71">
        <v>7.5471453749198503E-5</v>
      </c>
      <c r="L18" s="71">
        <v>6.3509707048936548E-7</v>
      </c>
      <c r="M18" s="71">
        <v>-2.5157842245548956E-4</v>
      </c>
      <c r="N18" s="71">
        <v>1.9392458919953448E-4</v>
      </c>
      <c r="O18" s="71">
        <v>-1.3297528773537071E-4</v>
      </c>
      <c r="P18" s="71">
        <v>3.5871363788309019E-4</v>
      </c>
      <c r="Q18" s="71">
        <v>6.2796910679052687E-4</v>
      </c>
      <c r="R18" s="71">
        <v>3.426292170853884E-4</v>
      </c>
      <c r="S18" s="71">
        <v>2.9942421967010802E-4</v>
      </c>
      <c r="T18" s="71">
        <v>-1.9596931838450349E-4</v>
      </c>
      <c r="U18" s="71">
        <v>-1.7926317487970689E-4</v>
      </c>
      <c r="V18" s="71">
        <v>-2.6697772173212009E-4</v>
      </c>
      <c r="W18" s="71">
        <v>3.027826536916578E-5</v>
      </c>
      <c r="X18" s="71">
        <v>-3.1768096708351123E-4</v>
      </c>
      <c r="Y18" s="71">
        <v>1.5511323898231844E-4</v>
      </c>
      <c r="Z18" s="71">
        <v>1.0803001505335086E-3</v>
      </c>
      <c r="AA18" s="71">
        <v>-2.5699811773860493E-4</v>
      </c>
      <c r="AB18" s="71">
        <v>4.2918447168616147E-4</v>
      </c>
      <c r="AC18" s="71">
        <v>4.9681815019519959E-4</v>
      </c>
      <c r="AD18" s="71">
        <v>-6.407788078922616E-4</v>
      </c>
      <c r="AE18" s="71">
        <v>-2.1634818695637215E-4</v>
      </c>
      <c r="AF18" s="71">
        <v>4.6954190710657429E-5</v>
      </c>
      <c r="AG18" s="71">
        <v>-7.4188314287959578E-4</v>
      </c>
      <c r="AH18" s="71">
        <v>2.6711410792334966E-4</v>
      </c>
      <c r="AI18" s="71">
        <v>7.1374031188886633E-4</v>
      </c>
      <c r="AJ18" s="71">
        <v>-7.4315073429387368E-4</v>
      </c>
      <c r="AK18" s="71">
        <v>2.8844722401055733E-4</v>
      </c>
      <c r="AL18" s="71">
        <v>-2.0610328904691055E-4</v>
      </c>
      <c r="AM18" s="71">
        <v>-5.7857065904887151E-5</v>
      </c>
      <c r="AN18" s="71">
        <v>-1.2588741491524891E-3</v>
      </c>
      <c r="AO18" s="71">
        <v>1.4965275416833901E-3</v>
      </c>
      <c r="AP18" s="71">
        <v>-4.4689139553385493E-3</v>
      </c>
      <c r="AQ18" s="71">
        <v>1.0276924684411437E-3</v>
      </c>
      <c r="AR18" s="71">
        <v>6.6789763716545991E-5</v>
      </c>
      <c r="AS18" s="71">
        <v>8.7062569873896933E-5</v>
      </c>
      <c r="AT18" s="71">
        <v>6.9208777825591206E-4</v>
      </c>
      <c r="AU18" s="71">
        <v>-1.2396315473963693E-3</v>
      </c>
      <c r="AV18" s="71">
        <v>3.6465012840358746E-4</v>
      </c>
      <c r="AW18" s="71">
        <v>3.636040314967115E-4</v>
      </c>
      <c r="AX18" s="71">
        <v>-7.7433095396661766E-4</v>
      </c>
      <c r="AY18" s="71">
        <v>5.7091130609610019E-4</v>
      </c>
      <c r="AZ18" s="71">
        <v>5.6786107603867819E-4</v>
      </c>
      <c r="BA18" s="71">
        <v>6.3920530969929779E-4</v>
      </c>
      <c r="BB18" s="71">
        <v>-9.954534788555458E-4</v>
      </c>
      <c r="BC18" s="71">
        <v>1.4473246192019396E-3</v>
      </c>
      <c r="BD18" s="71">
        <v>-1.4905227176137403E-3</v>
      </c>
      <c r="BE18" s="71">
        <v>-8.565459466869374E-5</v>
      </c>
      <c r="BF18" s="71">
        <v>-1.516328055558569E-4</v>
      </c>
      <c r="BG18" s="71">
        <v>-2.4987733929238143E-4</v>
      </c>
      <c r="BH18" s="71">
        <v>6.8350788263504825E-5</v>
      </c>
      <c r="BI18" s="71">
        <v>3.2581085105398699E-5</v>
      </c>
      <c r="BJ18" s="71">
        <v>-2.4200039960498021E-4</v>
      </c>
      <c r="BK18" s="71">
        <v>1.2964955909879894E-3</v>
      </c>
      <c r="BL18" s="71">
        <v>6.3172638553798954E-4</v>
      </c>
      <c r="BM18" s="71">
        <v>7.3052050574773375E-4</v>
      </c>
      <c r="BN18" s="71">
        <v>-2.1356536455419128E-3</v>
      </c>
      <c r="BO18" s="71">
        <v>4.7557397899233855E-4</v>
      </c>
      <c r="BP18" s="71">
        <v>-3.4561260865995092E-4</v>
      </c>
      <c r="BQ18" s="71">
        <v>-4.102151758426098E-4</v>
      </c>
      <c r="BR18" s="71">
        <v>-2.1214206542008451E-4</v>
      </c>
      <c r="BS18" s="71">
        <v>1.7314336387963536E-5</v>
      </c>
      <c r="BT18" s="71">
        <v>8.4387736734714558E-4</v>
      </c>
      <c r="BU18" s="71">
        <v>-5.2808070429455345E-4</v>
      </c>
      <c r="BV18" s="71">
        <v>2.7232485161121645E-5</v>
      </c>
      <c r="BW18" s="71">
        <v>4.7724148969630065E-4</v>
      </c>
      <c r="BX18" s="71">
        <v>8.2157696048978934E-4</v>
      </c>
      <c r="BY18" s="71">
        <v>2.1467288455743194E-3</v>
      </c>
      <c r="BZ18" s="71">
        <v>-2.8852410194928346E-3</v>
      </c>
      <c r="CA18" s="71">
        <v>1.5125645816798095E-3</v>
      </c>
      <c r="CB18" s="71">
        <v>-8.1924723657944565E-4</v>
      </c>
      <c r="CC18" s="71">
        <v>3.8494233696928504E-4</v>
      </c>
      <c r="CD18" s="71">
        <v>-3.7008819955786088E-4</v>
      </c>
      <c r="CE18" s="71">
        <v>-7.817164707235591E-4</v>
      </c>
      <c r="CF18" s="71">
        <v>-3.5808523538904957E-5</v>
      </c>
      <c r="CG18" s="71">
        <v>-3.8621825521023556E-4</v>
      </c>
      <c r="CH18" s="71">
        <v>8.4461557520842945E-5</v>
      </c>
      <c r="CI18" s="71">
        <v>3.8241336492617073E-4</v>
      </c>
      <c r="CJ18" s="71">
        <v>-6.0334898272784709E-4</v>
      </c>
      <c r="CK18" s="71">
        <v>3.0824211535158685E-3</v>
      </c>
      <c r="CL18" s="71">
        <v>-4.4489548373682908E-3</v>
      </c>
      <c r="CM18" s="71">
        <v>2.0218582878639424E-3</v>
      </c>
      <c r="CN18" s="71">
        <v>-5.8188181352147872E-4</v>
      </c>
      <c r="CO18" s="71">
        <v>-3.6121683843115537E-4</v>
      </c>
      <c r="CP18" s="71">
        <v>8.7863261385368041E-4</v>
      </c>
      <c r="CQ18" s="71">
        <v>5.0669271957581863E-4</v>
      </c>
      <c r="CR18" s="71">
        <v>-1.7513173188099529E-4</v>
      </c>
      <c r="CS18" s="71">
        <v>5.0327987556109122E-4</v>
      </c>
      <c r="CT18" s="71">
        <v>8.1580430520555858E-4</v>
      </c>
      <c r="CU18" s="71">
        <v>-1.6377563640973536E-3</v>
      </c>
      <c r="CV18" s="71">
        <v>-4.6555875090614762E-6</v>
      </c>
      <c r="CW18" s="71">
        <v>-6.798726445154113E-3</v>
      </c>
      <c r="CX18" s="48"/>
      <c r="CY18" s="48"/>
      <c r="CZ18" s="48"/>
      <c r="DA18" s="48"/>
      <c r="DB18" s="48"/>
      <c r="DC18" s="48"/>
      <c r="DD18" s="48"/>
      <c r="DE18" s="48"/>
      <c r="DF18" s="48"/>
      <c r="DG18" s="72">
        <v>8.3326162737318299E-5</v>
      </c>
      <c r="DH18" s="72">
        <v>1.502772308901168E-4</v>
      </c>
      <c r="DI18" s="72">
        <v>-4.6582290555874373E-5</v>
      </c>
      <c r="DJ18" s="72">
        <v>-1.2816805781967755E-4</v>
      </c>
      <c r="DK18" s="72">
        <v>8.8355541254525605E-6</v>
      </c>
      <c r="DL18" s="72">
        <v>3.2629504630010686E-5</v>
      </c>
      <c r="DM18" s="72">
        <v>1.4423296042398448E-5</v>
      </c>
      <c r="DN18" s="72">
        <v>1.5998564084385158E-4</v>
      </c>
      <c r="DO18" s="72">
        <v>-2.8332160146555818E-3</v>
      </c>
    </row>
    <row r="19" spans="2:119" ht="20.25" customHeight="1" x14ac:dyDescent="0.3">
      <c r="B19" s="70" t="s">
        <v>95</v>
      </c>
      <c r="C19" s="71">
        <v>9.9899774789191653E-5</v>
      </c>
      <c r="D19" s="71">
        <v>-1.1626169243117435E-4</v>
      </c>
      <c r="E19" s="71">
        <v>-4.9608260372480117E-5</v>
      </c>
      <c r="F19" s="71">
        <v>2.6307467152042463E-5</v>
      </c>
      <c r="G19" s="71">
        <v>2.79578605644204E-5</v>
      </c>
      <c r="H19" s="71">
        <v>-1.0903876697043735E-4</v>
      </c>
      <c r="I19" s="71">
        <v>1.3183350896683876E-4</v>
      </c>
      <c r="J19" s="71">
        <v>6.422146013274066E-5</v>
      </c>
      <c r="K19" s="71">
        <v>-5.3770572939870753E-5</v>
      </c>
      <c r="L19" s="71">
        <v>3.5678487080081922E-5</v>
      </c>
      <c r="M19" s="71">
        <v>-3.609851977171008E-5</v>
      </c>
      <c r="N19" s="71">
        <v>-2.1369594860320973E-4</v>
      </c>
      <c r="O19" s="71">
        <v>7.4938352992104384E-5</v>
      </c>
      <c r="P19" s="71">
        <v>-1.099416216369109E-4</v>
      </c>
      <c r="Q19" s="71">
        <v>-2.0134023130280454E-5</v>
      </c>
      <c r="R19" s="71">
        <v>2.0238830482410819E-5</v>
      </c>
      <c r="S19" s="71">
        <v>-1.2029264501101089E-4</v>
      </c>
      <c r="T19" s="71">
        <v>-3.1318459598028703E-5</v>
      </c>
      <c r="U19" s="71">
        <v>4.6214686853840448E-5</v>
      </c>
      <c r="V19" s="71">
        <v>6.1448230970206907E-5</v>
      </c>
      <c r="W19" s="71">
        <v>2.9621308992755502E-5</v>
      </c>
      <c r="X19" s="71">
        <v>2.7543432045584737E-5</v>
      </c>
      <c r="Y19" s="71">
        <v>-8.4818582844814472E-5</v>
      </c>
      <c r="Z19" s="71">
        <v>-9.4515765879044089E-5</v>
      </c>
      <c r="AA19" s="71">
        <v>-2.9656310303050049E-6</v>
      </c>
      <c r="AB19" s="71">
        <v>-1.1994339780230234E-4</v>
      </c>
      <c r="AC19" s="71">
        <v>-1.2147113432670054E-5</v>
      </c>
      <c r="AD19" s="71">
        <v>7.0903009248723947E-5</v>
      </c>
      <c r="AE19" s="71">
        <v>-1.5726602300059067E-4</v>
      </c>
      <c r="AF19" s="71">
        <v>5.5461839465476004E-6</v>
      </c>
      <c r="AG19" s="71">
        <v>1.0891310329408377E-4</v>
      </c>
      <c r="AH19" s="71">
        <v>2.0045335730101144E-4</v>
      </c>
      <c r="AI19" s="71">
        <v>5.0745184363654161E-5</v>
      </c>
      <c r="AJ19" s="71">
        <v>-2.1956983332627189E-5</v>
      </c>
      <c r="AK19" s="71">
        <v>-1.315808300683674E-5</v>
      </c>
      <c r="AL19" s="71">
        <v>1.4329529628209769E-5</v>
      </c>
      <c r="AM19" s="71">
        <v>-1.2139769893948493E-4</v>
      </c>
      <c r="AN19" s="71">
        <v>2.7948654026888065E-4</v>
      </c>
      <c r="AO19" s="71">
        <v>1.0360564664235739E-4</v>
      </c>
      <c r="AP19" s="71">
        <v>-5.9897842502709686E-5</v>
      </c>
      <c r="AQ19" s="71">
        <v>4.2180478831532753E-5</v>
      </c>
      <c r="AR19" s="71">
        <v>3.4103774895211103E-5</v>
      </c>
      <c r="AS19" s="71">
        <v>-1.6901306083405565E-4</v>
      </c>
      <c r="AT19" s="71">
        <v>3.1944091468383284E-4</v>
      </c>
      <c r="AU19" s="71">
        <v>1.0243415519517463E-4</v>
      </c>
      <c r="AV19" s="71">
        <v>-5.230081413776233E-5</v>
      </c>
      <c r="AW19" s="71">
        <v>1.4912824472679276E-4</v>
      </c>
      <c r="AX19" s="71">
        <v>2.3633212188567398E-4</v>
      </c>
      <c r="AY19" s="71">
        <v>7.0386097669850045E-5</v>
      </c>
      <c r="AZ19" s="71">
        <v>-1.2423390739024764E-4</v>
      </c>
      <c r="BA19" s="71">
        <v>2.3284340870044495E-4</v>
      </c>
      <c r="BB19" s="71">
        <v>-1.3684266781535115E-3</v>
      </c>
      <c r="BC19" s="71">
        <v>5.680153784770603E-5</v>
      </c>
      <c r="BD19" s="71">
        <v>1.9872671983689472E-4</v>
      </c>
      <c r="BE19" s="71">
        <v>8.8442517295783674E-5</v>
      </c>
      <c r="BF19" s="71">
        <v>4.8832190683167909E-4</v>
      </c>
      <c r="BG19" s="71">
        <v>1.7329647078145882E-4</v>
      </c>
      <c r="BH19" s="71">
        <v>1.1039267601775649E-4</v>
      </c>
      <c r="BI19" s="71">
        <v>3.1580970031885869E-4</v>
      </c>
      <c r="BJ19" s="71">
        <v>9.8379449594565571E-5</v>
      </c>
      <c r="BK19" s="71">
        <v>5.1658404964127769E-5</v>
      </c>
      <c r="BL19" s="71">
        <v>-3.5388416494719355E-4</v>
      </c>
      <c r="BM19" s="71">
        <v>4.2471686959033583E-4</v>
      </c>
      <c r="BN19" s="71">
        <v>-2.6058826401481605E-3</v>
      </c>
      <c r="BO19" s="71">
        <v>4.0803584786686109E-4</v>
      </c>
      <c r="BP19" s="71">
        <v>2.27907180738951E-4</v>
      </c>
      <c r="BQ19" s="71">
        <v>3.3914203785823105E-4</v>
      </c>
      <c r="BR19" s="71">
        <v>5.045544054977924E-4</v>
      </c>
      <c r="BS19" s="71">
        <v>2.2793838664525445E-4</v>
      </c>
      <c r="BT19" s="71">
        <v>4.438728033642203E-4</v>
      </c>
      <c r="BU19" s="71">
        <v>5.687294670035925E-4</v>
      </c>
      <c r="BV19" s="71">
        <v>3.6862590903452563E-4</v>
      </c>
      <c r="BW19" s="71">
        <v>1.8366770313260616E-4</v>
      </c>
      <c r="BX19" s="71">
        <v>-6.0723532863893315E-4</v>
      </c>
      <c r="BY19" s="71">
        <v>7.2552395289515736E-4</v>
      </c>
      <c r="BZ19" s="71">
        <v>-4.8092403256062566E-3</v>
      </c>
      <c r="CA19" s="71">
        <v>4.966149388725416E-4</v>
      </c>
      <c r="CB19" s="71">
        <v>4.8609202274940699E-4</v>
      </c>
      <c r="CC19" s="71">
        <v>9.4542742491898757E-4</v>
      </c>
      <c r="CD19" s="71">
        <v>5.20223368447148E-4</v>
      </c>
      <c r="CE19" s="71">
        <v>6.4818230583996161E-4</v>
      </c>
      <c r="CF19" s="71">
        <v>6.4450002243687798E-4</v>
      </c>
      <c r="CG19" s="71">
        <v>6.8710105160807444E-4</v>
      </c>
      <c r="CH19" s="71">
        <v>7.0922450090749045E-4</v>
      </c>
      <c r="CI19" s="71">
        <v>4.9843422930262449E-4</v>
      </c>
      <c r="CJ19" s="71">
        <v>-1.5530408271735574E-4</v>
      </c>
      <c r="CK19" s="71">
        <v>1.7702528281235974E-3</v>
      </c>
      <c r="CL19" s="71">
        <v>-6.4404682396973501E-3</v>
      </c>
      <c r="CM19" s="71">
        <v>7.6999829089818839E-4</v>
      </c>
      <c r="CN19" s="71">
        <v>7.0068758095898076E-4</v>
      </c>
      <c r="CO19" s="71">
        <v>7.6426140586138835E-4</v>
      </c>
      <c r="CP19" s="71">
        <v>1.5296331253058515E-3</v>
      </c>
      <c r="CQ19" s="71">
        <v>1.4929560949958898E-3</v>
      </c>
      <c r="CR19" s="71">
        <v>1.7893061665239518E-3</v>
      </c>
      <c r="CS19" s="71">
        <v>2.1211469105280045E-3</v>
      </c>
      <c r="CT19" s="71">
        <v>2.2120057057868348E-3</v>
      </c>
      <c r="CU19" s="71">
        <v>2.5871421378660386E-3</v>
      </c>
      <c r="CV19" s="71">
        <v>3.8797279358468995E-3</v>
      </c>
      <c r="CW19" s="71">
        <v>1.1298082868300696E-3</v>
      </c>
      <c r="CX19" s="48"/>
      <c r="CY19" s="48"/>
      <c r="CZ19" s="48"/>
      <c r="DA19" s="48"/>
      <c r="DB19" s="48"/>
      <c r="DC19" s="48"/>
      <c r="DD19" s="48"/>
      <c r="DE19" s="48"/>
      <c r="DF19" s="48"/>
      <c r="DG19" s="72">
        <v>-1.7404911879070895E-5</v>
      </c>
      <c r="DH19" s="72">
        <v>-1.7484632632513986E-5</v>
      </c>
      <c r="DI19" s="72">
        <v>1.0461489954982639E-5</v>
      </c>
      <c r="DJ19" s="72">
        <v>8.4432238977028007E-5</v>
      </c>
      <c r="DK19" s="72">
        <v>2.0165760491019924E-5</v>
      </c>
      <c r="DL19" s="72">
        <v>6.0336006194816605E-5</v>
      </c>
      <c r="DM19" s="72">
        <v>6.8597217852683912E-5</v>
      </c>
      <c r="DN19" s="72">
        <v>5.9414127497969815E-4</v>
      </c>
      <c r="DO19" s="72">
        <v>2.5303333285957574E-3</v>
      </c>
    </row>
    <row r="20" spans="2:119" ht="20.25" customHeight="1" x14ac:dyDescent="0.3">
      <c r="B20" s="70" t="s">
        <v>82</v>
      </c>
      <c r="C20" s="71">
        <v>-5.6145262308127108E-4</v>
      </c>
      <c r="D20" s="71">
        <v>-1.1160178486544492E-3</v>
      </c>
      <c r="E20" s="71">
        <v>1.577355377242462E-4</v>
      </c>
      <c r="F20" s="71">
        <v>6.6796158666648786E-4</v>
      </c>
      <c r="G20" s="71">
        <v>5.5552347068665853E-4</v>
      </c>
      <c r="H20" s="71">
        <v>2.6834298298838988E-4</v>
      </c>
      <c r="I20" s="71">
        <v>3.0220078496556724E-4</v>
      </c>
      <c r="J20" s="71">
        <v>6.8506305679338908E-6</v>
      </c>
      <c r="K20" s="71">
        <v>1.7659194604169315E-5</v>
      </c>
      <c r="L20" s="71">
        <v>-1.6209321171456459E-4</v>
      </c>
      <c r="M20" s="71">
        <v>-2.2248011991576888E-5</v>
      </c>
      <c r="N20" s="71">
        <v>-2.4181359685837567E-4</v>
      </c>
      <c r="O20" s="71">
        <v>-3.7081398718008529E-4</v>
      </c>
      <c r="P20" s="71">
        <v>-1.124632383132429E-3</v>
      </c>
      <c r="Q20" s="71">
        <v>5.4966704904124697E-5</v>
      </c>
      <c r="R20" s="71">
        <v>5.1143438263778762E-4</v>
      </c>
      <c r="S20" s="71">
        <v>3.1301793258142752E-4</v>
      </c>
      <c r="T20" s="71">
        <v>3.5262628413623709E-4</v>
      </c>
      <c r="U20" s="71">
        <v>1.014132085428443E-4</v>
      </c>
      <c r="V20" s="71">
        <v>3.1427921193394326E-4</v>
      </c>
      <c r="W20" s="71">
        <v>1.4184417018525686E-4</v>
      </c>
      <c r="X20" s="71">
        <v>-5.8746436867096463E-5</v>
      </c>
      <c r="Y20" s="71">
        <v>-3.7316311733393004E-4</v>
      </c>
      <c r="Z20" s="71">
        <v>-4.4876853561759411E-4</v>
      </c>
      <c r="AA20" s="71">
        <v>-5.4920416301507125E-4</v>
      </c>
      <c r="AB20" s="71">
        <v>-1.1361262687871188E-3</v>
      </c>
      <c r="AC20" s="71">
        <v>2.2831747893747867E-4</v>
      </c>
      <c r="AD20" s="71">
        <v>4.032451260789216E-4</v>
      </c>
      <c r="AE20" s="71">
        <v>8.500627199903299E-4</v>
      </c>
      <c r="AF20" s="71">
        <v>5.7221316216238272E-4</v>
      </c>
      <c r="AG20" s="71">
        <v>2.5915993647807056E-4</v>
      </c>
      <c r="AH20" s="71">
        <v>4.2033291344667489E-5</v>
      </c>
      <c r="AI20" s="71">
        <v>-2.0884595612002954E-5</v>
      </c>
      <c r="AJ20" s="71">
        <v>-6.8542785290226504E-5</v>
      </c>
      <c r="AK20" s="71">
        <v>-1.4666428557785771E-4</v>
      </c>
      <c r="AL20" s="71">
        <v>-2.54952432493738E-4</v>
      </c>
      <c r="AM20" s="71">
        <v>-2.4995242165970488E-4</v>
      </c>
      <c r="AN20" s="71">
        <v>1.4698283041791882E-4</v>
      </c>
      <c r="AO20" s="71">
        <v>7.6832141461702363E-5</v>
      </c>
      <c r="AP20" s="71">
        <v>6.2414407224409274E-4</v>
      </c>
      <c r="AQ20" s="71">
        <v>5.2025310623426968E-4</v>
      </c>
      <c r="AR20" s="71">
        <v>2.9938425023345872E-4</v>
      </c>
      <c r="AS20" s="71">
        <v>1.7179688859014774E-4</v>
      </c>
      <c r="AT20" s="71">
        <v>5.6492083075676547E-5</v>
      </c>
      <c r="AU20" s="71">
        <v>1.3059917677860078E-4</v>
      </c>
      <c r="AV20" s="71">
        <v>-1.8361137480638057E-4</v>
      </c>
      <c r="AW20" s="71">
        <v>-7.632347320041255E-5</v>
      </c>
      <c r="AX20" s="71">
        <v>-3.6677902988324629E-4</v>
      </c>
      <c r="AY20" s="71">
        <v>-3.9283344613538773E-4</v>
      </c>
      <c r="AZ20" s="71">
        <v>-1.1648335748437599E-3</v>
      </c>
      <c r="BA20" s="71">
        <v>1.8460170373990614E-4</v>
      </c>
      <c r="BB20" s="71">
        <v>4.0413894356960967E-4</v>
      </c>
      <c r="BC20" s="71">
        <v>4.0522058768743818E-4</v>
      </c>
      <c r="BD20" s="71">
        <v>4.8289333407058876E-4</v>
      </c>
      <c r="BE20" s="71">
        <v>3.8651915357368338E-4</v>
      </c>
      <c r="BF20" s="71">
        <v>-7.8551374085300552E-6</v>
      </c>
      <c r="BG20" s="71">
        <v>7.5252032847750172E-5</v>
      </c>
      <c r="BH20" s="71">
        <v>-1.4356009764293631E-5</v>
      </c>
      <c r="BI20" s="71">
        <v>-2.7438023127213107E-4</v>
      </c>
      <c r="BJ20" s="71">
        <v>-4.7017631043577701E-4</v>
      </c>
      <c r="BK20" s="71">
        <v>-5.2075033035059448E-4</v>
      </c>
      <c r="BL20" s="71">
        <v>-1.157635906717247E-3</v>
      </c>
      <c r="BM20" s="71">
        <v>2.048242334120598E-4</v>
      </c>
      <c r="BN20" s="71">
        <v>5.8612709031002908E-4</v>
      </c>
      <c r="BO20" s="71">
        <v>3.1764698544889391E-4</v>
      </c>
      <c r="BP20" s="71">
        <v>5.2573589342030935E-4</v>
      </c>
      <c r="BQ20" s="71">
        <v>4.0050048228112978E-4</v>
      </c>
      <c r="BR20" s="71">
        <v>1.8912336064080826E-4</v>
      </c>
      <c r="BS20" s="71">
        <v>-1.5403605852415403E-4</v>
      </c>
      <c r="BT20" s="71">
        <v>-5.483401992012471E-5</v>
      </c>
      <c r="BU20" s="71">
        <v>-1.9839876984051319E-4</v>
      </c>
      <c r="BV20" s="71">
        <v>-5.2808972375961716E-4</v>
      </c>
      <c r="BW20" s="71">
        <v>-6.374254673578994E-4</v>
      </c>
      <c r="BX20" s="71">
        <v>-1.1915298682740882E-3</v>
      </c>
      <c r="BY20" s="71">
        <v>2.3460038351030832E-4</v>
      </c>
      <c r="BZ20" s="71">
        <v>7.9063353542352388E-4</v>
      </c>
      <c r="CA20" s="71">
        <v>6.5747483723654909E-4</v>
      </c>
      <c r="CB20" s="71">
        <v>-9.8357078265332021E-6</v>
      </c>
      <c r="CC20" s="71">
        <v>-4.7473927613617128E-5</v>
      </c>
      <c r="CD20" s="71">
        <v>-3.459447438403096E-5</v>
      </c>
      <c r="CE20" s="71">
        <v>-2.5493713652346983E-5</v>
      </c>
      <c r="CF20" s="71">
        <v>-2.3273073014795642E-4</v>
      </c>
      <c r="CG20" s="71">
        <v>-8.7898370730088438E-5</v>
      </c>
      <c r="CH20" s="71">
        <v>-3.5771275320695128E-4</v>
      </c>
      <c r="CI20" s="71">
        <v>-5.9642519022751195E-4</v>
      </c>
      <c r="CJ20" s="71">
        <v>-4.7065568956938808E-4</v>
      </c>
      <c r="CK20" s="71">
        <v>1.9754778330804967E-4</v>
      </c>
      <c r="CL20" s="71">
        <v>8.6522974130409658E-4</v>
      </c>
      <c r="CM20" s="71">
        <v>1.2658831116896252E-5</v>
      </c>
      <c r="CN20" s="71">
        <v>2.5031451614276889E-4</v>
      </c>
      <c r="CO20" s="71">
        <v>1.3479642670910508E-4</v>
      </c>
      <c r="CP20" s="71">
        <v>2.8873262665674027E-4</v>
      </c>
      <c r="CQ20" s="71">
        <v>5.8951103667270743E-5</v>
      </c>
      <c r="CR20" s="71">
        <v>-2.666456483778612E-4</v>
      </c>
      <c r="CS20" s="71">
        <v>-8.3878499349598901E-4</v>
      </c>
      <c r="CT20" s="71">
        <v>-1.7071873035900964E-5</v>
      </c>
      <c r="CU20" s="71">
        <v>-3.0213598654116325E-4</v>
      </c>
      <c r="CV20" s="71">
        <v>2.289886736097424E-3</v>
      </c>
      <c r="CW20" s="71">
        <v>-1.034891784590819E-2</v>
      </c>
      <c r="CX20" s="48"/>
      <c r="CY20" s="48"/>
      <c r="CZ20" s="48"/>
      <c r="DA20" s="48"/>
      <c r="DB20" s="48"/>
      <c r="DC20" s="48"/>
      <c r="DD20" s="48"/>
      <c r="DE20" s="48"/>
      <c r="DF20" s="48"/>
      <c r="DG20" s="72">
        <v>-1.3896504669430598E-5</v>
      </c>
      <c r="DH20" s="72">
        <v>-4.4281040021409979E-5</v>
      </c>
      <c r="DI20" s="72">
        <v>1.4898440541699642E-5</v>
      </c>
      <c r="DJ20" s="72">
        <v>5.686832487961091E-5</v>
      </c>
      <c r="DK20" s="72">
        <v>-5.9018279833567E-5</v>
      </c>
      <c r="DL20" s="72">
        <v>-5.2409779368267628E-5</v>
      </c>
      <c r="DM20" s="72">
        <v>-8.8143102563997822E-5</v>
      </c>
      <c r="DN20" s="72">
        <v>-2.8312913830652597E-5</v>
      </c>
      <c r="DO20" s="72">
        <v>-2.8836307501211023E-3</v>
      </c>
    </row>
    <row r="21" spans="2:119" ht="20.25" customHeight="1" x14ac:dyDescent="0.3">
      <c r="B21" s="63" t="s">
        <v>42</v>
      </c>
      <c r="C21" s="64">
        <v>-2.6888857876605776E-5</v>
      </c>
      <c r="D21" s="64">
        <v>9.9569444702130028E-5</v>
      </c>
      <c r="E21" s="64">
        <v>1.6903488971209413E-4</v>
      </c>
      <c r="F21" s="64">
        <v>-4.7954873592992442E-5</v>
      </c>
      <c r="G21" s="64">
        <v>3.7631650374825298E-4</v>
      </c>
      <c r="H21" s="64">
        <v>2.0430032972407197E-4</v>
      </c>
      <c r="I21" s="64">
        <v>-5.708619792430536E-4</v>
      </c>
      <c r="J21" s="64">
        <v>-1.3855326185585604E-5</v>
      </c>
      <c r="K21" s="64">
        <v>1.7916877947099508E-4</v>
      </c>
      <c r="L21" s="64">
        <v>-7.2223036547636177E-5</v>
      </c>
      <c r="M21" s="64">
        <v>-1.5476796029623152E-4</v>
      </c>
      <c r="N21" s="64">
        <v>6.1687828083578644E-4</v>
      </c>
      <c r="O21" s="64">
        <v>3.919341318914249E-4</v>
      </c>
      <c r="P21" s="64">
        <v>3.6153885482947956E-5</v>
      </c>
      <c r="Q21" s="64">
        <v>-9.5161231130735935E-5</v>
      </c>
      <c r="R21" s="64">
        <v>-1.1063117877663231E-4</v>
      </c>
      <c r="S21" s="64">
        <v>2.5602030001281584E-4</v>
      </c>
      <c r="T21" s="64">
        <v>3.5092725780838663E-6</v>
      </c>
      <c r="U21" s="64">
        <v>-4.7745567728463278E-5</v>
      </c>
      <c r="V21" s="64">
        <v>7.2189405806444285E-5</v>
      </c>
      <c r="W21" s="64">
        <v>2.5247372840819793E-5</v>
      </c>
      <c r="X21" s="64">
        <v>7.2538769930741154E-5</v>
      </c>
      <c r="Y21" s="64">
        <v>2.3637628883221851E-4</v>
      </c>
      <c r="Z21" s="64">
        <v>-3.6963206693152451E-4</v>
      </c>
      <c r="AA21" s="64">
        <v>-1.3634861244071761E-4</v>
      </c>
      <c r="AB21" s="64">
        <v>-1.0208778740206093E-4</v>
      </c>
      <c r="AC21" s="64">
        <v>-5.1738695484582209E-5</v>
      </c>
      <c r="AD21" s="64">
        <v>-2.091199439530067E-4</v>
      </c>
      <c r="AE21" s="64">
        <v>-2.7511816208536377E-4</v>
      </c>
      <c r="AF21" s="64">
        <v>-2.7321280872905085E-5</v>
      </c>
      <c r="AG21" s="64">
        <v>-1.0590106068852911E-5</v>
      </c>
      <c r="AH21" s="64">
        <v>3.3192675940307836E-4</v>
      </c>
      <c r="AI21" s="64">
        <v>-3.4258760401872923E-4</v>
      </c>
      <c r="AJ21" s="64">
        <v>2.2791189909066034E-4</v>
      </c>
      <c r="AK21" s="64">
        <v>5.7597562509514866E-4</v>
      </c>
      <c r="AL21" s="64">
        <v>-2.0695534973347307E-4</v>
      </c>
      <c r="AM21" s="64">
        <v>1.0675864454467998E-4</v>
      </c>
      <c r="AN21" s="64">
        <v>3.7663892291495138E-4</v>
      </c>
      <c r="AO21" s="64">
        <v>-1.5715795899479135E-3</v>
      </c>
      <c r="AP21" s="64">
        <v>-3.7489533895906924E-4</v>
      </c>
      <c r="AQ21" s="64">
        <v>-8.1638061783140259E-4</v>
      </c>
      <c r="AR21" s="64">
        <v>-3.3218399380263719E-4</v>
      </c>
      <c r="AS21" s="64">
        <v>6.1219755219799055E-4</v>
      </c>
      <c r="AT21" s="64">
        <v>-1.7872814862696096E-4</v>
      </c>
      <c r="AU21" s="64">
        <v>4.6811277021441278E-4</v>
      </c>
      <c r="AV21" s="64">
        <v>-2.591962853193408E-5</v>
      </c>
      <c r="AW21" s="64">
        <v>-7.172784577921254E-4</v>
      </c>
      <c r="AX21" s="64">
        <v>2.5612886026538106E-5</v>
      </c>
      <c r="AY21" s="64">
        <v>2.8908564304308548E-4</v>
      </c>
      <c r="AZ21" s="64">
        <v>1.6261710467535551E-4</v>
      </c>
      <c r="BA21" s="64">
        <v>-3.099189213136011E-4</v>
      </c>
      <c r="BB21" s="64">
        <v>-7.5360848095340494E-5</v>
      </c>
      <c r="BC21" s="64">
        <v>6.9314205257020589E-5</v>
      </c>
      <c r="BD21" s="64">
        <v>1.1667759078215489E-4</v>
      </c>
      <c r="BE21" s="64">
        <v>-4.6764248095476635E-4</v>
      </c>
      <c r="BF21" s="64">
        <v>-3.1513793607440554E-4</v>
      </c>
      <c r="BG21" s="64">
        <v>1.4649832725144307E-5</v>
      </c>
      <c r="BH21" s="64">
        <v>4.5182327149606571E-4</v>
      </c>
      <c r="BI21" s="64">
        <v>3.9734002569424831E-4</v>
      </c>
      <c r="BJ21" s="64">
        <v>2.3994940144911325E-4</v>
      </c>
      <c r="BK21" s="64">
        <v>-1.3549542751678523E-4</v>
      </c>
      <c r="BL21" s="64">
        <v>6.4804554020359006E-5</v>
      </c>
      <c r="BM21" s="64">
        <v>-2.0395150142316076E-4</v>
      </c>
      <c r="BN21" s="64">
        <v>5.4776764233799291E-4</v>
      </c>
      <c r="BO21" s="64">
        <v>-2.8296193095134203E-4</v>
      </c>
      <c r="BP21" s="64">
        <v>2.6727587438934997E-4</v>
      </c>
      <c r="BQ21" s="64">
        <v>6.7101330410723747E-4</v>
      </c>
      <c r="BR21" s="64">
        <v>5.0045714438984312E-4</v>
      </c>
      <c r="BS21" s="64">
        <v>9.1387959852307077E-5</v>
      </c>
      <c r="BT21" s="64">
        <v>-2.3376809307651403E-4</v>
      </c>
      <c r="BU21" s="64">
        <v>-4.2031082012616849E-5</v>
      </c>
      <c r="BV21" s="64">
        <v>-9.1402465773771091E-4</v>
      </c>
      <c r="BW21" s="64">
        <v>1.3986973554880322E-4</v>
      </c>
      <c r="BX21" s="64">
        <v>-6.6297963279837724E-5</v>
      </c>
      <c r="BY21" s="64">
        <v>-9.5979006360935593E-5</v>
      </c>
      <c r="BZ21" s="64">
        <v>1.6603713928662334E-3</v>
      </c>
      <c r="CA21" s="64">
        <v>1.1584012139591593E-3</v>
      </c>
      <c r="CB21" s="64">
        <v>8.6743093707264407E-5</v>
      </c>
      <c r="CC21" s="64">
        <v>-9.0654601299366977E-4</v>
      </c>
      <c r="CD21" s="64">
        <v>-2.6377403198241112E-4</v>
      </c>
      <c r="CE21" s="64">
        <v>-2.9434062809818862E-4</v>
      </c>
      <c r="CF21" s="64">
        <v>-1.5112310337709323E-3</v>
      </c>
      <c r="CG21" s="64">
        <v>-9.1546320323754315E-4</v>
      </c>
      <c r="CH21" s="64">
        <v>-1.5818671496118375E-3</v>
      </c>
      <c r="CI21" s="64">
        <v>1.092735324234928E-3</v>
      </c>
      <c r="CJ21" s="64">
        <v>7.9095247782667855E-4</v>
      </c>
      <c r="CK21" s="64">
        <v>-2.2778236729444901E-3</v>
      </c>
      <c r="CL21" s="64">
        <v>6.1583265254405717E-3</v>
      </c>
      <c r="CM21" s="64">
        <v>2.4901825373906394E-3</v>
      </c>
      <c r="CN21" s="64">
        <v>1.3645555978563095E-3</v>
      </c>
      <c r="CO21" s="64">
        <v>4.3224740114200522E-4</v>
      </c>
      <c r="CP21" s="64">
        <v>-1.785599910117841E-3</v>
      </c>
      <c r="CQ21" s="64">
        <v>-3.7062082927374895E-3</v>
      </c>
      <c r="CR21" s="64">
        <v>-4.6696614709454964E-3</v>
      </c>
      <c r="CS21" s="64">
        <v>-7.5441784543095469E-3</v>
      </c>
      <c r="CT21" s="64">
        <v>-8.4935229215948871E-3</v>
      </c>
      <c r="CU21" s="64">
        <v>-1.2945086130027095E-2</v>
      </c>
      <c r="CV21" s="64">
        <v>-1.6059077147477119E-2</v>
      </c>
      <c r="CW21" s="64">
        <v>-1.6368512473392882E-2</v>
      </c>
      <c r="CX21" s="48"/>
      <c r="CY21" s="48"/>
      <c r="CZ21" s="48"/>
      <c r="DA21" s="48"/>
      <c r="DB21" s="48"/>
      <c r="DC21" s="48"/>
      <c r="DD21" s="48"/>
      <c r="DE21" s="48"/>
      <c r="DF21" s="48"/>
      <c r="DG21" s="65">
        <v>6.3015093914042808E-5</v>
      </c>
      <c r="DH21" s="65">
        <v>4.2099129922146261E-5</v>
      </c>
      <c r="DI21" s="65">
        <v>-2.0552619350300283E-5</v>
      </c>
      <c r="DJ21" s="65">
        <v>-1.5575361544672983E-4</v>
      </c>
      <c r="DK21" s="65">
        <v>4.365310347931306E-5</v>
      </c>
      <c r="DL21" s="65">
        <v>2.7280999782774984E-5</v>
      </c>
      <c r="DM21" s="65">
        <v>-2.1701468761070597E-4</v>
      </c>
      <c r="DN21" s="65">
        <v>-1.3935059221400481E-3</v>
      </c>
      <c r="DO21" s="65">
        <v>-1.5131985276799043E-2</v>
      </c>
    </row>
    <row r="22" spans="2:119" ht="20.25" customHeight="1" x14ac:dyDescent="0.3">
      <c r="B22" s="63" t="s">
        <v>45</v>
      </c>
      <c r="C22" s="64">
        <v>6.9021150811066079E-4</v>
      </c>
      <c r="D22" s="64">
        <v>-4.9100614885311256E-4</v>
      </c>
      <c r="E22" s="64">
        <v>4.6758043542927119E-4</v>
      </c>
      <c r="F22" s="64">
        <v>-7.3185908322059845E-5</v>
      </c>
      <c r="G22" s="64">
        <v>1.6572945502659753E-3</v>
      </c>
      <c r="H22" s="64">
        <v>1.5732803306756082E-4</v>
      </c>
      <c r="I22" s="64">
        <v>-1.135281485778461E-3</v>
      </c>
      <c r="J22" s="64">
        <v>2.9262913641003863E-4</v>
      </c>
      <c r="K22" s="64">
        <v>-4.4474141593020544E-4</v>
      </c>
      <c r="L22" s="64">
        <v>4.1230789262103329E-5</v>
      </c>
      <c r="M22" s="64">
        <v>-3.7370235936429186E-4</v>
      </c>
      <c r="N22" s="64">
        <v>-3.6580001963792963E-4</v>
      </c>
      <c r="O22" s="64">
        <v>1.7992887273570179E-3</v>
      </c>
      <c r="P22" s="64">
        <v>-3.1185078770490371E-4</v>
      </c>
      <c r="Q22" s="64">
        <v>-6.5683850967357404E-4</v>
      </c>
      <c r="R22" s="64">
        <v>7.5671298243928931E-5</v>
      </c>
      <c r="S22" s="64">
        <v>5.2899549571217008E-4</v>
      </c>
      <c r="T22" s="64">
        <v>2.2098301502238016E-5</v>
      </c>
      <c r="U22" s="64">
        <v>2.5511737583006067E-4</v>
      </c>
      <c r="V22" s="64">
        <v>-1.1362302521167322E-4</v>
      </c>
      <c r="W22" s="64">
        <v>-6.6977514639188218E-4</v>
      </c>
      <c r="X22" s="64">
        <v>8.5376866983088995E-4</v>
      </c>
      <c r="Y22" s="64">
        <v>1.3359909280130644E-4</v>
      </c>
      <c r="Z22" s="64">
        <v>-1.8298828988440041E-3</v>
      </c>
      <c r="AA22" s="64">
        <v>9.784539126078684E-4</v>
      </c>
      <c r="AB22" s="64">
        <v>-1.3250667569142394E-4</v>
      </c>
      <c r="AC22" s="64">
        <v>-2.6000820033056371E-4</v>
      </c>
      <c r="AD22" s="64">
        <v>4.6369281489244685E-4</v>
      </c>
      <c r="AE22" s="64">
        <v>-8.7967834293112279E-4</v>
      </c>
      <c r="AF22" s="64">
        <v>-8.1697527924085023E-5</v>
      </c>
      <c r="AG22" s="64">
        <v>9.6577137485698294E-4</v>
      </c>
      <c r="AH22" s="64">
        <v>8.062464739588826E-5</v>
      </c>
      <c r="AI22" s="64">
        <v>-3.7544675824108253E-4</v>
      </c>
      <c r="AJ22" s="64">
        <v>7.4559519915284866E-4</v>
      </c>
      <c r="AK22" s="64">
        <v>-3.4085969565700314E-4</v>
      </c>
      <c r="AL22" s="64">
        <v>-2.2001865915299845E-3</v>
      </c>
      <c r="AM22" s="64">
        <v>1.1412265150911871E-4</v>
      </c>
      <c r="AN22" s="64">
        <v>-2.0937373765061995E-4</v>
      </c>
      <c r="AO22" s="64">
        <v>-1.2399321277417608E-3</v>
      </c>
      <c r="AP22" s="64">
        <v>3.4645462568032581E-3</v>
      </c>
      <c r="AQ22" s="64">
        <v>-1.1272704622902197E-3</v>
      </c>
      <c r="AR22" s="64">
        <v>1.198663449539783E-4</v>
      </c>
      <c r="AS22" s="64">
        <v>9.0023968823538247E-4</v>
      </c>
      <c r="AT22" s="64">
        <v>-2.3877809921468707E-4</v>
      </c>
      <c r="AU22" s="64">
        <v>1.336800530583826E-3</v>
      </c>
      <c r="AV22" s="64">
        <v>-2.8111907213002052E-4</v>
      </c>
      <c r="AW22" s="64">
        <v>-1.6741858605695548E-3</v>
      </c>
      <c r="AX22" s="64">
        <v>-1.6152202355013134E-3</v>
      </c>
      <c r="AY22" s="64">
        <v>-5.6149226482327119E-4</v>
      </c>
      <c r="AZ22" s="64">
        <v>2.2669143270581671E-4</v>
      </c>
      <c r="BA22" s="64">
        <v>-4.499339896403276E-4</v>
      </c>
      <c r="BB22" s="64">
        <v>2.0277251072535751E-3</v>
      </c>
      <c r="BC22" s="64">
        <v>2.0841512203295665E-4</v>
      </c>
      <c r="BD22" s="64">
        <v>8.1569494841016166E-4</v>
      </c>
      <c r="BE22" s="64">
        <v>-7.0602951029863359E-4</v>
      </c>
      <c r="BF22" s="64">
        <v>7.8364863318469702E-5</v>
      </c>
      <c r="BG22" s="64">
        <v>9.4630893771951996E-4</v>
      </c>
      <c r="BH22" s="64">
        <v>1.8589653917500115E-4</v>
      </c>
      <c r="BI22" s="64">
        <v>9.0823156196462307E-5</v>
      </c>
      <c r="BJ22" s="64">
        <v>-1.0576044014578567E-3</v>
      </c>
      <c r="BK22" s="64">
        <v>-1.0385172397824327E-3</v>
      </c>
      <c r="BL22" s="64">
        <v>4.0715570832361436E-4</v>
      </c>
      <c r="BM22" s="64">
        <v>-1.1944690573139072E-3</v>
      </c>
      <c r="BN22" s="64">
        <v>3.0169615393018656E-3</v>
      </c>
      <c r="BO22" s="64">
        <v>-9.9278138833369667E-5</v>
      </c>
      <c r="BP22" s="64">
        <v>3.2580548952343413E-4</v>
      </c>
      <c r="BQ22" s="64">
        <v>1.0506478792440266E-3</v>
      </c>
      <c r="BR22" s="64">
        <v>1.1659084939903419E-3</v>
      </c>
      <c r="BS22" s="64">
        <v>7.1030476915456831E-4</v>
      </c>
      <c r="BT22" s="64">
        <v>-4.4967518838112674E-4</v>
      </c>
      <c r="BU22" s="64">
        <v>-2.6363900555026465E-4</v>
      </c>
      <c r="BV22" s="64">
        <v>-2.5335597343806304E-3</v>
      </c>
      <c r="BW22" s="64">
        <v>-1.0419263379853883E-3</v>
      </c>
      <c r="BX22" s="64">
        <v>6.4230713361079772E-4</v>
      </c>
      <c r="BY22" s="64">
        <v>-1.3609273268365696E-3</v>
      </c>
      <c r="BZ22" s="64">
        <v>1.8434557713622457E-3</v>
      </c>
      <c r="CA22" s="64">
        <v>3.5152939667759675E-4</v>
      </c>
      <c r="CB22" s="64">
        <v>-1.4030833927601849E-3</v>
      </c>
      <c r="CC22" s="64">
        <v>-4.645309390193253E-4</v>
      </c>
      <c r="CD22" s="64">
        <v>7.3860062122688142E-4</v>
      </c>
      <c r="CE22" s="64">
        <v>-7.621435377236363E-5</v>
      </c>
      <c r="CF22" s="64">
        <v>2.6090017578783709E-4</v>
      </c>
      <c r="CG22" s="64">
        <v>-1.9827746190722584E-3</v>
      </c>
      <c r="CH22" s="64">
        <v>-2.209498097305751E-3</v>
      </c>
      <c r="CI22" s="64">
        <v>-3.4938501842818326E-4</v>
      </c>
      <c r="CJ22" s="64">
        <v>-5.2197596068348506E-4</v>
      </c>
      <c r="CK22" s="64">
        <v>-2.4123926649597394E-3</v>
      </c>
      <c r="CL22" s="64">
        <v>4.1749603414200642E-3</v>
      </c>
      <c r="CM22" s="64">
        <v>1.5412595477886093E-3</v>
      </c>
      <c r="CN22" s="64">
        <v>2.1590042491568262E-3</v>
      </c>
      <c r="CO22" s="64">
        <v>-6.177349167622026E-4</v>
      </c>
      <c r="CP22" s="64">
        <v>-1.5714902210866022E-3</v>
      </c>
      <c r="CQ22" s="64">
        <v>-3.5658209752197356E-3</v>
      </c>
      <c r="CR22" s="64">
        <v>-2.2871032739285591E-3</v>
      </c>
      <c r="CS22" s="64">
        <v>-2.4303661540086008E-3</v>
      </c>
      <c r="CT22" s="64">
        <v>-3.4394733146815293E-3</v>
      </c>
      <c r="CU22" s="64">
        <v>-1.2870869570280608E-3</v>
      </c>
      <c r="CV22" s="64">
        <v>-9.3331414903708998E-3</v>
      </c>
      <c r="CW22" s="64">
        <v>-3.9697193914719486E-3</v>
      </c>
      <c r="CX22" s="48"/>
      <c r="CY22" s="48"/>
      <c r="CZ22" s="48"/>
      <c r="DA22" s="48"/>
      <c r="DB22" s="48"/>
      <c r="DC22" s="48"/>
      <c r="DD22" s="48"/>
      <c r="DE22" s="48"/>
      <c r="DF22" s="48"/>
      <c r="DG22" s="65">
        <v>3.5226981405456215E-5</v>
      </c>
      <c r="DH22" s="65">
        <v>-6.2350132468136366E-7</v>
      </c>
      <c r="DI22" s="65">
        <v>-9.5428924560159167E-5</v>
      </c>
      <c r="DJ22" s="65">
        <v>-1.3862235313855109E-4</v>
      </c>
      <c r="DK22" s="65">
        <v>1.4856733259316357E-4</v>
      </c>
      <c r="DL22" s="65">
        <v>9.4218156589720437E-5</v>
      </c>
      <c r="DM22" s="65">
        <v>-4.0733495196065839E-4</v>
      </c>
      <c r="DN22" s="65">
        <v>-7.9101964276284686E-4</v>
      </c>
      <c r="DO22" s="65">
        <v>-4.8858140612865197E-3</v>
      </c>
    </row>
    <row r="23" spans="2:119" ht="20.25" customHeight="1" x14ac:dyDescent="0.3">
      <c r="B23" s="66" t="s">
        <v>85</v>
      </c>
      <c r="C23" s="67">
        <v>2.7081185155863885E-4</v>
      </c>
      <c r="D23" s="67">
        <v>-1.4771051734152607E-4</v>
      </c>
      <c r="E23" s="67">
        <v>2.9648486628919279E-4</v>
      </c>
      <c r="F23" s="67">
        <v>-5.8664462291635466E-5</v>
      </c>
      <c r="G23" s="67">
        <v>9.2775902063801929E-4</v>
      </c>
      <c r="H23" s="67">
        <v>1.8415605019428405E-4</v>
      </c>
      <c r="I23" s="67">
        <v>-8.1430285792050139E-4</v>
      </c>
      <c r="J23" s="67">
        <v>1.1772883825567071E-4</v>
      </c>
      <c r="K23" s="67">
        <v>-8.9135378116944608E-5</v>
      </c>
      <c r="L23" s="67">
        <v>-2.3324627299592393E-5</v>
      </c>
      <c r="M23" s="67">
        <v>-2.4937144613035311E-4</v>
      </c>
      <c r="N23" s="67">
        <v>1.8512900829081858E-4</v>
      </c>
      <c r="O23" s="67">
        <v>9.92356179141618E-4</v>
      </c>
      <c r="P23" s="67">
        <v>-1.1807548720954575E-4</v>
      </c>
      <c r="Q23" s="67">
        <v>-3.4225884822947084E-4</v>
      </c>
      <c r="R23" s="67">
        <v>-2.7183056884538814E-5</v>
      </c>
      <c r="S23" s="67">
        <v>3.7834035622030804E-4</v>
      </c>
      <c r="T23" s="67">
        <v>1.1863724966865163E-5</v>
      </c>
      <c r="U23" s="67">
        <v>8.9177477386792603E-5</v>
      </c>
      <c r="V23" s="67">
        <v>-1.2304743605251467E-5</v>
      </c>
      <c r="W23" s="67">
        <v>-2.9157657796952119E-4</v>
      </c>
      <c r="X23" s="67">
        <v>4.3822067243870499E-4</v>
      </c>
      <c r="Y23" s="67">
        <v>1.8834189772465315E-4</v>
      </c>
      <c r="Z23" s="67">
        <v>-1.0665229510751217E-3</v>
      </c>
      <c r="AA23" s="67">
        <v>3.7975296860315311E-4</v>
      </c>
      <c r="AB23" s="67">
        <v>-1.1656755020073017E-4</v>
      </c>
      <c r="AC23" s="67">
        <v>-1.502193888891501E-4</v>
      </c>
      <c r="AD23" s="67">
        <v>1.0848431082033372E-4</v>
      </c>
      <c r="AE23" s="67">
        <v>-5.6150649948116804E-4</v>
      </c>
      <c r="AF23" s="67">
        <v>-5.2882509857243853E-5</v>
      </c>
      <c r="AG23" s="67">
        <v>4.5528022747731711E-4</v>
      </c>
      <c r="AH23" s="67">
        <v>2.1098823937859557E-4</v>
      </c>
      <c r="AI23" s="67">
        <v>-3.5839182514052492E-4</v>
      </c>
      <c r="AJ23" s="67">
        <v>4.7676538414109793E-4</v>
      </c>
      <c r="AK23" s="67">
        <v>1.3326273144120826E-4</v>
      </c>
      <c r="AL23" s="67">
        <v>-1.1744341873912711E-3</v>
      </c>
      <c r="AM23" s="67">
        <v>1.1033951621186588E-4</v>
      </c>
      <c r="AN23" s="67">
        <v>9.1999612694015909E-5</v>
      </c>
      <c r="AO23" s="67">
        <v>-1.4168866254202772E-3</v>
      </c>
      <c r="AP23" s="67">
        <v>1.2452810288474669E-3</v>
      </c>
      <c r="AQ23" s="67">
        <v>-9.5516892645297613E-4</v>
      </c>
      <c r="AR23" s="67">
        <v>-1.1876178307890228E-4</v>
      </c>
      <c r="AS23" s="67">
        <v>7.5306273585118433E-4</v>
      </c>
      <c r="AT23" s="67">
        <v>-2.0782143153952326E-4</v>
      </c>
      <c r="AU23" s="67">
        <v>8.9045019768119182E-4</v>
      </c>
      <c r="AV23" s="67">
        <v>-1.482905446009708E-4</v>
      </c>
      <c r="AW23" s="67">
        <v>-1.1731606591618426E-3</v>
      </c>
      <c r="AX23" s="67">
        <v>-7.6942945355606973E-4</v>
      </c>
      <c r="AY23" s="67">
        <v>-1.2493937533220034E-4</v>
      </c>
      <c r="AZ23" s="67">
        <v>1.9379582368617143E-4</v>
      </c>
      <c r="BA23" s="67">
        <v>-3.750223245488904E-4</v>
      </c>
      <c r="BB23" s="67">
        <v>8.9527472283545961E-4</v>
      </c>
      <c r="BC23" s="67">
        <v>1.3336279917575133E-4</v>
      </c>
      <c r="BD23" s="67">
        <v>4.4420841194403593E-4</v>
      </c>
      <c r="BE23" s="67">
        <v>-5.8097061292550212E-4</v>
      </c>
      <c r="BF23" s="67">
        <v>-1.2733894859751071E-4</v>
      </c>
      <c r="BG23" s="67">
        <v>4.5941743029542792E-4</v>
      </c>
      <c r="BH23" s="67">
        <v>3.2482069675654479E-4</v>
      </c>
      <c r="BI23" s="67">
        <v>2.505112034982826E-4</v>
      </c>
      <c r="BJ23" s="67">
        <v>-3.8298613705911588E-4</v>
      </c>
      <c r="BK23" s="67">
        <v>-5.7602730513162115E-4</v>
      </c>
      <c r="BL23" s="67">
        <v>2.3082311594446736E-4</v>
      </c>
      <c r="BM23" s="67">
        <v>-6.8849310233876082E-4</v>
      </c>
      <c r="BN23" s="67">
        <v>1.7600607468115648E-3</v>
      </c>
      <c r="BO23" s="67">
        <v>-1.9175623241274309E-4</v>
      </c>
      <c r="BP23" s="67">
        <v>2.9663785390132702E-4</v>
      </c>
      <c r="BQ23" s="67">
        <v>8.5859892362982748E-4</v>
      </c>
      <c r="BR23" s="67">
        <v>8.311960878994995E-4</v>
      </c>
      <c r="BS23" s="67">
        <v>3.9817145488285632E-4</v>
      </c>
      <c r="BT23" s="67">
        <v>-3.4054256172189046E-4</v>
      </c>
      <c r="BU23" s="67">
        <v>-1.5190091932026917E-4</v>
      </c>
      <c r="BV23" s="67">
        <v>-1.7129170884904177E-3</v>
      </c>
      <c r="BW23" s="67">
        <v>-4.5765095204453043E-4</v>
      </c>
      <c r="BX23" s="67">
        <v>2.9016684962690498E-4</v>
      </c>
      <c r="BY23" s="67">
        <v>-7.5645882301922374E-4</v>
      </c>
      <c r="BZ23" s="67">
        <v>1.7533456100677913E-3</v>
      </c>
      <c r="CA23" s="67">
        <v>7.4813150871233525E-4</v>
      </c>
      <c r="CB23" s="67">
        <v>-6.8677244585479968E-4</v>
      </c>
      <c r="CC23" s="67">
        <v>-6.7957125699691368E-4</v>
      </c>
      <c r="CD23" s="67">
        <v>2.4881250579245062E-4</v>
      </c>
      <c r="CE23" s="67">
        <v>-1.8247070878907312E-4</v>
      </c>
      <c r="CF23" s="67">
        <v>-5.9495569933398773E-4</v>
      </c>
      <c r="CG23" s="67">
        <v>-1.4599089476287075E-3</v>
      </c>
      <c r="CH23" s="67">
        <v>-1.9029240249028856E-3</v>
      </c>
      <c r="CI23" s="67">
        <v>3.3463393935173613E-4</v>
      </c>
      <c r="CJ23" s="67">
        <v>1.0252058542481457E-4</v>
      </c>
      <c r="CK23" s="67">
        <v>-2.3483624136071413E-3</v>
      </c>
      <c r="CL23" s="67">
        <v>5.1294317435184311E-3</v>
      </c>
      <c r="CM23" s="67">
        <v>2.001738484239457E-3</v>
      </c>
      <c r="CN23" s="67">
        <v>1.7651129208264837E-3</v>
      </c>
      <c r="CO23" s="67">
        <v>-1.0628513731292255E-4</v>
      </c>
      <c r="CP23" s="67">
        <v>-1.676234904591567E-3</v>
      </c>
      <c r="CQ23" s="67">
        <v>-3.6344579374093522E-3</v>
      </c>
      <c r="CR23" s="67">
        <v>-3.4507318132219744E-3</v>
      </c>
      <c r="CS23" s="67">
        <v>-4.906804976102408E-3</v>
      </c>
      <c r="CT23" s="67">
        <v>-5.8991067938102271E-3</v>
      </c>
      <c r="CU23" s="67">
        <v>-7.0141776177206072E-3</v>
      </c>
      <c r="CV23" s="67">
        <v>-1.2609928089135858E-2</v>
      </c>
      <c r="CW23" s="67">
        <v>-1.0069701479062831E-2</v>
      </c>
      <c r="CX23" s="48"/>
      <c r="CY23" s="48"/>
      <c r="CZ23" s="48"/>
      <c r="DA23" s="48"/>
      <c r="DB23" s="48"/>
      <c r="DC23" s="48"/>
      <c r="DD23" s="48"/>
      <c r="DE23" s="48"/>
      <c r="DF23" s="48"/>
      <c r="DG23" s="68">
        <v>5.1117938088207637E-5</v>
      </c>
      <c r="DH23" s="68">
        <v>2.2776368595378571E-5</v>
      </c>
      <c r="DI23" s="68">
        <v>-5.6219493807518894E-5</v>
      </c>
      <c r="DJ23" s="68">
        <v>-1.4759898175664699E-4</v>
      </c>
      <c r="DK23" s="68">
        <v>9.3435886422632564E-5</v>
      </c>
      <c r="DL23" s="68">
        <v>6.0315399647681289E-5</v>
      </c>
      <c r="DM23" s="68">
        <v>-3.1444608273489827E-4</v>
      </c>
      <c r="DN23" s="68">
        <v>-1.0828946610300649E-3</v>
      </c>
      <c r="DO23" s="68">
        <v>-9.90789553588034E-3</v>
      </c>
    </row>
    <row r="24" spans="2:119" ht="20.25" customHeight="1" x14ac:dyDescent="0.3">
      <c r="B24" s="63" t="s">
        <v>52</v>
      </c>
      <c r="C24" s="64">
        <v>4.2670783691318714E-3</v>
      </c>
      <c r="D24" s="64">
        <v>-2.2114196747661241E-3</v>
      </c>
      <c r="E24" s="64">
        <v>-5.1746760454818297E-3</v>
      </c>
      <c r="F24" s="64">
        <v>2.4760453032051988E-2</v>
      </c>
      <c r="G24" s="64">
        <v>1.3483685969559955E-2</v>
      </c>
      <c r="H24" s="64">
        <v>1.0896595791828778E-2</v>
      </c>
      <c r="I24" s="64">
        <v>-9.9379964084803651E-3</v>
      </c>
      <c r="J24" s="64">
        <v>9.2604207572846153E-3</v>
      </c>
      <c r="K24" s="64">
        <v>-8.0380206805007459E-3</v>
      </c>
      <c r="L24" s="64">
        <v>1.3745490416958717E-3</v>
      </c>
      <c r="M24" s="64">
        <v>-8.0089131550575843E-3</v>
      </c>
      <c r="N24" s="64">
        <v>-1.3752286719477258E-3</v>
      </c>
      <c r="O24" s="64">
        <v>-7.6681649212930747E-3</v>
      </c>
      <c r="P24" s="64">
        <v>1.4668459861315597E-3</v>
      </c>
      <c r="Q24" s="64">
        <v>1.9309683670262645E-2</v>
      </c>
      <c r="R24" s="64">
        <v>5.5236231926580892E-4</v>
      </c>
      <c r="S24" s="64">
        <v>2.9664780651998734E-2</v>
      </c>
      <c r="T24" s="64">
        <v>2.1522898643966393E-3</v>
      </c>
      <c r="U24" s="64">
        <v>2.966316558590032E-3</v>
      </c>
      <c r="V24" s="64">
        <v>-2.2908717869795092E-3</v>
      </c>
      <c r="W24" s="64">
        <v>-5.7971199960665798E-3</v>
      </c>
      <c r="X24" s="64">
        <v>-2.8880513840436883E-3</v>
      </c>
      <c r="Y24" s="64">
        <v>-9.8710172288610787E-3</v>
      </c>
      <c r="Z24" s="64">
        <v>-8.1352336468607511E-3</v>
      </c>
      <c r="AA24" s="64">
        <v>2.8146392218280081E-3</v>
      </c>
      <c r="AB24" s="64">
        <v>7.7850949191278218E-3</v>
      </c>
      <c r="AC24" s="64">
        <v>1.1219559881890939E-2</v>
      </c>
      <c r="AD24" s="64">
        <v>1.5095413692021831E-2</v>
      </c>
      <c r="AE24" s="64">
        <v>2.5522597352545251E-3</v>
      </c>
      <c r="AF24" s="64">
        <v>1.1496275320624472E-2</v>
      </c>
      <c r="AG24" s="64">
        <v>-5.9403509139307475E-3</v>
      </c>
      <c r="AH24" s="64">
        <v>-8.6926834951217558E-4</v>
      </c>
      <c r="AI24" s="64">
        <v>-1.2932326766534108E-2</v>
      </c>
      <c r="AJ24" s="64">
        <v>1.0887368746471893E-2</v>
      </c>
      <c r="AK24" s="64">
        <v>2.8652941530278309E-3</v>
      </c>
      <c r="AL24" s="64">
        <v>1.7149924436203223E-2</v>
      </c>
      <c r="AM24" s="64">
        <v>-2.302772515766971E-2</v>
      </c>
      <c r="AN24" s="64">
        <v>-3.1654553231693972E-2</v>
      </c>
      <c r="AO24" s="64">
        <v>-7.2555995440922727E-3</v>
      </c>
      <c r="AP24" s="64">
        <v>0.10741487893203305</v>
      </c>
      <c r="AQ24" s="64">
        <v>-1.1443319961339071E-2</v>
      </c>
      <c r="AR24" s="64">
        <v>-9.8137663179587165E-3</v>
      </c>
      <c r="AS24" s="64">
        <v>-1.3664453592786563E-3</v>
      </c>
      <c r="AT24" s="64">
        <v>-1.2132355284530272E-2</v>
      </c>
      <c r="AU24" s="64">
        <v>8.5387816150483964E-3</v>
      </c>
      <c r="AV24" s="64">
        <v>4.8866516819299211E-3</v>
      </c>
      <c r="AW24" s="64">
        <v>-6.1048184210905632E-3</v>
      </c>
      <c r="AX24" s="64">
        <v>1.0265136580346113E-2</v>
      </c>
      <c r="AY24" s="64">
        <v>-1.8329062399907947E-2</v>
      </c>
      <c r="AZ24" s="64">
        <v>1.5730777282024988E-2</v>
      </c>
      <c r="BA24" s="64">
        <v>9.77531315549518E-3</v>
      </c>
      <c r="BB24" s="64">
        <v>4.0440461458002286E-2</v>
      </c>
      <c r="BC24" s="64">
        <v>-1.8508734626548229E-2</v>
      </c>
      <c r="BD24" s="64">
        <v>5.4479398227846865E-3</v>
      </c>
      <c r="BE24" s="64">
        <v>5.2680881949034308E-3</v>
      </c>
      <c r="BF24" s="64">
        <v>6.29766501277218E-3</v>
      </c>
      <c r="BG24" s="64">
        <v>-2.8356997362629643E-3</v>
      </c>
      <c r="BH24" s="64">
        <v>7.5840522494039497E-3</v>
      </c>
      <c r="BI24" s="64">
        <v>7.257990976473172E-3</v>
      </c>
      <c r="BJ24" s="64">
        <v>-5.3004939577719901E-3</v>
      </c>
      <c r="BK24" s="64">
        <v>1.3589043069348827E-2</v>
      </c>
      <c r="BL24" s="64">
        <v>1.8186895034745687E-2</v>
      </c>
      <c r="BM24" s="64">
        <v>8.6967306980667569E-3</v>
      </c>
      <c r="BN24" s="64">
        <v>2.4605246808197867E-2</v>
      </c>
      <c r="BO24" s="64">
        <v>-1.487602585392156E-2</v>
      </c>
      <c r="BP24" s="64">
        <v>-9.4078558198289475E-3</v>
      </c>
      <c r="BQ24" s="64">
        <v>-3.9773766929103171E-3</v>
      </c>
      <c r="BR24" s="64">
        <v>1.0971790182057184E-3</v>
      </c>
      <c r="BS24" s="64">
        <v>1.319522389471306E-3</v>
      </c>
      <c r="BT24" s="64">
        <v>-8.5465901282180123E-3</v>
      </c>
      <c r="BU24" s="64">
        <v>1.0961776405518098E-2</v>
      </c>
      <c r="BV24" s="64">
        <v>1.3701455839343346E-4</v>
      </c>
      <c r="BW24" s="64">
        <v>-1.3270613394040121E-2</v>
      </c>
      <c r="BX24" s="64">
        <v>2.6423808842907404E-2</v>
      </c>
      <c r="BY24" s="64">
        <v>-1.8440154148180454E-4</v>
      </c>
      <c r="BZ24" s="64">
        <v>1.6427087098157989E-2</v>
      </c>
      <c r="CA24" s="64">
        <v>1.996805099902188E-3</v>
      </c>
      <c r="CB24" s="64">
        <v>-1.106919842519738E-2</v>
      </c>
      <c r="CC24" s="64">
        <v>-1.3815466425272205E-2</v>
      </c>
      <c r="CD24" s="64">
        <v>1.047219220969775E-2</v>
      </c>
      <c r="CE24" s="64">
        <v>2.6824810478642824E-3</v>
      </c>
      <c r="CF24" s="64">
        <v>1.0058149330764987E-3</v>
      </c>
      <c r="CG24" s="64">
        <v>-6.6760789012081379E-3</v>
      </c>
      <c r="CH24" s="64">
        <v>2.6001623399858342E-3</v>
      </c>
      <c r="CI24" s="64">
        <v>4.9871239650434163E-4</v>
      </c>
      <c r="CJ24" s="64">
        <v>-1.9676175659349093E-2</v>
      </c>
      <c r="CK24" s="64">
        <v>1.1255890756855402E-2</v>
      </c>
      <c r="CL24" s="64">
        <v>2.3264707622931979E-2</v>
      </c>
      <c r="CM24" s="64">
        <v>5.4729257844596813E-3</v>
      </c>
      <c r="CN24" s="64">
        <v>-1.5904534020486083E-2</v>
      </c>
      <c r="CO24" s="64">
        <v>-1.576302424525422E-2</v>
      </c>
      <c r="CP24" s="64">
        <v>-8.0959927490945605E-3</v>
      </c>
      <c r="CQ24" s="64">
        <v>-7.4307927952361741E-3</v>
      </c>
      <c r="CR24" s="64">
        <v>2.4481169543801862E-3</v>
      </c>
      <c r="CS24" s="64">
        <v>-9.2573896277279299E-3</v>
      </c>
      <c r="CT24" s="64">
        <v>-1.0050125807217869E-2</v>
      </c>
      <c r="CU24" s="64">
        <v>1.1441775433612245E-2</v>
      </c>
      <c r="CV24" s="64">
        <v>2.605393551336288E-2</v>
      </c>
      <c r="CW24" s="64">
        <v>-1.3424869209798906E-2</v>
      </c>
      <c r="CX24" s="48"/>
      <c r="CY24" s="48"/>
      <c r="CZ24" s="48"/>
      <c r="DA24" s="48"/>
      <c r="DB24" s="48"/>
      <c r="DC24" s="48"/>
      <c r="DD24" s="48"/>
      <c r="DE24" s="48"/>
      <c r="DF24" s="48"/>
      <c r="DG24" s="65">
        <v>2.2815630579551271E-3</v>
      </c>
      <c r="DH24" s="65">
        <v>1.473018087664979E-3</v>
      </c>
      <c r="DI24" s="65">
        <v>5.1531239401354512E-3</v>
      </c>
      <c r="DJ24" s="65">
        <v>6.9595000585005451E-3</v>
      </c>
      <c r="DK24" s="65">
        <v>4.8336050588533297E-3</v>
      </c>
      <c r="DL24" s="65">
        <v>3.4789930546725856E-3</v>
      </c>
      <c r="DM24" s="65">
        <v>1.0462728906264207E-3</v>
      </c>
      <c r="DN24" s="65">
        <v>-3.8363095967560712E-3</v>
      </c>
      <c r="DO24" s="65">
        <v>7.7300817018914891E-3</v>
      </c>
    </row>
    <row r="25" spans="2:119" ht="20.25" customHeight="1" x14ac:dyDescent="0.3">
      <c r="B25" s="63" t="s">
        <v>98</v>
      </c>
      <c r="C25" s="64">
        <v>-4.1654084934950042E-5</v>
      </c>
      <c r="D25" s="64">
        <v>-8.9417370062849777E-5</v>
      </c>
      <c r="E25" s="64">
        <v>1.4760926815671205E-4</v>
      </c>
      <c r="F25" s="64">
        <v>-2.5040512640273072E-4</v>
      </c>
      <c r="G25" s="64">
        <v>2.0745556699064416E-4</v>
      </c>
      <c r="H25" s="64">
        <v>-5.2998516805957685E-5</v>
      </c>
      <c r="I25" s="64">
        <v>-2.1063897236439644E-6</v>
      </c>
      <c r="J25" s="64">
        <v>-6.0772933619057667E-5</v>
      </c>
      <c r="K25" s="64">
        <v>-1.4218980586766516E-4</v>
      </c>
      <c r="L25" s="64">
        <v>-2.0435038128663319E-4</v>
      </c>
      <c r="M25" s="64">
        <v>1.3580462824025474E-4</v>
      </c>
      <c r="N25" s="64">
        <v>-2.4707673884427628E-4</v>
      </c>
      <c r="O25" s="64">
        <v>1.9553224824164772E-5</v>
      </c>
      <c r="P25" s="64">
        <v>-5.6408023939247265E-5</v>
      </c>
      <c r="Q25" s="64">
        <v>3.3195176678324501E-5</v>
      </c>
      <c r="R25" s="64">
        <v>1.573824692941983E-4</v>
      </c>
      <c r="S25" s="64">
        <v>-1.1987250696499085E-4</v>
      </c>
      <c r="T25" s="64">
        <v>-4.2535511148966698E-5</v>
      </c>
      <c r="U25" s="64">
        <v>-8.9417399006253007E-5</v>
      </c>
      <c r="V25" s="64">
        <v>1.1323737020219049E-4</v>
      </c>
      <c r="W25" s="64">
        <v>-2.9004583914826743E-4</v>
      </c>
      <c r="X25" s="64">
        <v>1.7672702725013423E-4</v>
      </c>
      <c r="Y25" s="64">
        <v>2.3386209800690949E-5</v>
      </c>
      <c r="Z25" s="64">
        <v>5.3837620929808594E-5</v>
      </c>
      <c r="AA25" s="64">
        <v>5.0618870770957614E-5</v>
      </c>
      <c r="AB25" s="64">
        <v>-2.7312394921263916E-5</v>
      </c>
      <c r="AC25" s="64">
        <v>-4.0309925361914356E-4</v>
      </c>
      <c r="AD25" s="64">
        <v>-2.6204342588909135E-4</v>
      </c>
      <c r="AE25" s="64">
        <v>8.8608740890006032E-5</v>
      </c>
      <c r="AF25" s="64">
        <v>-2.3465618174944858E-4</v>
      </c>
      <c r="AG25" s="64">
        <v>1.3130214042345045E-4</v>
      </c>
      <c r="AH25" s="64">
        <v>1.392526633336999E-6</v>
      </c>
      <c r="AI25" s="64">
        <v>1.9937070726472328E-4</v>
      </c>
      <c r="AJ25" s="64">
        <v>1.2987286476162652E-4</v>
      </c>
      <c r="AK25" s="64">
        <v>-1.7362796462327967E-4</v>
      </c>
      <c r="AL25" s="64">
        <v>-1.1708951916677979E-4</v>
      </c>
      <c r="AM25" s="64">
        <v>2.8138817941614214E-4</v>
      </c>
      <c r="AN25" s="64">
        <v>-8.7925217821416268E-5</v>
      </c>
      <c r="AO25" s="64">
        <v>-1.9034081457514063E-4</v>
      </c>
      <c r="AP25" s="64">
        <v>-6.447483823723843E-5</v>
      </c>
      <c r="AQ25" s="64">
        <v>-6.8944211461741123E-4</v>
      </c>
      <c r="AR25" s="64">
        <v>7.8190104224162837E-5</v>
      </c>
      <c r="AS25" s="64">
        <v>1.4829998811616285E-4</v>
      </c>
      <c r="AT25" s="64">
        <v>-1.6097342405152482E-5</v>
      </c>
      <c r="AU25" s="64">
        <v>1.2271268675423386E-5</v>
      </c>
      <c r="AV25" s="64">
        <v>3.1216028788971784E-5</v>
      </c>
      <c r="AW25" s="64">
        <v>1.3867599488470717E-4</v>
      </c>
      <c r="AX25" s="64">
        <v>2.2598858702860269E-4</v>
      </c>
      <c r="AY25" s="64">
        <v>-3.0550215003688486E-4</v>
      </c>
      <c r="AZ25" s="64">
        <v>1.5877418239673702E-4</v>
      </c>
      <c r="BA25" s="64">
        <v>1.1970827039764487E-4</v>
      </c>
      <c r="BB25" s="64">
        <v>-3.1565777908293402E-4</v>
      </c>
      <c r="BC25" s="64">
        <v>-3.3928423237528094E-4</v>
      </c>
      <c r="BD25" s="64">
        <v>3.9811797122979442E-5</v>
      </c>
      <c r="BE25" s="64">
        <v>5.0501147000892033E-5</v>
      </c>
      <c r="BF25" s="64">
        <v>-1.9029063538777979E-4</v>
      </c>
      <c r="BG25" s="64">
        <v>8.9772072677796189E-5</v>
      </c>
      <c r="BH25" s="64">
        <v>-2.3106270986172905E-4</v>
      </c>
      <c r="BI25" s="64">
        <v>-2.164822481331985E-5</v>
      </c>
      <c r="BJ25" s="64">
        <v>1.0807193488870936E-4</v>
      </c>
      <c r="BK25" s="64">
        <v>9.8436384863953563E-5</v>
      </c>
      <c r="BL25" s="64">
        <v>1.1318023503026353E-4</v>
      </c>
      <c r="BM25" s="64">
        <v>9.4673512976539698E-5</v>
      </c>
      <c r="BN25" s="64">
        <v>2.2949375048486598E-3</v>
      </c>
      <c r="BO25" s="64">
        <v>-9.013700807802838E-4</v>
      </c>
      <c r="BP25" s="64">
        <v>2.9042544928992164E-4</v>
      </c>
      <c r="BQ25" s="64">
        <v>9.4181576880436602E-4</v>
      </c>
      <c r="BR25" s="64">
        <v>-7.0910574566984685E-5</v>
      </c>
      <c r="BS25" s="64">
        <v>-6.2099642277491096E-4</v>
      </c>
      <c r="BT25" s="64">
        <v>-3.458813342963607E-4</v>
      </c>
      <c r="BU25" s="64">
        <v>-4.2596940223704749E-4</v>
      </c>
      <c r="BV25" s="64">
        <v>-7.6356398906674006E-4</v>
      </c>
      <c r="BW25" s="64">
        <v>1.9155084743882611E-4</v>
      </c>
      <c r="BX25" s="64">
        <v>-6.4605150940622025E-4</v>
      </c>
      <c r="BY25" s="64">
        <v>-6.8775241532736953E-4</v>
      </c>
      <c r="BZ25" s="64">
        <v>-2.3086070301752137E-3</v>
      </c>
      <c r="CA25" s="64">
        <v>-1.1400063058421006E-3</v>
      </c>
      <c r="CB25" s="64">
        <v>-4.2257429321918005E-3</v>
      </c>
      <c r="CC25" s="64">
        <v>4.1270437170395358E-3</v>
      </c>
      <c r="CD25" s="64">
        <v>-9.8755034674768982E-4</v>
      </c>
      <c r="CE25" s="64">
        <v>-1.2416948518729765E-3</v>
      </c>
      <c r="CF25" s="64">
        <v>-6.3752878191969398E-4</v>
      </c>
      <c r="CG25" s="64">
        <v>-1.4742428402269026E-3</v>
      </c>
      <c r="CH25" s="64">
        <v>-1.4829073884363719E-3</v>
      </c>
      <c r="CI25" s="64">
        <v>-1.6656796446453681E-3</v>
      </c>
      <c r="CJ25" s="64">
        <v>-1.2879058339517746E-3</v>
      </c>
      <c r="CK25" s="64">
        <v>-1.2948433331044784E-3</v>
      </c>
      <c r="CL25" s="64">
        <v>-4.4407428996606768E-4</v>
      </c>
      <c r="CM25" s="64">
        <v>-1.3232372005163029E-3</v>
      </c>
      <c r="CN25" s="64">
        <v>1.1687915401570326E-3</v>
      </c>
      <c r="CO25" s="64">
        <v>-4.1100448281707891E-3</v>
      </c>
      <c r="CP25" s="64">
        <v>-3.0787535308424152E-3</v>
      </c>
      <c r="CQ25" s="64">
        <v>-2.7464607207698943E-3</v>
      </c>
      <c r="CR25" s="64">
        <v>-4.1839446730216334E-3</v>
      </c>
      <c r="CS25" s="64">
        <v>-3.5941760989571803E-3</v>
      </c>
      <c r="CT25" s="64">
        <v>-4.0225631352811542E-3</v>
      </c>
      <c r="CU25" s="64">
        <v>-5.3387107871262218E-3</v>
      </c>
      <c r="CV25" s="64">
        <v>-5.7755003359694079E-3</v>
      </c>
      <c r="CW25" s="64">
        <v>-6.3322820232979415E-3</v>
      </c>
      <c r="CX25" s="48"/>
      <c r="CY25" s="48"/>
      <c r="CZ25" s="48"/>
      <c r="DA25" s="48"/>
      <c r="DB25" s="48"/>
      <c r="DC25" s="48"/>
      <c r="DD25" s="48"/>
      <c r="DE25" s="48"/>
      <c r="DF25" s="48"/>
      <c r="DG25" s="65">
        <v>-4.9345228912645034E-5</v>
      </c>
      <c r="DH25" s="65">
        <v>-8.1192417189512867E-7</v>
      </c>
      <c r="DI25" s="65">
        <v>-5.0100614837456092E-5</v>
      </c>
      <c r="DJ25" s="65">
        <v>-9.3216075994773107E-6</v>
      </c>
      <c r="DK25" s="65">
        <v>-6.9318721697908536E-5</v>
      </c>
      <c r="DL25" s="65">
        <v>5.7266432639924147E-5</v>
      </c>
      <c r="DM25" s="65">
        <v>-7.5279360592761524E-4</v>
      </c>
      <c r="DN25" s="65">
        <v>-2.2110115420831411E-3</v>
      </c>
      <c r="DO25" s="65">
        <v>-5.8139361864787409E-3</v>
      </c>
    </row>
    <row r="26" spans="2:119" ht="20.25" customHeight="1" x14ac:dyDescent="0.3">
      <c r="B26" s="66" t="s">
        <v>86</v>
      </c>
      <c r="C26" s="67">
        <v>2.6437182348468813E-3</v>
      </c>
      <c r="D26" s="67">
        <v>-1.412845109708849E-3</v>
      </c>
      <c r="E26" s="67">
        <v>-3.2010333531207191E-3</v>
      </c>
      <c r="F26" s="67">
        <v>1.5080482417731744E-2</v>
      </c>
      <c r="G26" s="67">
        <v>8.3917955792409682E-3</v>
      </c>
      <c r="H26" s="67">
        <v>6.7555594053940737E-3</v>
      </c>
      <c r="I26" s="67">
        <v>-6.2357065972823422E-3</v>
      </c>
      <c r="J26" s="67">
        <v>5.7208233580472445E-3</v>
      </c>
      <c r="K26" s="67">
        <v>-5.0606041228905552E-3</v>
      </c>
      <c r="L26" s="67">
        <v>7.7850943805479744E-4</v>
      </c>
      <c r="M26" s="67">
        <v>-4.9511680400944336E-3</v>
      </c>
      <c r="N26" s="67">
        <v>-9.4726049286664171E-4</v>
      </c>
      <c r="O26" s="67">
        <v>-4.7773323807344115E-3</v>
      </c>
      <c r="P26" s="67">
        <v>8.8694933277499999E-4</v>
      </c>
      <c r="Q26" s="67">
        <v>1.1894490552996073E-2</v>
      </c>
      <c r="R26" s="67">
        <v>3.988427821610685E-4</v>
      </c>
      <c r="S26" s="67">
        <v>1.8016906443251823E-2</v>
      </c>
      <c r="T26" s="67">
        <v>1.2966236574751822E-3</v>
      </c>
      <c r="U26" s="67">
        <v>1.7722740631684886E-3</v>
      </c>
      <c r="V26" s="67">
        <v>-1.3728812251083689E-3</v>
      </c>
      <c r="W26" s="67">
        <v>-3.729375777982713E-3</v>
      </c>
      <c r="X26" s="67">
        <v>-1.71455995168035E-3</v>
      </c>
      <c r="Y26" s="67">
        <v>-6.0907829331670049E-3</v>
      </c>
      <c r="Z26" s="67">
        <v>-4.9965755151629709E-3</v>
      </c>
      <c r="AA26" s="67">
        <v>1.746273340666793E-3</v>
      </c>
      <c r="AB26" s="67">
        <v>4.7421199691533023E-3</v>
      </c>
      <c r="AC26" s="67">
        <v>6.6922434557705746E-3</v>
      </c>
      <c r="AD26" s="67">
        <v>9.1171898226094505E-3</v>
      </c>
      <c r="AE26" s="67">
        <v>1.5931297327940186E-3</v>
      </c>
      <c r="AF26" s="67">
        <v>6.9415554880651875E-3</v>
      </c>
      <c r="AG26" s="67">
        <v>-3.5854849979592984E-3</v>
      </c>
      <c r="AH26" s="67">
        <v>-5.2928444473021585E-4</v>
      </c>
      <c r="AI26" s="67">
        <v>-7.7691241279442824E-3</v>
      </c>
      <c r="AJ26" s="67">
        <v>6.779799899919281E-3</v>
      </c>
      <c r="AK26" s="67">
        <v>1.6965904340033866E-3</v>
      </c>
      <c r="AL26" s="67">
        <v>1.0468010787432203E-2</v>
      </c>
      <c r="AM26" s="67">
        <v>-1.4014927212350536E-2</v>
      </c>
      <c r="AN26" s="67">
        <v>-1.984827938723488E-2</v>
      </c>
      <c r="AO26" s="67">
        <v>-5.1396870098975311E-3</v>
      </c>
      <c r="AP26" s="67">
        <v>7.8197140832164225E-2</v>
      </c>
      <c r="AQ26" s="67">
        <v>-8.1783733183047325E-3</v>
      </c>
      <c r="AR26" s="67">
        <v>-6.611917618872809E-3</v>
      </c>
      <c r="AS26" s="67">
        <v>-7.9596319877617283E-4</v>
      </c>
      <c r="AT26" s="67">
        <v>-7.5501314577499645E-3</v>
      </c>
      <c r="AU26" s="67">
        <v>5.2524253408690047E-3</v>
      </c>
      <c r="AV26" s="67">
        <v>3.0243980537523196E-3</v>
      </c>
      <c r="AW26" s="67">
        <v>-3.7330346633571709E-3</v>
      </c>
      <c r="AX26" s="67">
        <v>6.3720744953452702E-3</v>
      </c>
      <c r="AY26" s="67">
        <v>-1.1554756685923651E-2</v>
      </c>
      <c r="AZ26" s="67">
        <v>9.7728903512956933E-3</v>
      </c>
      <c r="BA26" s="67">
        <v>6.1086100941367683E-3</v>
      </c>
      <c r="BB26" s="67">
        <v>2.6718224561175896E-2</v>
      </c>
      <c r="BC26" s="67">
        <v>-1.1786808073331767E-2</v>
      </c>
      <c r="BD26" s="67">
        <v>3.3507215293799852E-3</v>
      </c>
      <c r="BE26" s="67">
        <v>3.2789194130986576E-3</v>
      </c>
      <c r="BF26" s="67">
        <v>3.8067728872341888E-3</v>
      </c>
      <c r="BG26" s="67">
        <v>-1.7345107164891127E-3</v>
      </c>
      <c r="BH26" s="67">
        <v>4.6003910236447343E-3</v>
      </c>
      <c r="BI26" s="67">
        <v>4.5096777911739494E-3</v>
      </c>
      <c r="BJ26" s="67">
        <v>-3.3016829049593577E-3</v>
      </c>
      <c r="BK26" s="67">
        <v>8.9949088575551617E-3</v>
      </c>
      <c r="BL26" s="67">
        <v>1.1622775233909088E-2</v>
      </c>
      <c r="BM26" s="67">
        <v>5.5573110413129623E-3</v>
      </c>
      <c r="BN26" s="67">
        <v>1.6484012316317243E-2</v>
      </c>
      <c r="BO26" s="67">
        <v>-9.5544406174475904E-3</v>
      </c>
      <c r="BP26" s="67">
        <v>-5.8376876195435079E-3</v>
      </c>
      <c r="BQ26" s="67">
        <v>-2.1550915785845115E-3</v>
      </c>
      <c r="BR26" s="67">
        <v>6.6892187477685106E-4</v>
      </c>
      <c r="BS26" s="67">
        <v>6.1124783490806855E-4</v>
      </c>
      <c r="BT26" s="67">
        <v>-5.6099218835584663E-3</v>
      </c>
      <c r="BU26" s="67">
        <v>6.8005886400699378E-3</v>
      </c>
      <c r="BV26" s="67">
        <v>-1.8662983838091396E-4</v>
      </c>
      <c r="BW26" s="67">
        <v>-8.4571397714562346E-3</v>
      </c>
      <c r="BX26" s="67">
        <v>1.6452024871543403E-2</v>
      </c>
      <c r="BY26" s="67">
        <v>-3.6567755018368509E-4</v>
      </c>
      <c r="BZ26" s="67">
        <v>9.626845260694239E-3</v>
      </c>
      <c r="CA26" s="67">
        <v>8.7106614430365603E-4</v>
      </c>
      <c r="CB26" s="67">
        <v>-8.5693982979759831E-3</v>
      </c>
      <c r="CC26" s="67">
        <v>-7.038606607507325E-3</v>
      </c>
      <c r="CD26" s="67">
        <v>6.3975699090601523E-3</v>
      </c>
      <c r="CE26" s="67">
        <v>1.3024935711543062E-3</v>
      </c>
      <c r="CF26" s="67">
        <v>4.1835487059738163E-4</v>
      </c>
      <c r="CG26" s="67">
        <v>-4.8342644222884035E-3</v>
      </c>
      <c r="CH26" s="67">
        <v>1.1450607922640632E-3</v>
      </c>
      <c r="CI26" s="67">
        <v>-2.5819237834678876E-4</v>
      </c>
      <c r="CJ26" s="67">
        <v>-1.3178488340827244E-2</v>
      </c>
      <c r="CK26" s="67">
        <v>6.7990617953397336E-3</v>
      </c>
      <c r="CL26" s="67">
        <v>1.4762236759546132E-2</v>
      </c>
      <c r="CM26" s="67">
        <v>3.0832284158879286E-3</v>
      </c>
      <c r="CN26" s="67">
        <v>-9.8994722915698441E-3</v>
      </c>
      <c r="CO26" s="67">
        <v>-1.1747140077690732E-2</v>
      </c>
      <c r="CP26" s="67">
        <v>-6.3730038002951517E-3</v>
      </c>
      <c r="CQ26" s="67">
        <v>-5.8321020594699347E-3</v>
      </c>
      <c r="CR26" s="67">
        <v>1.7964015436566783E-4</v>
      </c>
      <c r="CS26" s="67">
        <v>-7.3392509411736029E-3</v>
      </c>
      <c r="CT26" s="67">
        <v>-8.0126885435800599E-3</v>
      </c>
      <c r="CU26" s="67">
        <v>5.6348957808907141E-3</v>
      </c>
      <c r="CV26" s="67">
        <v>1.5113009991843063E-2</v>
      </c>
      <c r="CW26" s="67">
        <v>-1.1039730248940449E-2</v>
      </c>
      <c r="CX26" s="48"/>
      <c r="CY26" s="48"/>
      <c r="CZ26" s="48"/>
      <c r="DA26" s="48"/>
      <c r="DB26" s="48"/>
      <c r="DC26" s="48"/>
      <c r="DD26" s="48"/>
      <c r="DE26" s="48"/>
      <c r="DF26" s="48"/>
      <c r="DG26" s="68">
        <v>1.4009057074466646E-3</v>
      </c>
      <c r="DH26" s="68">
        <v>9.0718827162272753E-4</v>
      </c>
      <c r="DI26" s="68">
        <v>3.1337617756943548E-3</v>
      </c>
      <c r="DJ26" s="68">
        <v>4.525891401034654E-3</v>
      </c>
      <c r="DK26" s="68">
        <v>2.9956846058480924E-3</v>
      </c>
      <c r="DL26" s="68">
        <v>2.2340658403505742E-3</v>
      </c>
      <c r="DM26" s="68">
        <v>3.9734520900713832E-4</v>
      </c>
      <c r="DN26" s="68">
        <v>-3.2719673968089058E-3</v>
      </c>
      <c r="DO26" s="68">
        <v>3.0982749995402958E-3</v>
      </c>
    </row>
    <row r="27" spans="2:119" ht="20.25" customHeight="1" x14ac:dyDescent="0.3">
      <c r="B27" s="66" t="s">
        <v>119</v>
      </c>
      <c r="C27" s="67">
        <v>-1.001500817220391E-4</v>
      </c>
      <c r="D27" s="67">
        <v>-2.3393248843572856E-4</v>
      </c>
      <c r="E27" s="67">
        <v>-2.0683243626029579E-4</v>
      </c>
      <c r="F27" s="67">
        <v>4.8129842546984491E-5</v>
      </c>
      <c r="G27" s="67">
        <v>-1.4839027241131397E-4</v>
      </c>
      <c r="H27" s="67">
        <v>-6.7544245221595745E-5</v>
      </c>
      <c r="I27" s="67">
        <v>-6.4511142139345168E-6</v>
      </c>
      <c r="J27" s="67">
        <v>-1.1024803894543744E-4</v>
      </c>
      <c r="K27" s="67">
        <v>-8.5977631274603006E-5</v>
      </c>
      <c r="L27" s="67">
        <v>-7.354856449659497E-5</v>
      </c>
      <c r="M27" s="67">
        <v>-1.3547941422742404E-4</v>
      </c>
      <c r="N27" s="67">
        <v>-4.1759048974299162E-7</v>
      </c>
      <c r="O27" s="67">
        <v>-1.1948500971925569E-4</v>
      </c>
      <c r="P27" s="67">
        <v>-1.2352184776576181E-4</v>
      </c>
      <c r="Q27" s="67">
        <v>-9.2342714253401681E-5</v>
      </c>
      <c r="R27" s="67">
        <v>-9.748798406095105E-5</v>
      </c>
      <c r="S27" s="67">
        <v>4.3009672019422851E-6</v>
      </c>
      <c r="T27" s="67">
        <v>-1.6358572566388396E-4</v>
      </c>
      <c r="U27" s="67">
        <v>-1.1421498954877762E-4</v>
      </c>
      <c r="V27" s="67">
        <v>-1.5788805992045241E-4</v>
      </c>
      <c r="W27" s="67">
        <v>1.7303918571132115E-5</v>
      </c>
      <c r="X27" s="67">
        <v>-1.3682805554970923E-4</v>
      </c>
      <c r="Y27" s="67">
        <v>-1.8641309370004411E-4</v>
      </c>
      <c r="Z27" s="67">
        <v>-3.7110151894115262E-5</v>
      </c>
      <c r="AA27" s="67">
        <v>-8.618701101059667E-5</v>
      </c>
      <c r="AB27" s="67">
        <v>-2.8487136893973197E-4</v>
      </c>
      <c r="AC27" s="67">
        <v>-8.4924149975185159E-5</v>
      </c>
      <c r="AD27" s="67">
        <v>-1.4004097672570825E-4</v>
      </c>
      <c r="AE27" s="67">
        <v>3.4708461876808983E-5</v>
      </c>
      <c r="AF27" s="67">
        <v>1.1952436162543378E-4</v>
      </c>
      <c r="AG27" s="67">
        <v>-1.7810768407433564E-4</v>
      </c>
      <c r="AH27" s="67">
        <v>-1.5161727476953324E-5</v>
      </c>
      <c r="AI27" s="67">
        <v>-2.7804007451615043E-5</v>
      </c>
      <c r="AJ27" s="67">
        <v>-1.2149404097228089E-4</v>
      </c>
      <c r="AK27" s="67">
        <v>1.121129267180887E-4</v>
      </c>
      <c r="AL27" s="67">
        <v>-2.1935701719599798E-5</v>
      </c>
      <c r="AM27" s="67">
        <v>-1.3761631317210643E-4</v>
      </c>
      <c r="AN27" s="67">
        <v>3.8980794550336206E-4</v>
      </c>
      <c r="AO27" s="67">
        <v>-5.9179676112464108E-4</v>
      </c>
      <c r="AP27" s="67">
        <v>-1.6464935583582196E-4</v>
      </c>
      <c r="AQ27" s="67">
        <v>7.2550942259219653E-4</v>
      </c>
      <c r="AR27" s="67">
        <v>-2.4579962550452805E-4</v>
      </c>
      <c r="AS27" s="67">
        <v>-3.1023443267330642E-5</v>
      </c>
      <c r="AT27" s="67">
        <v>4.1033484347252625E-5</v>
      </c>
      <c r="AU27" s="67">
        <v>-1.2952082485839789E-4</v>
      </c>
      <c r="AV27" s="67">
        <v>-1.2776763007416037E-4</v>
      </c>
      <c r="AW27" s="67">
        <v>-6.1234761968065321E-5</v>
      </c>
      <c r="AX27" s="67">
        <v>-7.8937515811117187E-5</v>
      </c>
      <c r="AY27" s="67">
        <v>9.4687686416294881E-5</v>
      </c>
      <c r="AZ27" s="67">
        <v>-3.0607717920139166E-4</v>
      </c>
      <c r="BA27" s="67">
        <v>-2.3668702105195116E-4</v>
      </c>
      <c r="BB27" s="67">
        <v>-1.979061506354185E-4</v>
      </c>
      <c r="BC27" s="67">
        <v>1.3638323419962184E-4</v>
      </c>
      <c r="BD27" s="67">
        <v>-6.8110745096472414E-4</v>
      </c>
      <c r="BE27" s="67">
        <v>-6.3017828770384199E-5</v>
      </c>
      <c r="BF27" s="67">
        <v>-9.8532606755630248E-5</v>
      </c>
      <c r="BG27" s="67">
        <v>-7.942461528043232E-5</v>
      </c>
      <c r="BH27" s="67">
        <v>-6.2693178119022086E-5</v>
      </c>
      <c r="BI27" s="67">
        <v>8.5796539981197739E-5</v>
      </c>
      <c r="BJ27" s="67">
        <v>-2.1603062435382459E-4</v>
      </c>
      <c r="BK27" s="67">
        <v>-5.056279209747494E-5</v>
      </c>
      <c r="BL27" s="67">
        <v>-4.969273317698697E-4</v>
      </c>
      <c r="BM27" s="67">
        <v>3.5053110190119696E-4</v>
      </c>
      <c r="BN27" s="67">
        <v>-2.074133935359157E-5</v>
      </c>
      <c r="BO27" s="67">
        <v>-5.1488360975104897E-4</v>
      </c>
      <c r="BP27" s="67">
        <v>-1.6394119015228359E-4</v>
      </c>
      <c r="BQ27" s="67">
        <v>4.2541251141114955E-5</v>
      </c>
      <c r="BR27" s="67">
        <v>-3.4135437799742707E-4</v>
      </c>
      <c r="BS27" s="67">
        <v>-7.8189260521499548E-5</v>
      </c>
      <c r="BT27" s="67">
        <v>-7.0961975455863247E-5</v>
      </c>
      <c r="BU27" s="67">
        <v>-8.4885519518684838E-5</v>
      </c>
      <c r="BV27" s="67">
        <v>-1.7597105495081866E-4</v>
      </c>
      <c r="BW27" s="67">
        <v>-1.0025081939313285E-4</v>
      </c>
      <c r="BX27" s="67">
        <v>-1.1722808980763055E-4</v>
      </c>
      <c r="BY27" s="67">
        <v>-4.4641623103691686E-4</v>
      </c>
      <c r="BZ27" s="67">
        <v>-4.5805327488326331E-3</v>
      </c>
      <c r="CA27" s="67">
        <v>8.9969120121780044E-4</v>
      </c>
      <c r="CB27" s="67">
        <v>-8.5624618889279525E-5</v>
      </c>
      <c r="CC27" s="67">
        <v>5.8563747717466086E-4</v>
      </c>
      <c r="CD27" s="67">
        <v>1.233273357252429E-3</v>
      </c>
      <c r="CE27" s="67">
        <v>7.1351756981541392E-4</v>
      </c>
      <c r="CF27" s="67">
        <v>1.1024822280309987E-3</v>
      </c>
      <c r="CG27" s="67">
        <v>8.3481398155638153E-4</v>
      </c>
      <c r="CH27" s="67">
        <v>1.2446826650291953E-3</v>
      </c>
      <c r="CI27" s="67">
        <v>1.6548928921935602E-3</v>
      </c>
      <c r="CJ27" s="67">
        <v>2.5623601196889112E-4</v>
      </c>
      <c r="CK27" s="67">
        <v>-1.5550697930477586E-4</v>
      </c>
      <c r="CL27" s="67">
        <v>-1.2753605034048321E-2</v>
      </c>
      <c r="CM27" s="67">
        <v>-1.4015553750467147E-3</v>
      </c>
      <c r="CN27" s="67">
        <v>-1.8381410470069692E-4</v>
      </c>
      <c r="CO27" s="67">
        <v>-2.8238233226174358E-6</v>
      </c>
      <c r="CP27" s="67">
        <v>5.4663766517526469E-4</v>
      </c>
      <c r="CQ27" s="67">
        <v>1.9551609807555437E-3</v>
      </c>
      <c r="CR27" s="67">
        <v>2.812255693164456E-3</v>
      </c>
      <c r="CS27" s="67">
        <v>4.3795940782438425E-3</v>
      </c>
      <c r="CT27" s="67">
        <v>5.7150120666529247E-3</v>
      </c>
      <c r="CU27" s="67">
        <v>6.7387927944184689E-3</v>
      </c>
      <c r="CV27" s="67">
        <v>1.0532734001287292E-2</v>
      </c>
      <c r="CW27" s="67">
        <v>1.2326680338592411E-2</v>
      </c>
      <c r="CX27" s="48"/>
      <c r="CY27" s="48"/>
      <c r="CZ27" s="48"/>
      <c r="DA27" s="48"/>
      <c r="DB27" s="48"/>
      <c r="DC27" s="48"/>
      <c r="DD27" s="48"/>
      <c r="DE27" s="48"/>
      <c r="DF27" s="48"/>
      <c r="DG27" s="68">
        <v>-9.3580756461708603E-5</v>
      </c>
      <c r="DH27" s="68">
        <v>-1.0064250980312828E-4</v>
      </c>
      <c r="DI27" s="68">
        <v>-5.8057901488939301E-5</v>
      </c>
      <c r="DJ27" s="68">
        <v>-3.4036211637999969E-5</v>
      </c>
      <c r="DK27" s="68">
        <v>-1.3974174293973629E-4</v>
      </c>
      <c r="DL27" s="68">
        <v>-1.3442182903766753E-4</v>
      </c>
      <c r="DM27" s="68">
        <v>1.058012791566032E-4</v>
      </c>
      <c r="DN27" s="68">
        <v>1.4462404502846304E-4</v>
      </c>
      <c r="DO27" s="68">
        <v>9.8833596176637339E-3</v>
      </c>
    </row>
    <row r="28" spans="2:119" ht="20.25" customHeight="1" x14ac:dyDescent="0.3">
      <c r="B28" s="63" t="s">
        <v>46</v>
      </c>
      <c r="C28" s="64">
        <v>1.2164656923530082E-4</v>
      </c>
      <c r="D28" s="64">
        <v>1.1177192472966446E-4</v>
      </c>
      <c r="E28" s="64">
        <v>8.6475619903270129E-5</v>
      </c>
      <c r="F28" s="64">
        <v>1.255633055419203E-5</v>
      </c>
      <c r="G28" s="64">
        <v>-2.9119039872216312E-4</v>
      </c>
      <c r="H28" s="64">
        <v>-4.2011491273585833E-6</v>
      </c>
      <c r="I28" s="64">
        <v>1.3628162520751275E-4</v>
      </c>
      <c r="J28" s="64">
        <v>-9.5092974526256313E-5</v>
      </c>
      <c r="K28" s="64">
        <v>4.2920245588051742E-5</v>
      </c>
      <c r="L28" s="64">
        <v>1.0560292336125876E-4</v>
      </c>
      <c r="M28" s="64">
        <v>-2.5944931911681124E-4</v>
      </c>
      <c r="N28" s="64">
        <v>-1.1020319800980616E-4</v>
      </c>
      <c r="O28" s="64">
        <v>-1.8364547563365363E-4</v>
      </c>
      <c r="P28" s="64">
        <v>1.083087568465313E-4</v>
      </c>
      <c r="Q28" s="64">
        <v>3.8827924249051904E-4</v>
      </c>
      <c r="R28" s="64">
        <v>2.5733175698094968E-5</v>
      </c>
      <c r="S28" s="64">
        <v>-1.2862441257266433E-4</v>
      </c>
      <c r="T28" s="64">
        <v>4.851135414707386E-5</v>
      </c>
      <c r="U28" s="64">
        <v>6.6291846018806666E-5</v>
      </c>
      <c r="V28" s="64">
        <v>5.014240815004456E-5</v>
      </c>
      <c r="W28" s="64">
        <v>8.7184826167652218E-5</v>
      </c>
      <c r="X28" s="64">
        <v>-1.1872768331699923E-4</v>
      </c>
      <c r="Y28" s="64">
        <v>-2.5449912905062266E-4</v>
      </c>
      <c r="Z28" s="64">
        <v>1.5789413432787391E-4</v>
      </c>
      <c r="AA28" s="64">
        <v>-1.0799876606160108E-4</v>
      </c>
      <c r="AB28" s="64">
        <v>1.0487180626306269E-4</v>
      </c>
      <c r="AC28" s="64">
        <v>4.1390981849631636E-4</v>
      </c>
      <c r="AD28" s="64">
        <v>-1.2847276247962558E-4</v>
      </c>
      <c r="AE28" s="64">
        <v>2.5422612661318844E-4</v>
      </c>
      <c r="AF28" s="64">
        <v>4.6250492317767566E-5</v>
      </c>
      <c r="AG28" s="64">
        <v>-1.645943965165042E-4</v>
      </c>
      <c r="AH28" s="64">
        <v>-5.7945555819172156E-6</v>
      </c>
      <c r="AI28" s="64">
        <v>1.7422260644095466E-4</v>
      </c>
      <c r="AJ28" s="64">
        <v>-2.0198213403532783E-4</v>
      </c>
      <c r="AK28" s="64">
        <v>-2.0477001048313515E-4</v>
      </c>
      <c r="AL28" s="64">
        <v>2.3065262620014515E-4</v>
      </c>
      <c r="AM28" s="64">
        <v>2.9037211528359919E-5</v>
      </c>
      <c r="AN28" s="64">
        <v>-3.5139536875117283E-4</v>
      </c>
      <c r="AO28" s="64">
        <v>4.6871673752102438E-4</v>
      </c>
      <c r="AP28" s="64">
        <v>-3.3835573681706421E-4</v>
      </c>
      <c r="AQ28" s="64">
        <v>1.3120832237012436E-4</v>
      </c>
      <c r="AR28" s="64">
        <v>5.3072566460254933E-5</v>
      </c>
      <c r="AS28" s="64">
        <v>-1.0595651424694097E-4</v>
      </c>
      <c r="AT28" s="64">
        <v>1.280081742729422E-4</v>
      </c>
      <c r="AU28" s="64">
        <v>-2.452470320117861E-4</v>
      </c>
      <c r="AV28" s="64">
        <v>1.7716498693420846E-5</v>
      </c>
      <c r="AW28" s="64">
        <v>2.8471020011200388E-4</v>
      </c>
      <c r="AX28" s="64">
        <v>-2.2269939006669404E-4</v>
      </c>
      <c r="AY28" s="64">
        <v>3.3878870074000034E-5</v>
      </c>
      <c r="AZ28" s="64">
        <v>8.1119539599106005E-5</v>
      </c>
      <c r="BA28" s="64">
        <v>1.521989777919508E-4</v>
      </c>
      <c r="BB28" s="64">
        <v>-1.9326208721726079E-4</v>
      </c>
      <c r="BC28" s="64">
        <v>2.8079014269821734E-4</v>
      </c>
      <c r="BD28" s="64">
        <v>-1.9881343981698052E-4</v>
      </c>
      <c r="BE28" s="64">
        <v>2.0230991269309939E-4</v>
      </c>
      <c r="BF28" s="64">
        <v>7.192153403723367E-6</v>
      </c>
      <c r="BG28" s="64">
        <v>-1.9126208154607305E-4</v>
      </c>
      <c r="BH28" s="64">
        <v>-2.1014078452008533E-5</v>
      </c>
      <c r="BI28" s="64">
        <v>-1.1642991473626019E-4</v>
      </c>
      <c r="BJ28" s="64">
        <v>-1.536221942177729E-4</v>
      </c>
      <c r="BK28" s="64">
        <v>1.6364936403889807E-4</v>
      </c>
      <c r="BL28" s="64">
        <v>1.7267102950913049E-4</v>
      </c>
      <c r="BM28" s="64">
        <v>1.2575703196171517E-4</v>
      </c>
      <c r="BN28" s="64">
        <v>-5.0918970996094437E-4</v>
      </c>
      <c r="BO28" s="64">
        <v>4.9356263587196914E-4</v>
      </c>
      <c r="BP28" s="64">
        <v>-2.2859564694621692E-4</v>
      </c>
      <c r="BQ28" s="64">
        <v>-4.321869464229966E-5</v>
      </c>
      <c r="BR28" s="64">
        <v>-3.43834262547138E-4</v>
      </c>
      <c r="BS28" s="64">
        <v>-7.5964654936533371E-5</v>
      </c>
      <c r="BT28" s="64">
        <v>2.0207284239237566E-6</v>
      </c>
      <c r="BU28" s="64">
        <v>-1.8935373720530002E-4</v>
      </c>
      <c r="BV28" s="64">
        <v>4.8954402217527004E-5</v>
      </c>
      <c r="BW28" s="64">
        <v>1.9444856985795234E-4</v>
      </c>
      <c r="BX28" s="64">
        <v>3.932245105728871E-4</v>
      </c>
      <c r="BY28" s="64">
        <v>4.6083163487864454E-4</v>
      </c>
      <c r="BZ28" s="64">
        <v>-1.1564540377204668E-3</v>
      </c>
      <c r="CA28" s="64">
        <v>3.6038110772307341E-4</v>
      </c>
      <c r="CB28" s="64">
        <v>-5.33083480142027E-5</v>
      </c>
      <c r="CC28" s="64">
        <v>1.474129967182769E-4</v>
      </c>
      <c r="CD28" s="64">
        <v>-2.89790553693825E-4</v>
      </c>
      <c r="CE28" s="64">
        <v>-1.6746353486651877E-4</v>
      </c>
      <c r="CF28" s="64">
        <v>-1.7628681098780241E-4</v>
      </c>
      <c r="CG28" s="64">
        <v>1.3290354485384626E-5</v>
      </c>
      <c r="CH28" s="64">
        <v>-4.4226260161650544E-5</v>
      </c>
      <c r="CI28" s="64">
        <v>3.7751141533703958E-5</v>
      </c>
      <c r="CJ28" s="64">
        <v>3.0026410707417739E-4</v>
      </c>
      <c r="CK28" s="64">
        <v>1.1400552596032565E-3</v>
      </c>
      <c r="CL28" s="64">
        <v>-1.9958380604147008E-3</v>
      </c>
      <c r="CM28" s="64">
        <v>1.1420886349129411E-3</v>
      </c>
      <c r="CN28" s="64">
        <v>-9.6265717059562661E-5</v>
      </c>
      <c r="CO28" s="64">
        <v>-1.8292928445018397E-4</v>
      </c>
      <c r="CP28" s="64">
        <v>-1.979681024243396E-4</v>
      </c>
      <c r="CQ28" s="64">
        <v>-1.6366192007954972E-5</v>
      </c>
      <c r="CR28" s="64">
        <v>-5.9836385484468568E-4</v>
      </c>
      <c r="CS28" s="64">
        <v>3.9944284766280092E-5</v>
      </c>
      <c r="CT28" s="64">
        <v>3.4322135528830344E-4</v>
      </c>
      <c r="CU28" s="64">
        <v>5.4949013608229791E-4</v>
      </c>
      <c r="CV28" s="64">
        <v>1.1073221759936303E-3</v>
      </c>
      <c r="CW28" s="64">
        <v>1.7055970750738947E-3</v>
      </c>
      <c r="CX28" s="48"/>
      <c r="CY28" s="48"/>
      <c r="CZ28" s="48"/>
      <c r="DA28" s="48"/>
      <c r="DB28" s="48"/>
      <c r="DC28" s="48"/>
      <c r="DD28" s="48"/>
      <c r="DE28" s="48"/>
      <c r="DF28" s="48"/>
      <c r="DG28" s="65">
        <v>-1.1713576861471786E-5</v>
      </c>
      <c r="DH28" s="65">
        <v>2.0532031119069316E-5</v>
      </c>
      <c r="DI28" s="65">
        <v>3.3952313837293246E-5</v>
      </c>
      <c r="DJ28" s="65">
        <v>-8.7741210144098858E-6</v>
      </c>
      <c r="DK28" s="65">
        <v>-1.1249382464328939E-5</v>
      </c>
      <c r="DL28" s="65">
        <v>-3.3450571777615679E-5</v>
      </c>
      <c r="DM28" s="65">
        <v>-2.788346990323376E-5</v>
      </c>
      <c r="DN28" s="65">
        <v>-4.6834489927372047E-6</v>
      </c>
      <c r="DO28" s="65">
        <v>1.1256834355237721E-3</v>
      </c>
    </row>
    <row r="29" spans="2:119" ht="20.25" customHeight="1" x14ac:dyDescent="0.3">
      <c r="B29" s="63" t="s">
        <v>47</v>
      </c>
      <c r="C29" s="64">
        <v>9.7924119063064197E-5</v>
      </c>
      <c r="D29" s="64">
        <v>3.2964714004843909E-3</v>
      </c>
      <c r="E29" s="64">
        <v>-6.0260231343922666E-4</v>
      </c>
      <c r="F29" s="64">
        <v>1.2139669470780934E-3</v>
      </c>
      <c r="G29" s="64">
        <v>-2.8796836756513899E-3</v>
      </c>
      <c r="H29" s="64">
        <v>-9.3061644401770671E-4</v>
      </c>
      <c r="I29" s="64">
        <v>-5.7447671998533956E-4</v>
      </c>
      <c r="J29" s="64">
        <v>3.47274117533658E-4</v>
      </c>
      <c r="K29" s="64">
        <v>-3.464730660066806E-3</v>
      </c>
      <c r="L29" s="64">
        <v>2.4543742631530918E-3</v>
      </c>
      <c r="M29" s="64">
        <v>-1.4514417331790153E-3</v>
      </c>
      <c r="N29" s="64">
        <v>6.3405622689405305E-4</v>
      </c>
      <c r="O29" s="64">
        <v>-1.2771775954011355E-3</v>
      </c>
      <c r="P29" s="64">
        <v>1.8341721653458709E-3</v>
      </c>
      <c r="Q29" s="64">
        <v>1.4364812687082118E-3</v>
      </c>
      <c r="R29" s="64">
        <v>1.790238832029889E-3</v>
      </c>
      <c r="S29" s="64">
        <v>-3.7051663113474298E-3</v>
      </c>
      <c r="T29" s="64">
        <v>-3.9355216341885324E-4</v>
      </c>
      <c r="U29" s="64">
        <v>3.3004384578207979E-3</v>
      </c>
      <c r="V29" s="64">
        <v>4.0651495663079906E-4</v>
      </c>
      <c r="W29" s="64">
        <v>7.4591390514133771E-4</v>
      </c>
      <c r="X29" s="64">
        <v>-1.7006080307370164E-3</v>
      </c>
      <c r="Y29" s="64">
        <v>-4.0194092916281399E-3</v>
      </c>
      <c r="Z29" s="64">
        <v>3.7396843212402775E-3</v>
      </c>
      <c r="AA29" s="64">
        <v>-2.1744515505361939E-3</v>
      </c>
      <c r="AB29" s="64">
        <v>8.9982642013897163E-4</v>
      </c>
      <c r="AC29" s="64">
        <v>3.1447582286809883E-3</v>
      </c>
      <c r="AD29" s="64">
        <v>2.2566286328893348E-3</v>
      </c>
      <c r="AE29" s="64">
        <v>3.4249092778271262E-4</v>
      </c>
      <c r="AF29" s="64">
        <v>-1.147428712003129E-3</v>
      </c>
      <c r="AG29" s="64">
        <v>2.7731009228000314E-3</v>
      </c>
      <c r="AH29" s="64">
        <v>-2.3609171748415481E-3</v>
      </c>
      <c r="AI29" s="64">
        <v>2.4779433027075637E-3</v>
      </c>
      <c r="AJ29" s="64">
        <v>-2.8459143226915451E-3</v>
      </c>
      <c r="AK29" s="64">
        <v>-5.9438033520639033E-3</v>
      </c>
      <c r="AL29" s="64">
        <v>3.7888068911715589E-3</v>
      </c>
      <c r="AM29" s="64">
        <v>6.3470183006542058E-4</v>
      </c>
      <c r="AN29" s="64">
        <v>-7.0218116316689283E-3</v>
      </c>
      <c r="AO29" s="64">
        <v>4.5537318451875919E-3</v>
      </c>
      <c r="AP29" s="64">
        <v>-9.9847455498358606E-4</v>
      </c>
      <c r="AQ29" s="64">
        <v>3.3470531858657004E-3</v>
      </c>
      <c r="AR29" s="64">
        <v>9.3278398479723634E-4</v>
      </c>
      <c r="AS29" s="64">
        <v>1.218683551970301E-3</v>
      </c>
      <c r="AT29" s="64">
        <v>-1.230251226231327E-3</v>
      </c>
      <c r="AU29" s="64">
        <v>-1.7701853170393189E-3</v>
      </c>
      <c r="AV29" s="64">
        <v>-1.4712454300640498E-3</v>
      </c>
      <c r="AW29" s="64">
        <v>-1.3933167339523767E-3</v>
      </c>
      <c r="AX29" s="64">
        <v>-1.55222066201266E-3</v>
      </c>
      <c r="AY29" s="64">
        <v>1.037336849800452E-3</v>
      </c>
      <c r="AZ29" s="64">
        <v>2.7804618695737027E-3</v>
      </c>
      <c r="BA29" s="64">
        <v>2.9688083456513858E-3</v>
      </c>
      <c r="BB29" s="64">
        <v>8.8389865399052248E-4</v>
      </c>
      <c r="BC29" s="64">
        <v>7.2010142363900798E-3</v>
      </c>
      <c r="BD29" s="64">
        <v>-1.1530566300049783E-3</v>
      </c>
      <c r="BE29" s="64">
        <v>-2.5266966185262252E-3</v>
      </c>
      <c r="BF29" s="64">
        <v>-5.9302216688905673E-4</v>
      </c>
      <c r="BG29" s="64">
        <v>-1.2369024049728727E-3</v>
      </c>
      <c r="BH29" s="64">
        <v>-3.8176208366339504E-3</v>
      </c>
      <c r="BI29" s="64">
        <v>-7.7911766797631454E-3</v>
      </c>
      <c r="BJ29" s="64">
        <v>3.5463670204283204E-4</v>
      </c>
      <c r="BK29" s="64">
        <v>6.3475069028426923E-3</v>
      </c>
      <c r="BL29" s="64">
        <v>4.5221080282027426E-3</v>
      </c>
      <c r="BM29" s="64">
        <v>3.8120256495735028E-3</v>
      </c>
      <c r="BN29" s="64">
        <v>-2.6738299481576799E-4</v>
      </c>
      <c r="BO29" s="64">
        <v>4.758904444317924E-3</v>
      </c>
      <c r="BP29" s="64">
        <v>-3.3489868672123002E-3</v>
      </c>
      <c r="BQ29" s="64">
        <v>-6.3949422339732998E-3</v>
      </c>
      <c r="BR29" s="64">
        <v>-1.2263607826653589E-3</v>
      </c>
      <c r="BS29" s="64">
        <v>1.3701255484430686E-3</v>
      </c>
      <c r="BT29" s="64">
        <v>-5.8588014760436735E-3</v>
      </c>
      <c r="BU29" s="64">
        <v>-8.5940845190466408E-3</v>
      </c>
      <c r="BV29" s="64">
        <v>1.0943633754607607E-3</v>
      </c>
      <c r="BW29" s="64">
        <v>7.7806026737337053E-3</v>
      </c>
      <c r="BX29" s="64">
        <v>9.3283958597116801E-3</v>
      </c>
      <c r="BY29" s="64">
        <v>6.2807562936988415E-3</v>
      </c>
      <c r="BZ29" s="64">
        <v>-5.3887654873840951E-4</v>
      </c>
      <c r="CA29" s="64">
        <v>-3.5680214288950074E-3</v>
      </c>
      <c r="CB29" s="64">
        <v>-4.2548925000333027E-3</v>
      </c>
      <c r="CC29" s="64">
        <v>-1.4441749325685427E-3</v>
      </c>
      <c r="CD29" s="64">
        <v>-1.6880844596295352E-3</v>
      </c>
      <c r="CE29" s="64">
        <v>-5.453274008848652E-4</v>
      </c>
      <c r="CF29" s="64">
        <v>-7.6101045392769073E-3</v>
      </c>
      <c r="CG29" s="64">
        <v>-8.7490559271505841E-3</v>
      </c>
      <c r="CH29" s="64">
        <v>4.705278203469776E-3</v>
      </c>
      <c r="CI29" s="64">
        <v>6.6803581683405611E-3</v>
      </c>
      <c r="CJ29" s="64">
        <v>4.4876257465364944E-3</v>
      </c>
      <c r="CK29" s="64">
        <v>1.0740555947505337E-2</v>
      </c>
      <c r="CL29" s="64">
        <v>-4.3922112663511426E-3</v>
      </c>
      <c r="CM29" s="64">
        <v>-2.9220226828132745E-3</v>
      </c>
      <c r="CN29" s="64">
        <v>-4.2176941451946837E-3</v>
      </c>
      <c r="CO29" s="64">
        <v>-1.8918340688881541E-3</v>
      </c>
      <c r="CP29" s="64">
        <v>-5.7851708267168123E-3</v>
      </c>
      <c r="CQ29" s="64">
        <v>-8.7592547016146494E-4</v>
      </c>
      <c r="CR29" s="64">
        <v>-7.7895496794806451E-3</v>
      </c>
      <c r="CS29" s="64">
        <v>-9.3610799962482449E-3</v>
      </c>
      <c r="CT29" s="64">
        <v>1.2526149608009129E-2</v>
      </c>
      <c r="CU29" s="64">
        <v>8.1424293327529984E-3</v>
      </c>
      <c r="CV29" s="64">
        <v>1.3815336944232426E-2</v>
      </c>
      <c r="CW29" s="64">
        <v>1.2807477870440787E-2</v>
      </c>
      <c r="CX29" s="48"/>
      <c r="CY29" s="48"/>
      <c r="CZ29" s="48"/>
      <c r="DA29" s="48"/>
      <c r="DB29" s="48"/>
      <c r="DC29" s="48"/>
      <c r="DD29" s="48"/>
      <c r="DE29" s="48"/>
      <c r="DF29" s="48"/>
      <c r="DG29" s="65">
        <v>-1.5560498284150626E-4</v>
      </c>
      <c r="DH29" s="65">
        <v>1.7864996498051511E-4</v>
      </c>
      <c r="DI29" s="65">
        <v>9.8365596386873477E-5</v>
      </c>
      <c r="DJ29" s="65">
        <v>-3.9612960905011096E-4</v>
      </c>
      <c r="DK29" s="65">
        <v>-2.2314693057490231E-4</v>
      </c>
      <c r="DL29" s="65">
        <v>-1.4417032629421289E-4</v>
      </c>
      <c r="DM29" s="65">
        <v>-6.340981542862778E-5</v>
      </c>
      <c r="DN29" s="65">
        <v>-1.9171992446298525E-4</v>
      </c>
      <c r="DO29" s="65">
        <v>1.1577193937178931E-2</v>
      </c>
    </row>
    <row r="30" spans="2:119" ht="20.25" customHeight="1" x14ac:dyDescent="0.3">
      <c r="B30" s="63" t="s">
        <v>49</v>
      </c>
      <c r="C30" s="64">
        <v>1.1427199321478732E-4</v>
      </c>
      <c r="D30" s="64">
        <v>1.0888134379662961E-3</v>
      </c>
      <c r="E30" s="64">
        <v>-1.2374746109766743E-4</v>
      </c>
      <c r="F30" s="64">
        <v>3.801305094104368E-4</v>
      </c>
      <c r="G30" s="64">
        <v>-1.0832505375799606E-3</v>
      </c>
      <c r="H30" s="64">
        <v>-2.8673479576402094E-4</v>
      </c>
      <c r="I30" s="64">
        <v>-8.0922953243800499E-5</v>
      </c>
      <c r="J30" s="64">
        <v>3.8791456243414402E-5</v>
      </c>
      <c r="K30" s="64">
        <v>-1.0054370990326689E-3</v>
      </c>
      <c r="L30" s="64">
        <v>8.0031772478217356E-4</v>
      </c>
      <c r="M30" s="64">
        <v>-6.038092056518396E-4</v>
      </c>
      <c r="N30" s="64">
        <v>1.0982371916390399E-4</v>
      </c>
      <c r="O30" s="64">
        <v>-5.0278005026360706E-4</v>
      </c>
      <c r="P30" s="64">
        <v>6.0455994245911526E-4</v>
      </c>
      <c r="Q30" s="64">
        <v>6.9372170443515735E-4</v>
      </c>
      <c r="R30" s="64">
        <v>5.2874041821504569E-4</v>
      </c>
      <c r="S30" s="64">
        <v>-1.1277511242950844E-3</v>
      </c>
      <c r="T30" s="64">
        <v>-7.5536271823661849E-5</v>
      </c>
      <c r="U30" s="64">
        <v>9.6780008199970347E-4</v>
      </c>
      <c r="V30" s="64">
        <v>1.4843794144048239E-4</v>
      </c>
      <c r="W30" s="64">
        <v>2.6700450597494374E-4</v>
      </c>
      <c r="X30" s="64">
        <v>-5.5993572989210261E-4</v>
      </c>
      <c r="Y30" s="64">
        <v>-1.2737811739996774E-3</v>
      </c>
      <c r="Z30" s="64">
        <v>1.1198057804084893E-3</v>
      </c>
      <c r="AA30" s="64">
        <v>-6.7325191702272136E-4</v>
      </c>
      <c r="AB30" s="64">
        <v>3.1992225175003774E-4</v>
      </c>
      <c r="AC30" s="64">
        <v>1.1520711991359622E-3</v>
      </c>
      <c r="AD30" s="64">
        <v>5.0561743547450355E-4</v>
      </c>
      <c r="AE30" s="64">
        <v>2.7775801598606265E-4</v>
      </c>
      <c r="AF30" s="64">
        <v>-2.7133619372521345E-4</v>
      </c>
      <c r="AG30" s="64">
        <v>6.0480484789815492E-4</v>
      </c>
      <c r="AH30" s="64">
        <v>-6.1780361932961547E-4</v>
      </c>
      <c r="AI30" s="64">
        <v>7.6851285639412126E-4</v>
      </c>
      <c r="AJ30" s="64">
        <v>-8.9513910314631406E-4</v>
      </c>
      <c r="AK30" s="64">
        <v>-1.6883685315958186E-3</v>
      </c>
      <c r="AL30" s="64">
        <v>1.1366744050647082E-3</v>
      </c>
      <c r="AM30" s="64">
        <v>1.8218380444023907E-4</v>
      </c>
      <c r="AN30" s="64">
        <v>-2.0455373855283732E-3</v>
      </c>
      <c r="AO30" s="64">
        <v>1.4857641873817773E-3</v>
      </c>
      <c r="AP30" s="64">
        <v>-4.9868495788840672E-4</v>
      </c>
      <c r="AQ30" s="64">
        <v>9.2685259948077636E-4</v>
      </c>
      <c r="AR30" s="64">
        <v>2.7213307632623085E-4</v>
      </c>
      <c r="AS30" s="64">
        <v>2.1965819089797556E-4</v>
      </c>
      <c r="AT30" s="64">
        <v>-2.087001552014689E-4</v>
      </c>
      <c r="AU30" s="64">
        <v>-6.1764220522797508E-4</v>
      </c>
      <c r="AV30" s="64">
        <v>-3.7423110014966898E-4</v>
      </c>
      <c r="AW30" s="64">
        <v>-1.1553209913528484E-4</v>
      </c>
      <c r="AX30" s="64">
        <v>-5.3816627504232883E-4</v>
      </c>
      <c r="AY30" s="64">
        <v>2.6867219934412212E-4</v>
      </c>
      <c r="AZ30" s="64">
        <v>7.1108717552781364E-4</v>
      </c>
      <c r="BA30" s="64">
        <v>8.2515778660052774E-4</v>
      </c>
      <c r="BB30" s="64">
        <v>6.5623120954594327E-5</v>
      </c>
      <c r="BC30" s="64">
        <v>1.9144835716731201E-3</v>
      </c>
      <c r="BD30" s="64">
        <v>-4.1991472356195381E-4</v>
      </c>
      <c r="BE30" s="64">
        <v>-4.2753368954351334E-4</v>
      </c>
      <c r="BF30" s="64">
        <v>-1.4179103266664939E-4</v>
      </c>
      <c r="BG30" s="64">
        <v>-4.4240511642923419E-4</v>
      </c>
      <c r="BH30" s="64">
        <v>-8.9593323968539806E-4</v>
      </c>
      <c r="BI30" s="64">
        <v>-1.9152503997339476E-3</v>
      </c>
      <c r="BJ30" s="64">
        <v>-3.0438097370799611E-5</v>
      </c>
      <c r="BK30" s="64">
        <v>1.8148206811992029E-3</v>
      </c>
      <c r="BL30" s="64">
        <v>1.165192406229032E-3</v>
      </c>
      <c r="BM30" s="64">
        <v>9.5102657722168082E-4</v>
      </c>
      <c r="BN30" s="64">
        <v>-4.5583589058795226E-4</v>
      </c>
      <c r="BO30" s="64">
        <v>1.4019966738250123E-3</v>
      </c>
      <c r="BP30" s="64">
        <v>-8.9640894375786484E-4</v>
      </c>
      <c r="BQ30" s="64">
        <v>-1.4144262404177654E-3</v>
      </c>
      <c r="BR30" s="64">
        <v>-5.2920348149843033E-4</v>
      </c>
      <c r="BS30" s="64">
        <v>2.2680082704717996E-4</v>
      </c>
      <c r="BT30" s="64">
        <v>-1.2438828281933212E-3</v>
      </c>
      <c r="BU30" s="64">
        <v>-2.0122128025151786E-3</v>
      </c>
      <c r="BV30" s="64">
        <v>2.7037376990945994E-4</v>
      </c>
      <c r="BW30" s="64">
        <v>1.7305112368477538E-3</v>
      </c>
      <c r="BX30" s="64">
        <v>2.15253523826342E-3</v>
      </c>
      <c r="BY30" s="64">
        <v>1.6237878094298441E-3</v>
      </c>
      <c r="BZ30" s="64">
        <v>-1.0352633104652176E-3</v>
      </c>
      <c r="CA30" s="64">
        <v>-4.0444269867023763E-4</v>
      </c>
      <c r="CB30" s="64">
        <v>-8.868925048528542E-4</v>
      </c>
      <c r="CC30" s="64">
        <v>-1.5960981004348174E-4</v>
      </c>
      <c r="CD30" s="64">
        <v>-5.59200552830319E-4</v>
      </c>
      <c r="CE30" s="64">
        <v>-2.4008116360374476E-4</v>
      </c>
      <c r="CF30" s="64">
        <v>-1.6210095194114649E-3</v>
      </c>
      <c r="CG30" s="64">
        <v>-1.7109240659596292E-3</v>
      </c>
      <c r="CH30" s="64">
        <v>8.5700678191313884E-4</v>
      </c>
      <c r="CI30" s="64">
        <v>1.2667759787075017E-3</v>
      </c>
      <c r="CJ30" s="64">
        <v>1.0826491919031511E-3</v>
      </c>
      <c r="CK30" s="64">
        <v>2.8753700048174125E-3</v>
      </c>
      <c r="CL30" s="64">
        <v>-2.439754498377078E-3</v>
      </c>
      <c r="CM30" s="64">
        <v>3.9675520233983796E-4</v>
      </c>
      <c r="CN30" s="64">
        <v>-8.6322287261264563E-4</v>
      </c>
      <c r="CO30" s="64">
        <v>-4.9317446962371392E-4</v>
      </c>
      <c r="CP30" s="64">
        <v>-1.2030734557295641E-3</v>
      </c>
      <c r="CQ30" s="64">
        <v>-1.7316219474672323E-4</v>
      </c>
      <c r="CR30" s="64">
        <v>-1.8675521538279449E-3</v>
      </c>
      <c r="CS30" s="64">
        <v>-1.6144608775000568E-3</v>
      </c>
      <c r="CT30" s="64">
        <v>2.4869945177947717E-3</v>
      </c>
      <c r="CU30" s="64">
        <v>1.9474901709637393E-3</v>
      </c>
      <c r="CV30" s="64">
        <v>3.3715199523367545E-3</v>
      </c>
      <c r="CW30" s="64">
        <v>3.7054852256432902E-3</v>
      </c>
      <c r="CX30" s="48"/>
      <c r="CY30" s="48"/>
      <c r="CZ30" s="48"/>
      <c r="DA30" s="48"/>
      <c r="DB30" s="48"/>
      <c r="DC30" s="48"/>
      <c r="DD30" s="48"/>
      <c r="DE30" s="48"/>
      <c r="DF30" s="48"/>
      <c r="DG30" s="65">
        <v>-5.5209967933955717E-5</v>
      </c>
      <c r="DH30" s="65">
        <v>6.4829269030397541E-5</v>
      </c>
      <c r="DI30" s="65">
        <v>5.0956705038407435E-5</v>
      </c>
      <c r="DJ30" s="65">
        <v>-1.0474181993036513E-4</v>
      </c>
      <c r="DK30" s="65">
        <v>-6.1418704525584289E-5</v>
      </c>
      <c r="DL30" s="65">
        <v>-5.7863158751558785E-5</v>
      </c>
      <c r="DM30" s="65">
        <v>-3.4830948524078309E-5</v>
      </c>
      <c r="DN30" s="65">
        <v>-3.8650083180602479E-5</v>
      </c>
      <c r="DO30" s="65">
        <v>3.0152015706381707E-3</v>
      </c>
    </row>
    <row r="31" spans="2:119" ht="20.25" customHeight="1" x14ac:dyDescent="0.3">
      <c r="B31" s="63" t="s">
        <v>43</v>
      </c>
      <c r="C31" s="64">
        <v>4.1004058832627699E-4</v>
      </c>
      <c r="D31" s="64">
        <v>-2.5096717863299922E-3</v>
      </c>
      <c r="E31" s="64">
        <v>-1.0218638190085949E-3</v>
      </c>
      <c r="F31" s="64">
        <v>4.6987907139617313E-4</v>
      </c>
      <c r="G31" s="64">
        <v>-2.2717481652425597E-3</v>
      </c>
      <c r="H31" s="64">
        <v>-2.2686912927346592E-3</v>
      </c>
      <c r="I31" s="64">
        <v>3.7903635415272863E-3</v>
      </c>
      <c r="J31" s="64">
        <v>2.5177094668782374E-4</v>
      </c>
      <c r="K31" s="64">
        <v>2.2457517414784522E-3</v>
      </c>
      <c r="L31" s="64">
        <v>7.5995868103584385E-5</v>
      </c>
      <c r="M31" s="64">
        <v>-1.833134524621971E-3</v>
      </c>
      <c r="N31" s="64">
        <v>-1.6274908469003924E-3</v>
      </c>
      <c r="O31" s="64">
        <v>-1.6795368412476641E-3</v>
      </c>
      <c r="P31" s="64">
        <v>-2.1056668136091305E-3</v>
      </c>
      <c r="Q31" s="64">
        <v>1.8619680541338557E-3</v>
      </c>
      <c r="R31" s="64">
        <v>-1.7032002675170244E-3</v>
      </c>
      <c r="S31" s="64">
        <v>1.2938950987644304E-3</v>
      </c>
      <c r="T31" s="64">
        <v>-4.6668529320514907E-4</v>
      </c>
      <c r="U31" s="64">
        <v>-1.8774123178222357E-3</v>
      </c>
      <c r="V31" s="64">
        <v>-1.5063924888780722E-4</v>
      </c>
      <c r="W31" s="64">
        <v>3.5501619990354616E-3</v>
      </c>
      <c r="X31" s="64">
        <v>-7.8396193983143458E-4</v>
      </c>
      <c r="Y31" s="64">
        <v>-2.772451509809315E-3</v>
      </c>
      <c r="Z31" s="64">
        <v>3.515506290134196E-3</v>
      </c>
      <c r="AA31" s="64">
        <v>8.8277530447222752E-4</v>
      </c>
      <c r="AB31" s="64">
        <v>-1.7044471639281467E-3</v>
      </c>
      <c r="AC31" s="64">
        <v>1.1783420336046735E-3</v>
      </c>
      <c r="AD31" s="64">
        <v>-5.3688163340700479E-3</v>
      </c>
      <c r="AE31" s="64">
        <v>2.5593918776920521E-3</v>
      </c>
      <c r="AF31" s="64">
        <v>-1.2325572017990449E-4</v>
      </c>
      <c r="AG31" s="64">
        <v>-1.1246377786169326E-3</v>
      </c>
      <c r="AH31" s="64">
        <v>4.7697724263162655E-4</v>
      </c>
      <c r="AI31" s="64">
        <v>3.1989522395168279E-3</v>
      </c>
      <c r="AJ31" s="64">
        <v>-5.9952406947416659E-4</v>
      </c>
      <c r="AK31" s="64">
        <v>-1.1120898244907362E-3</v>
      </c>
      <c r="AL31" s="64">
        <v>7.2487893405681625E-4</v>
      </c>
      <c r="AM31" s="64">
        <v>-7.1795601113588958E-5</v>
      </c>
      <c r="AN31" s="64">
        <v>7.562112684375677E-3</v>
      </c>
      <c r="AO31" s="64">
        <v>3.5456598442511478E-3</v>
      </c>
      <c r="AP31" s="64">
        <v>-7.7003027373169219E-3</v>
      </c>
      <c r="AQ31" s="64">
        <v>4.7898846234848413E-3</v>
      </c>
      <c r="AR31" s="64">
        <v>-1.0830687991081334E-3</v>
      </c>
      <c r="AS31" s="64">
        <v>-9.4867227356909556E-4</v>
      </c>
      <c r="AT31" s="64">
        <v>1.9211147373834336E-3</v>
      </c>
      <c r="AU31" s="64">
        <v>1.7965632612981786E-4</v>
      </c>
      <c r="AV31" s="64">
        <v>1.5274527805679838E-3</v>
      </c>
      <c r="AW31" s="64">
        <v>7.0573571887977415E-4</v>
      </c>
      <c r="AX31" s="64">
        <v>4.7340131357853643E-4</v>
      </c>
      <c r="AY31" s="64">
        <v>9.5756380309008904E-4</v>
      </c>
      <c r="AZ31" s="64">
        <v>-1.1700154830380782E-3</v>
      </c>
      <c r="BA31" s="64">
        <v>4.8516696144111915E-3</v>
      </c>
      <c r="BB31" s="64">
        <v>-9.6542588661184814E-3</v>
      </c>
      <c r="BC31" s="64">
        <v>1.3071505806427908E-5</v>
      </c>
      <c r="BD31" s="64">
        <v>-2.088424042006598E-3</v>
      </c>
      <c r="BE31" s="64">
        <v>1.2204870343370811E-3</v>
      </c>
      <c r="BF31" s="64">
        <v>1.1466815676288711E-3</v>
      </c>
      <c r="BG31" s="64">
        <v>2.4201090732083319E-3</v>
      </c>
      <c r="BH31" s="64">
        <v>3.7566348525008841E-4</v>
      </c>
      <c r="BI31" s="64">
        <v>-3.8611816717378789E-3</v>
      </c>
      <c r="BJ31" s="64">
        <v>-3.3065929931301863E-3</v>
      </c>
      <c r="BK31" s="64">
        <v>1.2945555421639554E-5</v>
      </c>
      <c r="BL31" s="64">
        <v>-1.0097847321219877E-3</v>
      </c>
      <c r="BM31" s="64">
        <v>7.5139658698220035E-3</v>
      </c>
      <c r="BN31" s="64">
        <v>-1.0988428075339507E-2</v>
      </c>
      <c r="BO31" s="64">
        <v>1.8629011208473045E-3</v>
      </c>
      <c r="BP31" s="64">
        <v>-9.2782525932577631E-4</v>
      </c>
      <c r="BQ31" s="64">
        <v>-2.6071399115707994E-3</v>
      </c>
      <c r="BR31" s="64">
        <v>-8.0510540324907343E-4</v>
      </c>
      <c r="BS31" s="64">
        <v>1.3250888674041228E-3</v>
      </c>
      <c r="BT31" s="64">
        <v>3.2642035241734479E-3</v>
      </c>
      <c r="BU31" s="64">
        <v>-5.7927839589611008E-4</v>
      </c>
      <c r="BV31" s="64">
        <v>7.2663607070078129E-4</v>
      </c>
      <c r="BW31" s="64">
        <v>-8.3312615671093937E-4</v>
      </c>
      <c r="BX31" s="64">
        <v>-1.1399076866757119E-3</v>
      </c>
      <c r="BY31" s="64">
        <v>7.9169986637221967E-3</v>
      </c>
      <c r="BZ31" s="64">
        <v>-1.1260233404810749E-2</v>
      </c>
      <c r="CA31" s="64">
        <v>-3.0229959251245608E-3</v>
      </c>
      <c r="CB31" s="64">
        <v>7.6392097937860726E-5</v>
      </c>
      <c r="CC31" s="64">
        <v>3.2089661057412844E-3</v>
      </c>
      <c r="CD31" s="64">
        <v>1.6391782043780889E-3</v>
      </c>
      <c r="CE31" s="64">
        <v>9.7777487599270962E-4</v>
      </c>
      <c r="CF31" s="64">
        <v>8.3806906439143347E-4</v>
      </c>
      <c r="CG31" s="64">
        <v>-9.5940849867182099E-4</v>
      </c>
      <c r="CH31" s="64">
        <v>-2.00229220806869E-3</v>
      </c>
      <c r="CI31" s="64">
        <v>-2.8817715593055793E-3</v>
      </c>
      <c r="CJ31" s="64">
        <v>5.4637625155733449E-3</v>
      </c>
      <c r="CK31" s="64">
        <v>1.1494548760716539E-2</v>
      </c>
      <c r="CL31" s="64">
        <v>-1.4131381204772309E-2</v>
      </c>
      <c r="CM31" s="64">
        <v>1.4199310374285457E-3</v>
      </c>
      <c r="CN31" s="64">
        <v>2.4028768977026882E-3</v>
      </c>
      <c r="CO31" s="64">
        <v>1.8305479519318268E-3</v>
      </c>
      <c r="CP31" s="64">
        <v>-3.5431001380215044E-3</v>
      </c>
      <c r="CQ31" s="64">
        <v>2.4579556665305091E-4</v>
      </c>
      <c r="CR31" s="64">
        <v>-6.3843435804827875E-3</v>
      </c>
      <c r="CS31" s="64">
        <v>-2.2170775939643894E-3</v>
      </c>
      <c r="CT31" s="64">
        <v>-4.0888727216976672E-3</v>
      </c>
      <c r="CU31" s="64">
        <v>-2.7992587226501886E-3</v>
      </c>
      <c r="CV31" s="64">
        <v>4.5186673891543849E-2</v>
      </c>
      <c r="CW31" s="64">
        <v>-5.3723929930029279E-2</v>
      </c>
      <c r="CX31" s="48"/>
      <c r="CY31" s="48"/>
      <c r="CZ31" s="48"/>
      <c r="DA31" s="48"/>
      <c r="DB31" s="48"/>
      <c r="DC31" s="48"/>
      <c r="DD31" s="48"/>
      <c r="DE31" s="48"/>
      <c r="DF31" s="48"/>
      <c r="DG31" s="65">
        <v>-3.6656287138625565E-4</v>
      </c>
      <c r="DH31" s="65">
        <v>-9.4881622184739278E-5</v>
      </c>
      <c r="DI31" s="65">
        <v>-1.0463538539895456E-4</v>
      </c>
      <c r="DJ31" s="65">
        <v>9.103619666108731E-4</v>
      </c>
      <c r="DK31" s="65">
        <v>-7.9028067108055655E-4</v>
      </c>
      <c r="DL31" s="65">
        <v>-2.1307025791306167E-4</v>
      </c>
      <c r="DM31" s="65">
        <v>-3.1477815943870002E-4</v>
      </c>
      <c r="DN31" s="65">
        <v>-7.9919424822338936E-4</v>
      </c>
      <c r="DO31" s="65">
        <v>-5.554532076243679E-3</v>
      </c>
    </row>
    <row r="32" spans="2:119" ht="20.25" customHeight="1" x14ac:dyDescent="0.3">
      <c r="B32" s="66" t="s">
        <v>67</v>
      </c>
      <c r="C32" s="67">
        <v>1.4177511603263859E-4</v>
      </c>
      <c r="D32" s="67">
        <v>7.5315473029435864E-4</v>
      </c>
      <c r="E32" s="67">
        <v>-2.0572970710230898E-4</v>
      </c>
      <c r="F32" s="67">
        <v>3.8839798263490266E-4</v>
      </c>
      <c r="G32" s="67">
        <v>-1.1943215544609753E-3</v>
      </c>
      <c r="H32" s="67">
        <v>-4.763898302486691E-4</v>
      </c>
      <c r="I32" s="67">
        <v>2.7811251984255492E-4</v>
      </c>
      <c r="J32" s="67">
        <v>5.7951794519617295E-5</v>
      </c>
      <c r="K32" s="67">
        <v>-7.2536294077729657E-4</v>
      </c>
      <c r="L32" s="67">
        <v>7.3639111673551305E-4</v>
      </c>
      <c r="M32" s="67">
        <v>-7.1285659886444197E-4</v>
      </c>
      <c r="N32" s="67">
        <v>-4.2859868023770176E-5</v>
      </c>
      <c r="O32" s="67">
        <v>-6.0916291028279002E-4</v>
      </c>
      <c r="P32" s="67">
        <v>3.7142377429222329E-4</v>
      </c>
      <c r="Q32" s="67">
        <v>7.9130618887801596E-4</v>
      </c>
      <c r="R32" s="67">
        <v>3.5467364058860973E-4</v>
      </c>
      <c r="S32" s="67">
        <v>-9.4127395777854339E-4</v>
      </c>
      <c r="T32" s="67">
        <v>-1.0411110389318967E-4</v>
      </c>
      <c r="U32" s="67">
        <v>7.6290533943157435E-4</v>
      </c>
      <c r="V32" s="67">
        <v>1.2330818158390322E-4</v>
      </c>
      <c r="W32" s="67">
        <v>5.3622451355228584E-4</v>
      </c>
      <c r="X32" s="67">
        <v>-5.7724550137139286E-4</v>
      </c>
      <c r="Y32" s="67">
        <v>-1.3851952588563865E-3</v>
      </c>
      <c r="Z32" s="67">
        <v>1.306662692187599E-3</v>
      </c>
      <c r="AA32" s="67">
        <v>-5.6055437487090298E-4</v>
      </c>
      <c r="AB32" s="67">
        <v>1.6493480298174212E-4</v>
      </c>
      <c r="AC32" s="67">
        <v>1.1540722210545695E-3</v>
      </c>
      <c r="AD32" s="67">
        <v>4.9097404997588967E-5</v>
      </c>
      <c r="AE32" s="67">
        <v>4.5401556975410706E-4</v>
      </c>
      <c r="AF32" s="67">
        <v>-2.5969123001401417E-4</v>
      </c>
      <c r="AG32" s="67">
        <v>4.6383897915047712E-4</v>
      </c>
      <c r="AH32" s="67">
        <v>-5.3012429884402579E-4</v>
      </c>
      <c r="AI32" s="67">
        <v>9.518478654215734E-4</v>
      </c>
      <c r="AJ32" s="67">
        <v>-8.7253920574770216E-4</v>
      </c>
      <c r="AK32" s="67">
        <v>-1.6430111831056138E-3</v>
      </c>
      <c r="AL32" s="67">
        <v>1.1043487198099111E-3</v>
      </c>
      <c r="AM32" s="67">
        <v>1.6344107354226978E-4</v>
      </c>
      <c r="AN32" s="67">
        <v>-1.3180130065915119E-3</v>
      </c>
      <c r="AO32" s="67">
        <v>1.643938349333407E-3</v>
      </c>
      <c r="AP32" s="67">
        <v>-1.0902780334263174E-3</v>
      </c>
      <c r="AQ32" s="67">
        <v>1.2291635551378022E-3</v>
      </c>
      <c r="AR32" s="67">
        <v>1.6269949393299399E-4</v>
      </c>
      <c r="AS32" s="67">
        <v>1.2486066893524495E-4</v>
      </c>
      <c r="AT32" s="67">
        <v>-3.3246659464691852E-5</v>
      </c>
      <c r="AU32" s="67">
        <v>-5.5096900390183556E-4</v>
      </c>
      <c r="AV32" s="67">
        <v>-2.1568596770016324E-4</v>
      </c>
      <c r="AW32" s="67">
        <v>-4.6572266991229405E-5</v>
      </c>
      <c r="AX32" s="67">
        <v>-4.5664095421826811E-4</v>
      </c>
      <c r="AY32" s="67">
        <v>3.2588058770932626E-4</v>
      </c>
      <c r="AZ32" s="67">
        <v>5.5405018120469052E-4</v>
      </c>
      <c r="BA32" s="67">
        <v>1.1621109771096094E-3</v>
      </c>
      <c r="BB32" s="67">
        <v>-7.8115194073347105E-4</v>
      </c>
      <c r="BC32" s="67">
        <v>1.7490213707509472E-3</v>
      </c>
      <c r="BD32" s="67">
        <v>-5.6106772508790481E-4</v>
      </c>
      <c r="BE32" s="67">
        <v>-3.0445653990529564E-4</v>
      </c>
      <c r="BF32" s="67">
        <v>-4.7486399886831343E-5</v>
      </c>
      <c r="BG32" s="67">
        <v>-2.3447342967009011E-4</v>
      </c>
      <c r="BH32" s="67">
        <v>-8.0872957657074362E-4</v>
      </c>
      <c r="BI32" s="67">
        <v>-2.0457723962475916E-3</v>
      </c>
      <c r="BJ32" s="67">
        <v>-2.4651397217234639E-4</v>
      </c>
      <c r="BK32" s="67">
        <v>1.7069166237235756E-3</v>
      </c>
      <c r="BL32" s="67">
        <v>1.0335115436752584E-3</v>
      </c>
      <c r="BM32" s="67">
        <v>1.3527987029142707E-3</v>
      </c>
      <c r="BN32" s="67">
        <v>-1.1087780891344545E-3</v>
      </c>
      <c r="BO32" s="67">
        <v>1.4279057310375709E-3</v>
      </c>
      <c r="BP32" s="67">
        <v>-8.9819257731127422E-4</v>
      </c>
      <c r="BQ32" s="67">
        <v>-1.4835724120970673E-3</v>
      </c>
      <c r="BR32" s="67">
        <v>-5.4493506672048664E-4</v>
      </c>
      <c r="BS32" s="67">
        <v>2.9421419503639079E-4</v>
      </c>
      <c r="BT32" s="67">
        <v>-9.7736679524496051E-4</v>
      </c>
      <c r="BU32" s="67">
        <v>-1.9294472706212762E-3</v>
      </c>
      <c r="BV32" s="67">
        <v>2.9672752934462032E-4</v>
      </c>
      <c r="BW32" s="67">
        <v>1.5748257418297662E-3</v>
      </c>
      <c r="BX32" s="67">
        <v>1.9647450096798025E-3</v>
      </c>
      <c r="BY32" s="67">
        <v>1.9666652170098331E-3</v>
      </c>
      <c r="BZ32" s="67">
        <v>-1.5506294641548513E-3</v>
      </c>
      <c r="CA32" s="67">
        <v>-5.3316455583984901E-4</v>
      </c>
      <c r="CB32" s="67">
        <v>-8.3930499285167492E-4</v>
      </c>
      <c r="CC32" s="67">
        <v>1.276538715799802E-5</v>
      </c>
      <c r="CD32" s="67">
        <v>-4.4683023058700311E-4</v>
      </c>
      <c r="CE32" s="67">
        <v>-1.7998024955923064E-4</v>
      </c>
      <c r="CF32" s="67">
        <v>-1.5012071644261438E-3</v>
      </c>
      <c r="CG32" s="67">
        <v>-1.6758130027181295E-3</v>
      </c>
      <c r="CH32" s="67">
        <v>7.2124532796968843E-4</v>
      </c>
      <c r="CI32" s="67">
        <v>1.0545821338554529E-3</v>
      </c>
      <c r="CJ32" s="67">
        <v>1.2870752606621849E-3</v>
      </c>
      <c r="CK32" s="67">
        <v>3.263152295132743E-3</v>
      </c>
      <c r="CL32" s="67">
        <v>-2.9444993161620303E-3</v>
      </c>
      <c r="CM32" s="67">
        <v>4.4340242676166319E-4</v>
      </c>
      <c r="CN32" s="67">
        <v>-7.2320107356327323E-4</v>
      </c>
      <c r="CO32" s="67">
        <v>-3.9621697438785297E-4</v>
      </c>
      <c r="CP32" s="67">
        <v>-1.3003344176016896E-3</v>
      </c>
      <c r="CQ32" s="67">
        <v>-1.5584666406565084E-4</v>
      </c>
      <c r="CR32" s="67">
        <v>-2.0560861212030046E-3</v>
      </c>
      <c r="CS32" s="67">
        <v>-1.6400213981819789E-3</v>
      </c>
      <c r="CT32" s="67">
        <v>2.2097171846517938E-3</v>
      </c>
      <c r="CU32" s="67">
        <v>1.7462796333191921E-3</v>
      </c>
      <c r="CV32" s="67">
        <v>5.0766043468646327E-3</v>
      </c>
      <c r="CW32" s="67">
        <v>1.1200532278368147E-3</v>
      </c>
      <c r="CX32" s="48"/>
      <c r="CY32" s="48"/>
      <c r="CZ32" s="48"/>
      <c r="DA32" s="48"/>
      <c r="DB32" s="48"/>
      <c r="DC32" s="48"/>
      <c r="DD32" s="48"/>
      <c r="DE32" s="48"/>
      <c r="DF32" s="48"/>
      <c r="DG32" s="68">
        <v>-8.3560513823521809E-5</v>
      </c>
      <c r="DH32" s="68">
        <v>5.2106364606174793E-5</v>
      </c>
      <c r="DI32" s="68">
        <v>3.8904814887663619E-5</v>
      </c>
      <c r="DJ32" s="68">
        <v>-2.3312661070029606E-5</v>
      </c>
      <c r="DK32" s="68">
        <v>-1.1786183163609021E-4</v>
      </c>
      <c r="DL32" s="68">
        <v>-6.7017476728992165E-5</v>
      </c>
      <c r="DM32" s="68">
        <v>-4.9186826353797564E-5</v>
      </c>
      <c r="DN32" s="68">
        <v>-7.1948442125213674E-5</v>
      </c>
      <c r="DO32" s="68">
        <v>2.6489682274619675E-3</v>
      </c>
    </row>
    <row r="33" spans="2:119" ht="20.25" customHeight="1" x14ac:dyDescent="0.3">
      <c r="B33" s="73" t="s">
        <v>88</v>
      </c>
      <c r="C33" s="64">
        <v>-2.7265873017257025E-4</v>
      </c>
      <c r="D33" s="64">
        <v>5.0757725783490137E-4</v>
      </c>
      <c r="E33" s="64">
        <v>6.2535559706455857E-4</v>
      </c>
      <c r="F33" s="64">
        <v>-1.2769309711518906E-3</v>
      </c>
      <c r="G33" s="64">
        <v>-7.1314563886759608E-5</v>
      </c>
      <c r="H33" s="64">
        <v>9.5493677942704025E-5</v>
      </c>
      <c r="I33" s="64">
        <v>-3.5338940476037362E-4</v>
      </c>
      <c r="J33" s="64">
        <v>4.603874591477819E-4</v>
      </c>
      <c r="K33" s="64">
        <v>2.8585090342536645E-4</v>
      </c>
      <c r="L33" s="64">
        <v>-4.2446769151827102E-4</v>
      </c>
      <c r="M33" s="64">
        <v>2.2173475343101323E-4</v>
      </c>
      <c r="N33" s="64">
        <v>1.1774087159022173E-4</v>
      </c>
      <c r="O33" s="64">
        <v>-4.3778018799167651E-4</v>
      </c>
      <c r="P33" s="64">
        <v>5.1144940718472753E-4</v>
      </c>
      <c r="Q33" s="64">
        <v>8.7970701911710414E-4</v>
      </c>
      <c r="R33" s="64">
        <v>-1.3758953606067825E-3</v>
      </c>
      <c r="S33" s="64">
        <v>9.6003429083091341E-4</v>
      </c>
      <c r="T33" s="64">
        <v>2.7962435738215774E-4</v>
      </c>
      <c r="U33" s="64">
        <v>-9.846625281404453E-4</v>
      </c>
      <c r="V33" s="64">
        <v>7.6064267907627325E-4</v>
      </c>
      <c r="W33" s="64">
        <v>6.4307559106691059E-6</v>
      </c>
      <c r="X33" s="64">
        <v>-4.1623590213735184E-4</v>
      </c>
      <c r="Y33" s="64">
        <v>5.1702871791414751E-4</v>
      </c>
      <c r="Z33" s="64">
        <v>5.75617105465831E-4</v>
      </c>
      <c r="AA33" s="64">
        <v>2.0111700401659327E-4</v>
      </c>
      <c r="AB33" s="64">
        <v>5.1613366358327362E-4</v>
      </c>
      <c r="AC33" s="64">
        <v>6.3632109689804039E-4</v>
      </c>
      <c r="AD33" s="64">
        <v>-1.7836899152011698E-3</v>
      </c>
      <c r="AE33" s="64">
        <v>1.013621771265516E-3</v>
      </c>
      <c r="AF33" s="64">
        <v>-1.7380491107321649E-4</v>
      </c>
      <c r="AG33" s="64">
        <v>-7.2477120249414551E-4</v>
      </c>
      <c r="AH33" s="64">
        <v>7.5226441801001798E-4</v>
      </c>
      <c r="AI33" s="64">
        <v>-8.0136596438795671E-5</v>
      </c>
      <c r="AJ33" s="64">
        <v>-3.4151010507321722E-4</v>
      </c>
      <c r="AK33" s="64">
        <v>3.2749275610699513E-4</v>
      </c>
      <c r="AL33" s="64">
        <v>-4.7034789298472379E-4</v>
      </c>
      <c r="AM33" s="64">
        <v>4.9262632674418327E-4</v>
      </c>
      <c r="AN33" s="64">
        <v>1.5652307448754676E-4</v>
      </c>
      <c r="AO33" s="64">
        <v>-1.1356987208033242E-4</v>
      </c>
      <c r="AP33" s="64">
        <v>-1.3355281890836679E-3</v>
      </c>
      <c r="AQ33" s="64">
        <v>4.8061698488233162E-4</v>
      </c>
      <c r="AR33" s="64">
        <v>-6.5200496544548514E-4</v>
      </c>
      <c r="AS33" s="64">
        <v>4.0258856616093297E-4</v>
      </c>
      <c r="AT33" s="64">
        <v>3.9266579790941947E-4</v>
      </c>
      <c r="AU33" s="64">
        <v>-6.382512086501313E-4</v>
      </c>
      <c r="AV33" s="64">
        <v>5.8084141403536016E-4</v>
      </c>
      <c r="AW33" s="64">
        <v>4.1408755168692579E-4</v>
      </c>
      <c r="AX33" s="64">
        <v>-6.6350309179230571E-4</v>
      </c>
      <c r="AY33" s="64">
        <v>2.0955015881130024E-4</v>
      </c>
      <c r="AZ33" s="64">
        <v>5.2800843986555712E-4</v>
      </c>
      <c r="BA33" s="64">
        <v>-1.0248973536441941E-4</v>
      </c>
      <c r="BB33" s="64">
        <v>-1.083496453687105E-3</v>
      </c>
      <c r="BC33" s="64">
        <v>2.4935265922199079E-4</v>
      </c>
      <c r="BD33" s="64">
        <v>-6.4860612297790166E-4</v>
      </c>
      <c r="BE33" s="64">
        <v>2.5130075986923295E-4</v>
      </c>
      <c r="BF33" s="64">
        <v>8.7887150819199178E-6</v>
      </c>
      <c r="BG33" s="64">
        <v>-3.4629307066325055E-6</v>
      </c>
      <c r="BH33" s="64">
        <v>3.3474701665592299E-4</v>
      </c>
      <c r="BI33" s="64">
        <v>-3.8494937497146609E-4</v>
      </c>
      <c r="BJ33" s="64">
        <v>2.4437375814256868E-5</v>
      </c>
      <c r="BK33" s="64">
        <v>1.1971504016461409E-4</v>
      </c>
      <c r="BL33" s="64">
        <v>5.2368257008983399E-4</v>
      </c>
      <c r="BM33" s="64">
        <v>-5.6883970815047036E-5</v>
      </c>
      <c r="BN33" s="64">
        <v>-1.1014906988148221E-3</v>
      </c>
      <c r="BO33" s="64">
        <v>2.8005489963223162E-4</v>
      </c>
      <c r="BP33" s="64">
        <v>-2.1651888477514092E-4</v>
      </c>
      <c r="BQ33" s="64">
        <v>-2.7619215334584446E-4</v>
      </c>
      <c r="BR33" s="64">
        <v>-1.8686955428215413E-4</v>
      </c>
      <c r="BS33" s="64">
        <v>2.2757123615968489E-4</v>
      </c>
      <c r="BT33" s="64">
        <v>1.9625616148766234E-4</v>
      </c>
      <c r="BU33" s="64">
        <v>1.3074792287737225E-5</v>
      </c>
      <c r="BV33" s="64">
        <v>5.0078462013569691E-4</v>
      </c>
      <c r="BW33" s="64">
        <v>-2.8507196296911896E-4</v>
      </c>
      <c r="BX33" s="64">
        <v>5.6398370104582263E-4</v>
      </c>
      <c r="BY33" s="64">
        <v>5.6743313916807203E-4</v>
      </c>
      <c r="BZ33" s="64">
        <v>-1.5843975385069209E-3</v>
      </c>
      <c r="CA33" s="64">
        <v>-2.4048665523090929E-4</v>
      </c>
      <c r="CB33" s="64">
        <v>2.3224498081275691E-4</v>
      </c>
      <c r="CC33" s="64">
        <v>-4.4410648903336902E-4</v>
      </c>
      <c r="CD33" s="64">
        <v>5.5324592575378695E-4</v>
      </c>
      <c r="CE33" s="64">
        <v>9.4588756330393764E-5</v>
      </c>
      <c r="CF33" s="64">
        <v>-9.0974593236714529E-4</v>
      </c>
      <c r="CG33" s="64">
        <v>2.1985757912901249E-5</v>
      </c>
      <c r="CH33" s="64">
        <v>-2.2109781060430933E-5</v>
      </c>
      <c r="CI33" s="64">
        <v>-6.7041039216642062E-4</v>
      </c>
      <c r="CJ33" s="64">
        <v>6.1095328789795289E-4</v>
      </c>
      <c r="CK33" s="64">
        <v>6.5870548999713563E-4</v>
      </c>
      <c r="CL33" s="64">
        <v>-1.8337318449184181E-3</v>
      </c>
      <c r="CM33" s="64">
        <v>1.5657796699235504E-3</v>
      </c>
      <c r="CN33" s="64">
        <v>1.250512517426694E-3</v>
      </c>
      <c r="CO33" s="64">
        <v>-6.4205529348770884E-4</v>
      </c>
      <c r="CP33" s="64">
        <v>1.2208237345667783E-3</v>
      </c>
      <c r="CQ33" s="64">
        <v>5.1199873997798129E-4</v>
      </c>
      <c r="CR33" s="64">
        <v>4.6505948576536227E-4</v>
      </c>
      <c r="CS33" s="64">
        <v>8.9469979205358818E-4</v>
      </c>
      <c r="CT33" s="64">
        <v>2.0214815584895796E-3</v>
      </c>
      <c r="CU33" s="64">
        <v>2.5957926753350513E-3</v>
      </c>
      <c r="CV33" s="64">
        <v>-1.213308294034765E-3</v>
      </c>
      <c r="CW33" s="64">
        <v>-1.3797954064482809E-3</v>
      </c>
      <c r="CX33" s="48"/>
      <c r="CY33" s="48"/>
      <c r="CZ33" s="48"/>
      <c r="DA33" s="48"/>
      <c r="DB33" s="48"/>
      <c r="DC33" s="48"/>
      <c r="DD33" s="48"/>
      <c r="DE33" s="48"/>
      <c r="DF33" s="48"/>
      <c r="DG33" s="65">
        <v>-1.2779663513318162E-5</v>
      </c>
      <c r="DH33" s="65">
        <v>1.037460470176832E-4</v>
      </c>
      <c r="DI33" s="65">
        <v>-9.5449098059807724E-6</v>
      </c>
      <c r="DJ33" s="65">
        <v>-2.4058952278860346E-5</v>
      </c>
      <c r="DK33" s="65">
        <v>-5.3161506636145717E-5</v>
      </c>
      <c r="DL33" s="65">
        <v>-3.1353669536215989E-6</v>
      </c>
      <c r="DM33" s="65">
        <v>-1.1910750219079613E-4</v>
      </c>
      <c r="DN33" s="65">
        <v>5.082725572032043E-4</v>
      </c>
      <c r="DO33" s="65">
        <v>2.3578208415697688E-5</v>
      </c>
    </row>
    <row r="34" spans="2:119" ht="20.25" customHeight="1" x14ac:dyDescent="0.3">
      <c r="B34" s="247" t="s">
        <v>89</v>
      </c>
      <c r="C34" s="74">
        <v>7.3803979143249876E-5</v>
      </c>
      <c r="D34" s="74">
        <v>1.9332161515706048E-4</v>
      </c>
      <c r="E34" s="74">
        <v>-1.2821347611358114E-4</v>
      </c>
      <c r="F34" s="74">
        <v>4.5920022862078191E-4</v>
      </c>
      <c r="G34" s="74">
        <v>2.2677841567952939E-4</v>
      </c>
      <c r="H34" s="74">
        <v>3.3196079262642897E-4</v>
      </c>
      <c r="I34" s="74">
        <v>-4.043949002699998E-4</v>
      </c>
      <c r="J34" s="74">
        <v>2.6721424090014878E-4</v>
      </c>
      <c r="K34" s="74">
        <v>-3.4033973843461407E-4</v>
      </c>
      <c r="L34" s="74">
        <v>1.8668994800186134E-4</v>
      </c>
      <c r="M34" s="74">
        <v>-3.3724513024724345E-4</v>
      </c>
      <c r="N34" s="74">
        <v>2.283013891593022E-4</v>
      </c>
      <c r="O34" s="74">
        <v>-3.2996473402502335E-4</v>
      </c>
      <c r="P34" s="74">
        <v>2.0600766176248619E-4</v>
      </c>
      <c r="Q34" s="74">
        <v>7.7922433009791625E-4</v>
      </c>
      <c r="R34" s="74">
        <v>-1.9073157991111866E-4</v>
      </c>
      <c r="S34" s="74">
        <v>5.4963440688360343E-4</v>
      </c>
      <c r="T34" s="74">
        <v>2.9546512756661869E-5</v>
      </c>
      <c r="U34" s="74">
        <v>2.1429994950361575E-4</v>
      </c>
      <c r="V34" s="74">
        <v>7.9109072976812911E-5</v>
      </c>
      <c r="W34" s="74">
        <v>-3.6218092970385918E-5</v>
      </c>
      <c r="X34" s="74">
        <v>-2.5955947035116722E-4</v>
      </c>
      <c r="Y34" s="74">
        <v>-5.2948114620965381E-4</v>
      </c>
      <c r="Z34" s="74">
        <v>9.3113378284215287E-5</v>
      </c>
      <c r="AA34" s="74">
        <v>-8.818996656689837E-5</v>
      </c>
      <c r="AB34" s="74">
        <v>3.2143887709024099E-4</v>
      </c>
      <c r="AC34" s="74">
        <v>6.0775921116529297E-4</v>
      </c>
      <c r="AD34" s="74">
        <v>1.1252979878539904E-4</v>
      </c>
      <c r="AE34" s="74">
        <v>3.2402012597798624E-4</v>
      </c>
      <c r="AF34" s="74">
        <v>2.2538242272829301E-4</v>
      </c>
      <c r="AG34" s="74">
        <v>-1.5379468673626384E-4</v>
      </c>
      <c r="AH34" s="74">
        <v>-9.5159565861036022E-5</v>
      </c>
      <c r="AI34" s="74">
        <v>-1.4312637907287762E-4</v>
      </c>
      <c r="AJ34" s="74">
        <v>1.6411987536346651E-4</v>
      </c>
      <c r="AK34" s="74">
        <v>-3.0405809212752377E-4</v>
      </c>
      <c r="AL34" s="74">
        <v>8.6894711321794382E-4</v>
      </c>
      <c r="AM34" s="74">
        <v>-4.4184132235458584E-4</v>
      </c>
      <c r="AN34" s="74">
        <v>-1.2010145896098612E-3</v>
      </c>
      <c r="AO34" s="74">
        <v>1.0854884583455515E-4</v>
      </c>
      <c r="AP34" s="74">
        <v>5.8185685825569156E-3</v>
      </c>
      <c r="AQ34" s="74">
        <v>-2.3394530691223103E-4</v>
      </c>
      <c r="AR34" s="74">
        <v>-3.4872314375133939E-4</v>
      </c>
      <c r="AS34" s="74">
        <v>-2.0824990941581412E-5</v>
      </c>
      <c r="AT34" s="74">
        <v>-4.3470876647055956E-4</v>
      </c>
      <c r="AU34" s="74">
        <v>8.4546277165031825E-5</v>
      </c>
      <c r="AV34" s="74">
        <v>2.562383479616237E-4</v>
      </c>
      <c r="AW34" s="74">
        <v>-2.9627335593840343E-4</v>
      </c>
      <c r="AX34" s="74">
        <v>2.8642628215380661E-4</v>
      </c>
      <c r="AY34" s="74">
        <v>-3.8717208548222359E-4</v>
      </c>
      <c r="AZ34" s="74">
        <v>7.1652588298132258E-4</v>
      </c>
      <c r="BA34" s="74">
        <v>3.694460489140905E-4</v>
      </c>
      <c r="BB34" s="74">
        <v>8.8608156976954788E-4</v>
      </c>
      <c r="BC34" s="74">
        <v>-1.2442673782087077E-5</v>
      </c>
      <c r="BD34" s="74">
        <v>-1.4522393178462156E-4</v>
      </c>
      <c r="BE34" s="74">
        <v>6.7953063325187912E-5</v>
      </c>
      <c r="BF34" s="74">
        <v>7.3549317899379574E-5</v>
      </c>
      <c r="BG34" s="74">
        <v>-1.122528203678641E-4</v>
      </c>
      <c r="BH34" s="74">
        <v>1.5177811522826268E-4</v>
      </c>
      <c r="BI34" s="74">
        <v>-3.5886560183007177E-4</v>
      </c>
      <c r="BJ34" s="74">
        <v>1.5949572717866012E-4</v>
      </c>
      <c r="BK34" s="74">
        <v>9.2375852324688701E-4</v>
      </c>
      <c r="BL34" s="74">
        <v>1.0487464042909789E-3</v>
      </c>
      <c r="BM34" s="74">
        <v>2.4500384775949513E-4</v>
      </c>
      <c r="BN34" s="74">
        <v>1.4563005360090919E-4</v>
      </c>
      <c r="BO34" s="74">
        <v>-1.0210297472257324E-4</v>
      </c>
      <c r="BP34" s="74">
        <v>-5.3176152458644932E-4</v>
      </c>
      <c r="BQ34" s="74">
        <v>-5.4530516719863975E-4</v>
      </c>
      <c r="BR34" s="74">
        <v>-5.8508772417642518E-5</v>
      </c>
      <c r="BS34" s="74">
        <v>2.8734951046760493E-4</v>
      </c>
      <c r="BT34" s="74">
        <v>-4.5743208666415569E-4</v>
      </c>
      <c r="BU34" s="74">
        <v>-2.8463517624266466E-4</v>
      </c>
      <c r="BV34" s="74">
        <v>5.0025526263786091E-4</v>
      </c>
      <c r="BW34" s="74">
        <v>2.2604968265604874E-4</v>
      </c>
      <c r="BX34" s="74">
        <v>1.6406426495760851E-3</v>
      </c>
      <c r="BY34" s="74">
        <v>-1.4231957920485261E-4</v>
      </c>
      <c r="BZ34" s="74">
        <v>-7.3508418382928209E-4</v>
      </c>
      <c r="CA34" s="74">
        <v>2.1984537823005468E-4</v>
      </c>
      <c r="CB34" s="74">
        <v>-5.9290573464232388E-4</v>
      </c>
      <c r="CC34" s="74">
        <v>-6.1614411949373338E-4</v>
      </c>
      <c r="CD34" s="74">
        <v>2.3969794970235547E-4</v>
      </c>
      <c r="CE34" s="74">
        <v>1.115879540956044E-4</v>
      </c>
      <c r="CF34" s="74">
        <v>-3.6827419128482308E-4</v>
      </c>
      <c r="CG34" s="74">
        <v>-5.5742602019848153E-4</v>
      </c>
      <c r="CH34" s="74">
        <v>7.4138829086201063E-4</v>
      </c>
      <c r="CI34" s="74">
        <v>5.3203310766525291E-4</v>
      </c>
      <c r="CJ34" s="74">
        <v>9.2668650169214217E-5</v>
      </c>
      <c r="CK34" s="74">
        <v>3.2298319989410018E-4</v>
      </c>
      <c r="CL34" s="74">
        <v>-1.1419985926139908E-3</v>
      </c>
      <c r="CM34" s="74">
        <v>8.7569765185624426E-4</v>
      </c>
      <c r="CN34" s="74">
        <v>-3.8116440309854394E-4</v>
      </c>
      <c r="CO34" s="74">
        <v>-5.3578334421400253E-4</v>
      </c>
      <c r="CP34" s="74">
        <v>-3.1984571547238883E-4</v>
      </c>
      <c r="CQ34" s="74">
        <v>-1.4695765921457493E-4</v>
      </c>
      <c r="CR34" s="74">
        <v>-3.5486576562426819E-4</v>
      </c>
      <c r="CS34" s="74">
        <v>-6.9435842062992581E-4</v>
      </c>
      <c r="CT34" s="250">
        <v>9.3433201291848178E-4</v>
      </c>
      <c r="CU34" s="250">
        <v>1.4694826121093296E-3</v>
      </c>
      <c r="CV34" s="250">
        <v>2.3354764420995267E-3</v>
      </c>
      <c r="CW34" s="250">
        <v>-8.1913324324686121E-3</v>
      </c>
      <c r="CX34" s="48"/>
      <c r="CY34" s="48"/>
      <c r="CZ34" s="48"/>
      <c r="DA34" s="48"/>
      <c r="DB34" s="48"/>
      <c r="DC34" s="48"/>
      <c r="DD34" s="48"/>
      <c r="DE34" s="48"/>
      <c r="DF34" s="48"/>
      <c r="DG34" s="74">
        <v>6.2623168916475791E-5</v>
      </c>
      <c r="DH34" s="74">
        <v>5.2231168401473127E-5</v>
      </c>
      <c r="DI34" s="74">
        <v>1.5303823024170882E-4</v>
      </c>
      <c r="DJ34" s="74">
        <v>2.0017705142350017E-4</v>
      </c>
      <c r="DK34" s="74">
        <v>1.1871827596121598E-4</v>
      </c>
      <c r="DL34" s="74">
        <v>9.8985902280857019E-5</v>
      </c>
      <c r="DM34" s="74">
        <v>1.3074195098550234E-5</v>
      </c>
      <c r="DN34" s="74">
        <v>-6.6933617531406142E-5</v>
      </c>
      <c r="DO34" s="74">
        <v>-1.4907464981522844E-3</v>
      </c>
    </row>
    <row r="35" spans="2:119" ht="26.4" x14ac:dyDescent="0.3">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juin 2025, les montants remboursés du total Soins de ville du mois de décembre 2024 ont été révisés de 0,09 % par rapport à ceux publiés le mois précédent. </v>
      </c>
      <c r="CX35" s="48"/>
      <c r="CY35" s="48"/>
      <c r="CZ35" s="48"/>
      <c r="DA35" s="48"/>
      <c r="DB35" s="48"/>
      <c r="DC35" s="48"/>
      <c r="DD35" s="48"/>
      <c r="DE35" s="48"/>
      <c r="DF35" s="48"/>
    </row>
    <row r="36" spans="2:119" ht="17.399999999999999" x14ac:dyDescent="0.3">
      <c r="CX36" s="48"/>
      <c r="CY36" s="48"/>
      <c r="CZ36" s="48"/>
      <c r="DA36" s="48"/>
      <c r="DB36" s="48"/>
      <c r="DC36" s="48"/>
      <c r="DD36" s="48"/>
      <c r="DE36" s="48"/>
      <c r="DF36" s="48"/>
    </row>
    <row r="37" spans="2:119" x14ac:dyDescent="0.25">
      <c r="B37" s="251"/>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O43"/>
  <sheetViews>
    <sheetView showGridLines="0" zoomScale="80" zoomScaleNormal="80" workbookViewId="0">
      <pane xSplit="2" ySplit="5" topLeftCell="CZ27" activePane="bottomRight" state="frozenSplit"/>
      <selection activeCell="DQ2" sqref="DQ2"/>
      <selection pane="topRight" activeCell="DQ2" sqref="DQ2"/>
      <selection pane="bottomLeft" activeCell="DQ2" sqref="DQ2"/>
      <selection pane="bottomRight" activeCell="DQ2" sqref="DQ2"/>
    </sheetView>
  </sheetViews>
  <sheetFormatPr baseColWidth="10" defaultColWidth="11.44140625" defaultRowHeight="13.8" x14ac:dyDescent="0.25"/>
  <cols>
    <col min="1" max="1" width="1.33203125" style="59" customWidth="1"/>
    <col min="2" max="2" width="95.6640625" style="59" customWidth="1"/>
    <col min="3" max="3" width="11.6640625" style="59" customWidth="1"/>
    <col min="4" max="13" width="11.5546875" style="59" bestFit="1" customWidth="1"/>
    <col min="14" max="101" width="11.44140625" style="59" customWidth="1"/>
    <col min="102" max="110" width="2" style="59" customWidth="1"/>
    <col min="111" max="111" width="13.33203125" style="59" customWidth="1"/>
    <col min="112" max="117" width="13.33203125" style="59" customWidth="1" collapsed="1"/>
    <col min="118" max="119" width="13.33203125" style="59" customWidth="1"/>
    <col min="120" max="16384" width="11.44140625" style="59"/>
  </cols>
  <sheetData>
    <row r="1" spans="1:119" s="48" customFormat="1" ht="80.099999999999994" customHeight="1" x14ac:dyDescent="0.3">
      <c r="B1" s="49" t="s">
        <v>1955</v>
      </c>
    </row>
    <row r="2" spans="1:119" s="50" customFormat="1" ht="20.25" customHeight="1" x14ac:dyDescent="0.25">
      <c r="B2" s="248" t="str">
        <f>'SDV NSA TAUX COMPLETUDE'!B2</f>
        <v>avec les remboursements de juin 2025</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row>
    <row r="3" spans="1:119" s="50" customFormat="1" ht="18.75" customHeight="1" x14ac:dyDescent="0.25">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row>
    <row r="4" spans="1:119" s="55" customFormat="1" ht="20.100000000000001" customHeight="1" x14ac:dyDescent="0.3">
      <c r="A4" s="50"/>
      <c r="B4" s="54" t="s">
        <v>1828</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0"/>
      <c r="CY4" s="50"/>
      <c r="CZ4" s="50"/>
      <c r="DA4" s="50"/>
      <c r="DB4" s="50"/>
      <c r="DC4" s="50"/>
      <c r="DD4" s="50"/>
      <c r="DE4" s="50"/>
      <c r="DF4" s="50"/>
      <c r="DG4" s="58" t="s">
        <v>111</v>
      </c>
      <c r="DH4" s="58" t="s">
        <v>111</v>
      </c>
      <c r="DI4" s="58" t="s">
        <v>111</v>
      </c>
      <c r="DJ4" s="58" t="s">
        <v>111</v>
      </c>
      <c r="DK4" s="58" t="s">
        <v>111</v>
      </c>
      <c r="DL4" s="58" t="s">
        <v>111</v>
      </c>
      <c r="DM4" s="58" t="s">
        <v>111</v>
      </c>
      <c r="DN4" s="58" t="s">
        <v>111</v>
      </c>
      <c r="DO4" s="58" t="s">
        <v>111</v>
      </c>
    </row>
    <row r="5" spans="1:119" ht="20.100000000000001" customHeight="1" x14ac:dyDescent="0.25">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49">
        <f>'SDV SA DS'!ED14</f>
        <v>45627</v>
      </c>
      <c r="CU5" s="249">
        <f>'SDV SA DS'!EE14</f>
        <v>45658</v>
      </c>
      <c r="CV5" s="249">
        <f>'SDV SA DS'!EF14</f>
        <v>45689</v>
      </c>
      <c r="CW5" s="249">
        <f>'SDV SA DS'!EG14</f>
        <v>45717</v>
      </c>
      <c r="CX5" s="50"/>
      <c r="CY5" s="50"/>
      <c r="CZ5" s="50"/>
      <c r="DA5" s="50"/>
      <c r="DB5" s="50"/>
      <c r="DC5" s="50"/>
      <c r="DD5" s="50"/>
      <c r="DE5" s="50"/>
      <c r="DF5" s="50"/>
      <c r="DG5" s="62" t="s">
        <v>1678</v>
      </c>
      <c r="DH5" s="62" t="s">
        <v>117</v>
      </c>
      <c r="DI5" s="62" t="s">
        <v>1591</v>
      </c>
      <c r="DJ5" s="62" t="s">
        <v>1772</v>
      </c>
      <c r="DK5" s="62" t="s">
        <v>1925</v>
      </c>
      <c r="DL5" s="62" t="s">
        <v>2056</v>
      </c>
      <c r="DM5" s="62" t="s">
        <v>2203</v>
      </c>
      <c r="DN5" s="62" t="s">
        <v>2330</v>
      </c>
      <c r="DO5" s="62" t="s">
        <v>2434</v>
      </c>
    </row>
    <row r="6" spans="1:119" ht="20.25" customHeight="1" x14ac:dyDescent="0.25">
      <c r="B6" s="63" t="s">
        <v>50</v>
      </c>
      <c r="C6" s="64">
        <v>-2.492891344257897E-4</v>
      </c>
      <c r="D6" s="64">
        <v>1.8801533429524397E-4</v>
      </c>
      <c r="E6" s="64">
        <v>4.2635502821508631E-4</v>
      </c>
      <c r="F6" s="64">
        <v>-2.4643833957760375E-4</v>
      </c>
      <c r="G6" s="64">
        <v>8.3019701706410487E-4</v>
      </c>
      <c r="H6" s="64">
        <v>8.538308018879448E-5</v>
      </c>
      <c r="I6" s="64">
        <v>-8.5908384154975703E-4</v>
      </c>
      <c r="J6" s="64">
        <v>2.2765832084581383E-4</v>
      </c>
      <c r="K6" s="64">
        <v>-1.2481163143052143E-4</v>
      </c>
      <c r="L6" s="64">
        <v>-1.554432441173148E-4</v>
      </c>
      <c r="M6" s="64">
        <v>6.7183545966464919E-5</v>
      </c>
      <c r="N6" s="64">
        <v>3.732294674934078E-4</v>
      </c>
      <c r="O6" s="64">
        <v>5.399708131703651E-4</v>
      </c>
      <c r="P6" s="64">
        <v>9.995874790114101E-5</v>
      </c>
      <c r="Q6" s="64">
        <v>-6.3058273837945933E-4</v>
      </c>
      <c r="R6" s="64">
        <v>-2.4873552348592121E-5</v>
      </c>
      <c r="S6" s="64">
        <v>4.1676118586320143E-4</v>
      </c>
      <c r="T6" s="64">
        <v>-2.3361540551813942E-4</v>
      </c>
      <c r="U6" s="64">
        <v>3.6480353111900676E-4</v>
      </c>
      <c r="V6" s="64">
        <v>-6.5263648048041745E-5</v>
      </c>
      <c r="W6" s="64">
        <v>-3.5782312932186588E-4</v>
      </c>
      <c r="X6" s="64">
        <v>2.8653585749283117E-4</v>
      </c>
      <c r="Y6" s="64">
        <v>2.1646442282419187E-4</v>
      </c>
      <c r="Z6" s="64">
        <v>-4.7139448853994459E-4</v>
      </c>
      <c r="AA6" s="64">
        <v>6.85165439235913E-5</v>
      </c>
      <c r="AB6" s="64">
        <v>-7.4271767269484812E-5</v>
      </c>
      <c r="AC6" s="64">
        <v>-4.1043837648280235E-4</v>
      </c>
      <c r="AD6" s="64">
        <v>6.3299284368678599E-4</v>
      </c>
      <c r="AE6" s="64">
        <v>-7.7591587111136562E-4</v>
      </c>
      <c r="AF6" s="64">
        <v>-2.6854813363652585E-4</v>
      </c>
      <c r="AG6" s="64">
        <v>5.8630862158071118E-4</v>
      </c>
      <c r="AH6" s="64">
        <v>-8.1061288198625014E-5</v>
      </c>
      <c r="AI6" s="64">
        <v>-2.7127830280904153E-4</v>
      </c>
      <c r="AJ6" s="64">
        <v>1.3750177448978995E-4</v>
      </c>
      <c r="AK6" s="64">
        <v>-2.1940701722866773E-4</v>
      </c>
      <c r="AL6" s="64">
        <v>-6.0100309652777462E-4</v>
      </c>
      <c r="AM6" s="64">
        <v>-2.8666264441312705E-4</v>
      </c>
      <c r="AN6" s="64">
        <v>1.2693044977085677E-4</v>
      </c>
      <c r="AO6" s="64">
        <v>-6.3156547472908997E-4</v>
      </c>
      <c r="AP6" s="64">
        <v>1.7782739427287808E-3</v>
      </c>
      <c r="AQ6" s="64">
        <v>-7.1142533202073199E-4</v>
      </c>
      <c r="AR6" s="64">
        <v>-2.0694484143202185E-4</v>
      </c>
      <c r="AS6" s="64">
        <v>7.2235028364886489E-4</v>
      </c>
      <c r="AT6" s="64">
        <v>-2.1420888424650286E-4</v>
      </c>
      <c r="AU6" s="64">
        <v>5.5919311065810717E-4</v>
      </c>
      <c r="AV6" s="64">
        <v>-6.8042449740512989E-4</v>
      </c>
      <c r="AW6" s="64">
        <v>-1.1172876947289634E-3</v>
      </c>
      <c r="AX6" s="64">
        <v>1.7547749134938506E-4</v>
      </c>
      <c r="AY6" s="64">
        <v>-5.9491945261069823E-4</v>
      </c>
      <c r="AZ6" s="64">
        <v>-3.3310925283625004E-4</v>
      </c>
      <c r="BA6" s="64">
        <v>-5.8469027752261482E-4</v>
      </c>
      <c r="BB6" s="64">
        <v>2.8400122025222796E-3</v>
      </c>
      <c r="BC6" s="64">
        <v>3.0751583481558598E-4</v>
      </c>
      <c r="BD6" s="64">
        <v>3.5949393637024762E-4</v>
      </c>
      <c r="BE6" s="64">
        <v>-7.3837662390174863E-4</v>
      </c>
      <c r="BF6" s="64">
        <v>-2.1059652452248834E-4</v>
      </c>
      <c r="BG6" s="64">
        <v>-2.3428985984652595E-4</v>
      </c>
      <c r="BH6" s="64">
        <v>-2.8444456155629627E-4</v>
      </c>
      <c r="BI6" s="64">
        <v>-9.4548672226468788E-5</v>
      </c>
      <c r="BJ6" s="64">
        <v>6.9288742053386088E-4</v>
      </c>
      <c r="BK6" s="64">
        <v>-5.9530921696338002E-4</v>
      </c>
      <c r="BL6" s="64">
        <v>-3.7972012926179577E-4</v>
      </c>
      <c r="BM6" s="64">
        <v>-1.4487533868445812E-3</v>
      </c>
      <c r="BN6" s="64">
        <v>5.0479456152394686E-3</v>
      </c>
      <c r="BO6" s="64">
        <v>-4.4102436338244733E-4</v>
      </c>
      <c r="BP6" s="64">
        <v>2.8713588678619395E-4</v>
      </c>
      <c r="BQ6" s="64">
        <v>5.8185482999739691E-4</v>
      </c>
      <c r="BR6" s="64">
        <v>5.5131873072555848E-4</v>
      </c>
      <c r="BS6" s="64">
        <v>-9.9682599795325455E-4</v>
      </c>
      <c r="BT6" s="64">
        <v>-8.6608083719519335E-4</v>
      </c>
      <c r="BU6" s="64">
        <v>-3.8578825362356461E-4</v>
      </c>
      <c r="BV6" s="64">
        <v>-9.8882646775177996E-4</v>
      </c>
      <c r="BW6" s="64">
        <v>-8.2557310529873806E-4</v>
      </c>
      <c r="BX6" s="64">
        <v>-5.6388337067525551E-4</v>
      </c>
      <c r="BY6" s="64">
        <v>-2.2766364583145515E-3</v>
      </c>
      <c r="BZ6" s="64">
        <v>7.7556181232252275E-3</v>
      </c>
      <c r="CA6" s="64">
        <v>9.4841219818841971E-4</v>
      </c>
      <c r="CB6" s="64">
        <v>-3.8186942554530034E-4</v>
      </c>
      <c r="CC6" s="64">
        <v>-6.8043810793172455E-4</v>
      </c>
      <c r="CD6" s="64">
        <v>-5.0544875936253675E-5</v>
      </c>
      <c r="CE6" s="64">
        <v>-1.5675711873739395E-3</v>
      </c>
      <c r="CF6" s="64">
        <v>-5.885249440006346E-4</v>
      </c>
      <c r="CG6" s="64">
        <v>-1.0397912908501894E-3</v>
      </c>
      <c r="CH6" s="64">
        <v>-6.9909134589707378E-4</v>
      </c>
      <c r="CI6" s="64">
        <v>-1.4201476214004138E-4</v>
      </c>
      <c r="CJ6" s="64">
        <v>-3.484505283020134E-4</v>
      </c>
      <c r="CK6" s="64">
        <v>-3.655960865860175E-3</v>
      </c>
      <c r="CL6" s="64">
        <v>1.0887675634972949E-2</v>
      </c>
      <c r="CM6" s="64">
        <v>-8.0022916432542779E-4</v>
      </c>
      <c r="CN6" s="64">
        <v>-4.8599698422979731E-4</v>
      </c>
      <c r="CO6" s="64">
        <v>2.0661174872671495E-4</v>
      </c>
      <c r="CP6" s="64">
        <v>-7.6385849383397986E-4</v>
      </c>
      <c r="CQ6" s="64">
        <v>-2.0926635491783641E-3</v>
      </c>
      <c r="CR6" s="64">
        <v>-5.1966400469094509E-4</v>
      </c>
      <c r="CS6" s="64">
        <v>-1.5328844765329919E-3</v>
      </c>
      <c r="CT6" s="64">
        <v>-2.1341132721530709E-3</v>
      </c>
      <c r="CU6" s="64">
        <v>-1.5766959734231367E-3</v>
      </c>
      <c r="CV6" s="64">
        <v>-1.816677791925625E-3</v>
      </c>
      <c r="CW6" s="64">
        <v>-5.9083629589604669E-3</v>
      </c>
      <c r="CX6" s="50"/>
      <c r="CY6" s="50"/>
      <c r="CZ6" s="50"/>
      <c r="DA6" s="50"/>
      <c r="DB6" s="50"/>
      <c r="DC6" s="50"/>
      <c r="DD6" s="50"/>
      <c r="DE6" s="50"/>
      <c r="DF6" s="50"/>
      <c r="DG6" s="65">
        <v>4.5492576172811994E-5</v>
      </c>
      <c r="DH6" s="65">
        <v>1.0886273864585405E-5</v>
      </c>
      <c r="DI6" s="65">
        <v>-1.0602763798794879E-4</v>
      </c>
      <c r="DJ6" s="65">
        <v>-8.3039152089403601E-5</v>
      </c>
      <c r="DK6" s="65">
        <v>9.3331609867464138E-5</v>
      </c>
      <c r="DL6" s="65">
        <v>3.754131815725259E-5</v>
      </c>
      <c r="DM6" s="65">
        <v>-1.8636140597050321E-5</v>
      </c>
      <c r="DN6" s="65">
        <v>-9.6628605124049471E-5</v>
      </c>
      <c r="DO6" s="65">
        <v>-3.0729989452719098E-3</v>
      </c>
    </row>
    <row r="7" spans="1:119" ht="20.25" customHeight="1" x14ac:dyDescent="0.25">
      <c r="B7" s="63" t="s">
        <v>51</v>
      </c>
      <c r="C7" s="64">
        <v>2.1905044182291E-4</v>
      </c>
      <c r="D7" s="64">
        <v>1.7804508350760528E-4</v>
      </c>
      <c r="E7" s="64">
        <v>6.3477027390668184E-4</v>
      </c>
      <c r="F7" s="64">
        <v>-1.9091625345080132E-6</v>
      </c>
      <c r="G7" s="64">
        <v>2.0163722432320341E-4</v>
      </c>
      <c r="H7" s="64">
        <v>-1.1169254245735338E-4</v>
      </c>
      <c r="I7" s="64">
        <v>-1.2162385340630522E-4</v>
      </c>
      <c r="J7" s="64">
        <v>7.968723251816634E-5</v>
      </c>
      <c r="K7" s="64">
        <v>-1.126690130684449E-3</v>
      </c>
      <c r="L7" s="64">
        <v>1.9136593142343727E-5</v>
      </c>
      <c r="M7" s="64">
        <v>-8.4166220719272822E-5</v>
      </c>
      <c r="N7" s="64">
        <v>1.4385679622352932E-4</v>
      </c>
      <c r="O7" s="64">
        <v>3.9552424628652716E-4</v>
      </c>
      <c r="P7" s="64">
        <v>1.9519129669309798E-4</v>
      </c>
      <c r="Q7" s="64">
        <v>2.5818376660247111E-4</v>
      </c>
      <c r="R7" s="64">
        <v>6.7867268221499799E-5</v>
      </c>
      <c r="S7" s="64">
        <v>1.2968702927285136E-4</v>
      </c>
      <c r="T7" s="64">
        <v>-6.3508826432134846E-5</v>
      </c>
      <c r="U7" s="64">
        <v>-4.5056060675063847E-5</v>
      </c>
      <c r="V7" s="64">
        <v>-1.8106751261981469E-4</v>
      </c>
      <c r="W7" s="64">
        <v>-9.6110507280422475E-4</v>
      </c>
      <c r="X7" s="64">
        <v>2.469639372282284E-4</v>
      </c>
      <c r="Y7" s="64">
        <v>5.1734903875111371E-5</v>
      </c>
      <c r="Z7" s="64">
        <v>2.674796186057371E-4</v>
      </c>
      <c r="AA7" s="64">
        <v>1.7200257947558306E-4</v>
      </c>
      <c r="AB7" s="64">
        <v>1.8974483043288082E-4</v>
      </c>
      <c r="AC7" s="64">
        <v>3.0091898936879247E-4</v>
      </c>
      <c r="AD7" s="64">
        <v>3.3816973022515739E-5</v>
      </c>
      <c r="AE7" s="64">
        <v>-4.4826217899285314E-4</v>
      </c>
      <c r="AF7" s="64">
        <v>-6.4653293059047101E-5</v>
      </c>
      <c r="AG7" s="64">
        <v>1.1347601349842584E-4</v>
      </c>
      <c r="AH7" s="64">
        <v>-7.8288546423332939E-5</v>
      </c>
      <c r="AI7" s="64">
        <v>-6.4412151025250441E-4</v>
      </c>
      <c r="AJ7" s="64">
        <v>5.9217670549838175E-5</v>
      </c>
      <c r="AK7" s="64">
        <v>-9.2690960917796161E-7</v>
      </c>
      <c r="AL7" s="64">
        <v>1.7581569455638046E-5</v>
      </c>
      <c r="AM7" s="64">
        <v>-1.5308287295079381E-4</v>
      </c>
      <c r="AN7" s="64">
        <v>-8.0817726415549629E-5</v>
      </c>
      <c r="AO7" s="64">
        <v>1.0641033635416797E-4</v>
      </c>
      <c r="AP7" s="64">
        <v>2.7776436165005691E-4</v>
      </c>
      <c r="AQ7" s="64">
        <v>-5.5537649169323799E-5</v>
      </c>
      <c r="AR7" s="64">
        <v>-1.3177653909834941E-4</v>
      </c>
      <c r="AS7" s="64">
        <v>7.2877923600334071E-5</v>
      </c>
      <c r="AT7" s="64">
        <v>-5.714228786379838E-5</v>
      </c>
      <c r="AU7" s="64">
        <v>-2.0853126090591978E-4</v>
      </c>
      <c r="AV7" s="64">
        <v>-2.0302284751949617E-4</v>
      </c>
      <c r="AW7" s="64">
        <v>-2.192053405922767E-4</v>
      </c>
      <c r="AX7" s="64">
        <v>3.343565329825271E-4</v>
      </c>
      <c r="AY7" s="64">
        <v>-3.5927835153160004E-5</v>
      </c>
      <c r="AZ7" s="64">
        <v>1.5836003967062418E-4</v>
      </c>
      <c r="BA7" s="64">
        <v>1.1451448876043102E-5</v>
      </c>
      <c r="BB7" s="64">
        <v>1.9041687842857868E-4</v>
      </c>
      <c r="BC7" s="64">
        <v>1.6356584865584445E-4</v>
      </c>
      <c r="BD7" s="64">
        <v>1.0924039575299638E-4</v>
      </c>
      <c r="BE7" s="64">
        <v>-4.9227964293052651E-4</v>
      </c>
      <c r="BF7" s="64">
        <v>-6.7915167304644086E-5</v>
      </c>
      <c r="BG7" s="64">
        <v>-3.0386695867801183E-4</v>
      </c>
      <c r="BH7" s="64">
        <v>8.4067388412822908E-6</v>
      </c>
      <c r="BI7" s="64">
        <v>1.5405485781005979E-4</v>
      </c>
      <c r="BJ7" s="64">
        <v>2.9903210878678976E-4</v>
      </c>
      <c r="BK7" s="64">
        <v>-4.1493424390304234E-5</v>
      </c>
      <c r="BL7" s="64">
        <v>2.21856602957482E-4</v>
      </c>
      <c r="BM7" s="64">
        <v>-3.8743427022736032E-4</v>
      </c>
      <c r="BN7" s="64">
        <v>7.6501984109156318E-4</v>
      </c>
      <c r="BO7" s="64">
        <v>-5.783483635379838E-5</v>
      </c>
      <c r="BP7" s="64">
        <v>-4.8874789429054211E-5</v>
      </c>
      <c r="BQ7" s="64">
        <v>1.7807924456669788E-4</v>
      </c>
      <c r="BR7" s="64">
        <v>2.4306791667316752E-4</v>
      </c>
      <c r="BS7" s="64">
        <v>-5.1788824952514467E-4</v>
      </c>
      <c r="BT7" s="64">
        <v>-4.8138855896495691E-5</v>
      </c>
      <c r="BU7" s="64">
        <v>2.3333192539376491E-4</v>
      </c>
      <c r="BV7" s="64">
        <v>-3.0060691535382933E-4</v>
      </c>
      <c r="BW7" s="64">
        <v>-3.7358428276246247E-4</v>
      </c>
      <c r="BX7" s="64">
        <v>3.0955312042646455E-4</v>
      </c>
      <c r="BY7" s="64">
        <v>-8.3162303074979516E-4</v>
      </c>
      <c r="BZ7" s="64">
        <v>1.8008485100133864E-3</v>
      </c>
      <c r="CA7" s="64">
        <v>-7.2022345669497945E-5</v>
      </c>
      <c r="CB7" s="64">
        <v>-3.1651010129774004E-4</v>
      </c>
      <c r="CC7" s="64">
        <v>-2.2121586213974531E-4</v>
      </c>
      <c r="CD7" s="64">
        <v>-3.3080963931408913E-4</v>
      </c>
      <c r="CE7" s="64">
        <v>-8.4019999771323128E-4</v>
      </c>
      <c r="CF7" s="64">
        <v>-1.0317660659031613E-3</v>
      </c>
      <c r="CG7" s="64">
        <v>-9.795970944594945E-4</v>
      </c>
      <c r="CH7" s="64">
        <v>-8.3728138875471814E-4</v>
      </c>
      <c r="CI7" s="64">
        <v>-6.8179782426902591E-4</v>
      </c>
      <c r="CJ7" s="64">
        <v>-5.2040121275997997E-4</v>
      </c>
      <c r="CK7" s="64">
        <v>-1.0972625950527171E-3</v>
      </c>
      <c r="CL7" s="64">
        <v>3.879563185843482E-3</v>
      </c>
      <c r="CM7" s="64">
        <v>-3.6562562539554921E-4</v>
      </c>
      <c r="CN7" s="64">
        <v>-9.8260761983159917E-5</v>
      </c>
      <c r="CO7" s="64">
        <v>2.9383821460093884E-4</v>
      </c>
      <c r="CP7" s="64">
        <v>7.9176080550302785E-5</v>
      </c>
      <c r="CQ7" s="64">
        <v>-3.6862601062570555E-4</v>
      </c>
      <c r="CR7" s="64">
        <v>-2.2343753913633968E-4</v>
      </c>
      <c r="CS7" s="64">
        <v>-3.9435539187526736E-4</v>
      </c>
      <c r="CT7" s="64">
        <v>4.290968244169413E-5</v>
      </c>
      <c r="CU7" s="64">
        <v>1.4662274265253572E-4</v>
      </c>
      <c r="CV7" s="64">
        <v>-4.1302522613839709E-3</v>
      </c>
      <c r="CW7" s="64">
        <v>-5.1896904355320794E-3</v>
      </c>
      <c r="CX7" s="50"/>
      <c r="CY7" s="50"/>
      <c r="CZ7" s="50"/>
      <c r="DA7" s="50"/>
      <c r="DB7" s="50"/>
      <c r="DC7" s="50"/>
      <c r="DD7" s="50"/>
      <c r="DE7" s="50"/>
      <c r="DF7" s="50"/>
      <c r="DG7" s="65">
        <v>-8.2562780101547162E-7</v>
      </c>
      <c r="DH7" s="65">
        <v>3.3446102297274294E-5</v>
      </c>
      <c r="DI7" s="65">
        <v>-2.8490879997788987E-5</v>
      </c>
      <c r="DJ7" s="65">
        <v>-3.1852309735014295E-5</v>
      </c>
      <c r="DK7" s="65">
        <v>1.527510813792432E-5</v>
      </c>
      <c r="DL7" s="65">
        <v>2.4486108366916781E-5</v>
      </c>
      <c r="DM7" s="65">
        <v>-3.0765000834087619E-4</v>
      </c>
      <c r="DN7" s="65">
        <v>5.8682328847092791E-5</v>
      </c>
      <c r="DO7" s="65">
        <v>-2.9780607993598052E-3</v>
      </c>
    </row>
    <row r="8" spans="1:119" ht="20.25" customHeight="1" x14ac:dyDescent="0.25">
      <c r="B8" s="63" t="s">
        <v>96</v>
      </c>
      <c r="C8" s="64">
        <v>8.199139477647055E-4</v>
      </c>
      <c r="D8" s="64">
        <v>1.2821423000526355E-3</v>
      </c>
      <c r="E8" s="64">
        <v>1.4919110319824291E-3</v>
      </c>
      <c r="F8" s="64">
        <v>-2.018061437322527E-3</v>
      </c>
      <c r="G8" s="64">
        <v>-8.831439961745069E-4</v>
      </c>
      <c r="H8" s="64">
        <v>-7.3921798934195593E-4</v>
      </c>
      <c r="I8" s="64">
        <v>-5.972533086632259E-4</v>
      </c>
      <c r="J8" s="64">
        <v>-3.8923687553105157E-4</v>
      </c>
      <c r="K8" s="64">
        <v>-1.1717177939085666E-4</v>
      </c>
      <c r="L8" s="64">
        <v>6.7641638194393394E-5</v>
      </c>
      <c r="M8" s="64">
        <v>3.1139964658111197E-4</v>
      </c>
      <c r="N8" s="64">
        <v>5.699466359438965E-4</v>
      </c>
      <c r="O8" s="64">
        <v>3.4698612784125338E-3</v>
      </c>
      <c r="P8" s="64">
        <v>5.2302281978184872E-3</v>
      </c>
      <c r="Q8" s="64">
        <v>7.2388629384632086E-3</v>
      </c>
      <c r="R8" s="64">
        <v>-6.042102671064864E-3</v>
      </c>
      <c r="S8" s="64">
        <v>-3.1564509134998087E-3</v>
      </c>
      <c r="T8" s="64">
        <v>-2.4646607670882892E-3</v>
      </c>
      <c r="U8" s="64">
        <v>-1.6106248596124972E-3</v>
      </c>
      <c r="V8" s="64">
        <v>-1.084196515087954E-3</v>
      </c>
      <c r="W8" s="64">
        <v>-3.3120328641822461E-4</v>
      </c>
      <c r="X8" s="64">
        <v>1.8836864875160231E-4</v>
      </c>
      <c r="Y8" s="64">
        <v>9.2391647809297872E-4</v>
      </c>
      <c r="Z8" s="64">
        <v>1.767976826141604E-3</v>
      </c>
      <c r="AA8" s="64">
        <v>3.3564939224046686E-3</v>
      </c>
      <c r="AB8" s="64">
        <v>4.946657421910805E-3</v>
      </c>
      <c r="AC8" s="64">
        <v>6.6767441252177928E-3</v>
      </c>
      <c r="AD8" s="64">
        <v>-7.0465672117470124E-3</v>
      </c>
      <c r="AE8" s="64">
        <v>-3.0392580651290579E-3</v>
      </c>
      <c r="AF8" s="64">
        <v>-2.80550145217906E-3</v>
      </c>
      <c r="AG8" s="64">
        <v>-1.6466553091313285E-3</v>
      </c>
      <c r="AH8" s="64">
        <v>-1.1235580504761478E-3</v>
      </c>
      <c r="AI8" s="64">
        <v>-3.2570255545072424E-4</v>
      </c>
      <c r="AJ8" s="64">
        <v>1.8047839737511673E-4</v>
      </c>
      <c r="AK8" s="64">
        <v>9.0459184033120366E-4</v>
      </c>
      <c r="AL8" s="64">
        <v>1.5987750024635261E-3</v>
      </c>
      <c r="AM8" s="64">
        <v>2.8625480395334524E-3</v>
      </c>
      <c r="AN8" s="64">
        <v>4.4080440012737032E-3</v>
      </c>
      <c r="AO8" s="64">
        <v>3.6028034694433053E-3</v>
      </c>
      <c r="AP8" s="64">
        <v>-2.1048113154106263E-3</v>
      </c>
      <c r="AQ8" s="64">
        <v>-1.3535337442769357E-3</v>
      </c>
      <c r="AR8" s="64">
        <v>-1.4529503855689185E-3</v>
      </c>
      <c r="AS8" s="64">
        <v>-1.1326177365910128E-3</v>
      </c>
      <c r="AT8" s="64">
        <v>-8.7485451276714254E-4</v>
      </c>
      <c r="AU8" s="64">
        <v>-2.2274347254858107E-4</v>
      </c>
      <c r="AV8" s="64">
        <v>1.274429855913084E-4</v>
      </c>
      <c r="AW8" s="64">
        <v>4.5436929090580946E-4</v>
      </c>
      <c r="AX8" s="64">
        <v>9.4444389671699547E-4</v>
      </c>
      <c r="AY8" s="64">
        <v>1.4922150809510981E-3</v>
      </c>
      <c r="AZ8" s="64">
        <v>2.3594333082759267E-3</v>
      </c>
      <c r="BA8" s="64">
        <v>1.6240473984541204E-3</v>
      </c>
      <c r="BB8" s="64">
        <v>-2.3633261517402859E-3</v>
      </c>
      <c r="BC8" s="64">
        <v>-1.3540343496414309E-3</v>
      </c>
      <c r="BD8" s="64">
        <v>-9.2411072874776234E-4</v>
      </c>
      <c r="BE8" s="64">
        <v>-7.5349855711404068E-4</v>
      </c>
      <c r="BF8" s="64">
        <v>-5.8861589712266849E-4</v>
      </c>
      <c r="BG8" s="64">
        <v>-1.812493289499173E-4</v>
      </c>
      <c r="BH8" s="64">
        <v>1.2919477630823906E-4</v>
      </c>
      <c r="BI8" s="64">
        <v>5.2019622409860133E-4</v>
      </c>
      <c r="BJ8" s="64">
        <v>6.4457812842122486E-4</v>
      </c>
      <c r="BK8" s="64">
        <v>1.1020667648558025E-3</v>
      </c>
      <c r="BL8" s="64">
        <v>2.6563480774717263E-3</v>
      </c>
      <c r="BM8" s="64">
        <v>3.4291515989162136E-3</v>
      </c>
      <c r="BN8" s="64">
        <v>-4.7559026651634584E-3</v>
      </c>
      <c r="BO8" s="64">
        <v>-1.9180764670707617E-3</v>
      </c>
      <c r="BP8" s="64">
        <v>-1.6452801634786463E-3</v>
      </c>
      <c r="BQ8" s="64">
        <v>-1.1634346487350289E-3</v>
      </c>
      <c r="BR8" s="64">
        <v>-8.0123913167429173E-4</v>
      </c>
      <c r="BS8" s="64">
        <v>-2.1522851163868761E-4</v>
      </c>
      <c r="BT8" s="64">
        <v>1.49395970214794E-4</v>
      </c>
      <c r="BU8" s="64">
        <v>6.7303464050150197E-4</v>
      </c>
      <c r="BV8" s="64">
        <v>1.2968622744722325E-3</v>
      </c>
      <c r="BW8" s="64">
        <v>1.8964273361847805E-3</v>
      </c>
      <c r="BX8" s="64">
        <v>3.2559338237441171E-3</v>
      </c>
      <c r="BY8" s="64">
        <v>2.677248560605916E-3</v>
      </c>
      <c r="BZ8" s="64">
        <v>-6.3243629912184129E-3</v>
      </c>
      <c r="CA8" s="64">
        <v>-2.3303133320370373E-3</v>
      </c>
      <c r="CB8" s="64">
        <v>-1.8148880542225854E-3</v>
      </c>
      <c r="CC8" s="64">
        <v>-1.5342817821124566E-3</v>
      </c>
      <c r="CD8" s="64">
        <v>-8.4885914014187769E-4</v>
      </c>
      <c r="CE8" s="64">
        <v>-3.5991079887953692E-4</v>
      </c>
      <c r="CF8" s="64">
        <v>3.8807418411002104E-5</v>
      </c>
      <c r="CG8" s="64">
        <v>4.6965068356641382E-4</v>
      </c>
      <c r="CH8" s="64">
        <v>1.5902156451310656E-3</v>
      </c>
      <c r="CI8" s="64">
        <v>1.8107160199249961E-3</v>
      </c>
      <c r="CJ8" s="64">
        <v>1.5517547878760585E-3</v>
      </c>
      <c r="CK8" s="64">
        <v>3.1928529129372496E-3</v>
      </c>
      <c r="CL8" s="64">
        <v>-5.3042926034985172E-3</v>
      </c>
      <c r="CM8" s="64">
        <v>-4.9932272237318553E-3</v>
      </c>
      <c r="CN8" s="64">
        <v>-3.8879505375922774E-3</v>
      </c>
      <c r="CO8" s="64">
        <v>-2.3590704556734066E-3</v>
      </c>
      <c r="CP8" s="64">
        <v>-1.9287873679908474E-3</v>
      </c>
      <c r="CQ8" s="64">
        <v>-2.956160963151655E-3</v>
      </c>
      <c r="CR8" s="64">
        <v>-1.6383648711677523E-3</v>
      </c>
      <c r="CS8" s="64">
        <v>-1.4339597500843126E-3</v>
      </c>
      <c r="CT8" s="64">
        <v>-1.7631750469303542E-3</v>
      </c>
      <c r="CU8" s="64">
        <v>-1.4352817719291977E-3</v>
      </c>
      <c r="CV8" s="64">
        <v>-1.2189621118679939E-2</v>
      </c>
      <c r="CW8" s="64">
        <v>-1.222436051214848E-2</v>
      </c>
      <c r="CX8" s="50"/>
      <c r="CY8" s="50"/>
      <c r="CZ8" s="50"/>
      <c r="DA8" s="50"/>
      <c r="DB8" s="50"/>
      <c r="DC8" s="50"/>
      <c r="DD8" s="50"/>
      <c r="DE8" s="50"/>
      <c r="DF8" s="50"/>
      <c r="DG8" s="65">
        <v>-1.8667148915518794E-7</v>
      </c>
      <c r="DH8" s="65">
        <v>-7.3743915007806748E-7</v>
      </c>
      <c r="DI8" s="65">
        <v>-1.1038624104786621E-6</v>
      </c>
      <c r="DJ8" s="65">
        <v>-8.2496626263584005E-7</v>
      </c>
      <c r="DK8" s="65">
        <v>-1.0026212728941886E-6</v>
      </c>
      <c r="DL8" s="65">
        <v>-3.271995463349775E-6</v>
      </c>
      <c r="DM8" s="65">
        <v>-1.9448993155157801E-4</v>
      </c>
      <c r="DN8" s="65">
        <v>-1.3646780898560751E-3</v>
      </c>
      <c r="DO8" s="65">
        <v>-8.6211410439546166E-3</v>
      </c>
    </row>
    <row r="9" spans="1:119" ht="20.25" customHeight="1" x14ac:dyDescent="0.25">
      <c r="B9" s="66" t="s">
        <v>92</v>
      </c>
      <c r="C9" s="67">
        <v>-1.918135382850128E-5</v>
      </c>
      <c r="D9" s="67">
        <v>3.7619602099248084E-4</v>
      </c>
      <c r="E9" s="67">
        <v>6.2959389168915081E-4</v>
      </c>
      <c r="F9" s="67">
        <v>-4.9460774008491803E-4</v>
      </c>
      <c r="G9" s="67">
        <v>4.9677770263967247E-4</v>
      </c>
      <c r="H9" s="67">
        <v>-6.1113184328775993E-5</v>
      </c>
      <c r="I9" s="67">
        <v>-7.3219830570536715E-4</v>
      </c>
      <c r="J9" s="67">
        <v>1.1884275268192468E-4</v>
      </c>
      <c r="K9" s="67">
        <v>-2.4621615213915593E-4</v>
      </c>
      <c r="L9" s="67">
        <v>-1.024876607110814E-4</v>
      </c>
      <c r="M9" s="67">
        <v>8.3851319211625253E-5</v>
      </c>
      <c r="N9" s="67">
        <v>3.7216764464975682E-4</v>
      </c>
      <c r="O9" s="67">
        <v>6.4064679551201209E-4</v>
      </c>
      <c r="P9" s="67">
        <v>3.3863676338641291E-4</v>
      </c>
      <c r="Q9" s="67">
        <v>-2.2847212014642793E-4</v>
      </c>
      <c r="R9" s="67">
        <v>-3.2932217480474701E-4</v>
      </c>
      <c r="S9" s="67">
        <v>2.1215252261619355E-4</v>
      </c>
      <c r="T9" s="67">
        <v>-3.2315697293727741E-4</v>
      </c>
      <c r="U9" s="67">
        <v>1.98072923267123E-4</v>
      </c>
      <c r="V9" s="67">
        <v>-1.406008981432727E-4</v>
      </c>
      <c r="W9" s="67">
        <v>-4.3357219334327901E-4</v>
      </c>
      <c r="X9" s="67">
        <v>2.7565282850616768E-4</v>
      </c>
      <c r="Y9" s="67">
        <v>2.3466458668197632E-4</v>
      </c>
      <c r="Z9" s="67">
        <v>-2.6816353573044793E-4</v>
      </c>
      <c r="AA9" s="67">
        <v>2.2035806065257013E-4</v>
      </c>
      <c r="AB9" s="67">
        <v>1.8949944899993021E-4</v>
      </c>
      <c r="AC9" s="67">
        <v>-3.5983130185157641E-5</v>
      </c>
      <c r="AD9" s="67">
        <v>1.9898202603729764E-4</v>
      </c>
      <c r="AE9" s="67">
        <v>-8.483115153639087E-4</v>
      </c>
      <c r="AF9" s="67">
        <v>-3.5764078104705277E-4</v>
      </c>
      <c r="AG9" s="67">
        <v>4.0221992504596571E-4</v>
      </c>
      <c r="AH9" s="67">
        <v>-1.414913370937354E-4</v>
      </c>
      <c r="AI9" s="67">
        <v>-3.182635198908379E-4</v>
      </c>
      <c r="AJ9" s="67">
        <v>1.3102130591136074E-4</v>
      </c>
      <c r="AK9" s="67">
        <v>-1.3100088768225326E-4</v>
      </c>
      <c r="AL9" s="67">
        <v>-4.0250326021407101E-4</v>
      </c>
      <c r="AM9" s="67">
        <v>-1.1090326461848932E-4</v>
      </c>
      <c r="AN9" s="67">
        <v>3.3426738305353254E-4</v>
      </c>
      <c r="AO9" s="67">
        <v>-1.5984613439457007E-4</v>
      </c>
      <c r="AP9" s="67">
        <v>7.0264811671649774E-4</v>
      </c>
      <c r="AQ9" s="67">
        <v>-7.0402676975933609E-4</v>
      </c>
      <c r="AR9" s="67">
        <v>-3.0933851023273728E-4</v>
      </c>
      <c r="AS9" s="67">
        <v>4.8834265852648606E-4</v>
      </c>
      <c r="AT9" s="67">
        <v>-2.4405713712538635E-4</v>
      </c>
      <c r="AU9" s="67">
        <v>4.0100066169479476E-4</v>
      </c>
      <c r="AV9" s="67">
        <v>-5.415438216167523E-4</v>
      </c>
      <c r="AW9" s="67">
        <v>-8.2336775671010276E-4</v>
      </c>
      <c r="AX9" s="67">
        <v>2.8144359700044141E-4</v>
      </c>
      <c r="AY9" s="67">
        <v>-3.1157787322910746E-4</v>
      </c>
      <c r="AZ9" s="67">
        <v>8.2629875741702108E-6</v>
      </c>
      <c r="BA9" s="67">
        <v>-1.7564610191567187E-4</v>
      </c>
      <c r="BB9" s="67">
        <v>1.8183156731994554E-3</v>
      </c>
      <c r="BC9" s="67">
        <v>1.0301860016448394E-4</v>
      </c>
      <c r="BD9" s="67">
        <v>1.5650066214067948E-4</v>
      </c>
      <c r="BE9" s="67">
        <v>-7.1415088087611878E-4</v>
      </c>
      <c r="BF9" s="67">
        <v>-2.3755434771510764E-4</v>
      </c>
      <c r="BG9" s="67">
        <v>-2.3614299275998007E-4</v>
      </c>
      <c r="BH9" s="67">
        <v>-2.1448015382086183E-4</v>
      </c>
      <c r="BI9" s="67">
        <v>-8.4270618455617452E-6</v>
      </c>
      <c r="BJ9" s="67">
        <v>6.4786779621917034E-4</v>
      </c>
      <c r="BK9" s="67">
        <v>-3.2075510689510978E-4</v>
      </c>
      <c r="BL9" s="67">
        <v>-1.9377837513490093E-5</v>
      </c>
      <c r="BM9" s="67">
        <v>-9.4322905601817997E-4</v>
      </c>
      <c r="BN9" s="67">
        <v>3.859616833597812E-3</v>
      </c>
      <c r="BO9" s="67">
        <v>-5.2461713863227732E-4</v>
      </c>
      <c r="BP9" s="67">
        <v>9.6152030970131364E-5</v>
      </c>
      <c r="BQ9" s="67">
        <v>3.8780327442200502E-4</v>
      </c>
      <c r="BR9" s="67">
        <v>4.0162137125454578E-4</v>
      </c>
      <c r="BS9" s="67">
        <v>-8.7407194370303642E-4</v>
      </c>
      <c r="BT9" s="67">
        <v>-6.9813300833898584E-4</v>
      </c>
      <c r="BU9" s="67">
        <v>-2.4142216035738517E-4</v>
      </c>
      <c r="BV9" s="67">
        <v>-7.4678980066555933E-4</v>
      </c>
      <c r="BW9" s="67">
        <v>-5.5011211388023007E-4</v>
      </c>
      <c r="BX9" s="67">
        <v>-1.6863393439858765E-4</v>
      </c>
      <c r="BY9" s="67">
        <v>-1.74781125707546E-3</v>
      </c>
      <c r="BZ9" s="67">
        <v>6.161896182939719E-3</v>
      </c>
      <c r="CA9" s="67">
        <v>5.8666586281508337E-4</v>
      </c>
      <c r="CB9" s="67">
        <v>-4.9678578303180565E-4</v>
      </c>
      <c r="CC9" s="67">
        <v>-7.0221850149876364E-4</v>
      </c>
      <c r="CD9" s="67">
        <v>-1.4748777014739201E-4</v>
      </c>
      <c r="CE9" s="67">
        <v>-1.3823870469311661E-3</v>
      </c>
      <c r="CF9" s="67">
        <v>-5.7205421166439674E-4</v>
      </c>
      <c r="CG9" s="67">
        <v>-9.0409523976164863E-4</v>
      </c>
      <c r="CH9" s="67">
        <v>-5.3357549324706266E-4</v>
      </c>
      <c r="CI9" s="67">
        <v>-3.6358933144353678E-5</v>
      </c>
      <c r="CJ9" s="67">
        <v>-2.0083570545748053E-4</v>
      </c>
      <c r="CK9" s="67">
        <v>-2.8958822582980659E-3</v>
      </c>
      <c r="CL9" s="67">
        <v>9.0094915180269908E-3</v>
      </c>
      <c r="CM9" s="67">
        <v>-9.6563534130289508E-4</v>
      </c>
      <c r="CN9" s="67">
        <v>-6.2097265733185303E-4</v>
      </c>
      <c r="CO9" s="67">
        <v>5.377953482565978E-5</v>
      </c>
      <c r="CP9" s="67">
        <v>-7.5595664789152028E-4</v>
      </c>
      <c r="CQ9" s="67">
        <v>-1.9900913344568227E-3</v>
      </c>
      <c r="CR9" s="67">
        <v>-5.7373361046064719E-4</v>
      </c>
      <c r="CS9" s="67">
        <v>-1.4242077945729736E-3</v>
      </c>
      <c r="CT9" s="67">
        <v>-1.921460704652711E-3</v>
      </c>
      <c r="CU9" s="67">
        <v>-1.4198451758582475E-3</v>
      </c>
      <c r="CV9" s="67">
        <v>-2.4511148633498125E-3</v>
      </c>
      <c r="CW9" s="67">
        <v>-6.0753705257731161E-3</v>
      </c>
      <c r="CX9" s="50"/>
      <c r="CY9" s="50"/>
      <c r="CZ9" s="50"/>
      <c r="DA9" s="50"/>
      <c r="DB9" s="50"/>
      <c r="DC9" s="50"/>
      <c r="DD9" s="50"/>
      <c r="DE9" s="50"/>
      <c r="DF9" s="50"/>
      <c r="DG9" s="68">
        <v>3.2921245065820059E-5</v>
      </c>
      <c r="DH9" s="68">
        <v>1.3223931401018518E-5</v>
      </c>
      <c r="DI9" s="68">
        <v>-9.121633651176797E-5</v>
      </c>
      <c r="DJ9" s="68">
        <v>-6.8714916681478222E-5</v>
      </c>
      <c r="DK9" s="68">
        <v>7.3459959303523448E-5</v>
      </c>
      <c r="DL9" s="68">
        <v>3.2614350498505473E-5</v>
      </c>
      <c r="DM9" s="68">
        <v>-6.2497035585140637E-5</v>
      </c>
      <c r="DN9" s="68">
        <v>-1.6836510182027808E-4</v>
      </c>
      <c r="DO9" s="68">
        <v>-3.2794324099956196E-3</v>
      </c>
    </row>
    <row r="10" spans="1:119" ht="20.25" customHeight="1" x14ac:dyDescent="0.25">
      <c r="B10" s="63" t="s">
        <v>50</v>
      </c>
      <c r="C10" s="64">
        <v>6.427996727631502E-5</v>
      </c>
      <c r="D10" s="64">
        <v>1.1099999504660119E-5</v>
      </c>
      <c r="E10" s="64">
        <v>3.1361886243530535E-5</v>
      </c>
      <c r="F10" s="64">
        <v>-4.8639194379140882E-5</v>
      </c>
      <c r="G10" s="64">
        <v>-2.1463622160133866E-4</v>
      </c>
      <c r="H10" s="64">
        <v>-9.0405710043151011E-5</v>
      </c>
      <c r="I10" s="64">
        <v>3.2340540850750443E-4</v>
      </c>
      <c r="J10" s="64">
        <v>-1.8336768044235896E-4</v>
      </c>
      <c r="K10" s="64">
        <v>-4.2190331095426359E-7</v>
      </c>
      <c r="L10" s="64">
        <v>7.6413763745231122E-5</v>
      </c>
      <c r="M10" s="64">
        <v>-1.3232364782256312E-4</v>
      </c>
      <c r="N10" s="64">
        <v>-8.9625146102445541E-6</v>
      </c>
      <c r="O10" s="64">
        <v>-2.0441442711871538E-4</v>
      </c>
      <c r="P10" s="64">
        <v>1.1756006094154614E-5</v>
      </c>
      <c r="Q10" s="64">
        <v>3.1953045501742494E-4</v>
      </c>
      <c r="R10" s="64">
        <v>-1.2999653188794369E-4</v>
      </c>
      <c r="S10" s="64">
        <v>3.7676037643930016E-5</v>
      </c>
      <c r="T10" s="64">
        <v>6.4247471509570886E-6</v>
      </c>
      <c r="U10" s="64">
        <v>-1.7799257920292355E-4</v>
      </c>
      <c r="V10" s="64">
        <v>-1.6920252311136696E-4</v>
      </c>
      <c r="W10" s="64">
        <v>1.2778306890948166E-4</v>
      </c>
      <c r="X10" s="64">
        <v>-3.5816772223640214E-6</v>
      </c>
      <c r="Y10" s="64">
        <v>-2.0442224205252657E-4</v>
      </c>
      <c r="Z10" s="64">
        <v>4.0509662168797256E-4</v>
      </c>
      <c r="AA10" s="64">
        <v>-4.3691361449216259E-5</v>
      </c>
      <c r="AB10" s="64">
        <v>-8.1615020046665876E-6</v>
      </c>
      <c r="AC10" s="64">
        <v>3.4857303880353463E-4</v>
      </c>
      <c r="AD10" s="64">
        <v>-3.2576136141182488E-4</v>
      </c>
      <c r="AE10" s="64">
        <v>1.9273887976667403E-4</v>
      </c>
      <c r="AF10" s="64">
        <v>-4.3196809630718924E-5</v>
      </c>
      <c r="AG10" s="64">
        <v>-1.0963000250308053E-4</v>
      </c>
      <c r="AH10" s="64">
        <v>-2.7604827419480671E-5</v>
      </c>
      <c r="AI10" s="64">
        <v>9.5367136239588035E-5</v>
      </c>
      <c r="AJ10" s="64">
        <v>-5.7287625238711115E-5</v>
      </c>
      <c r="AK10" s="64">
        <v>3.537181302060155E-5</v>
      </c>
      <c r="AL10" s="64">
        <v>1.0779295985208215E-4</v>
      </c>
      <c r="AM10" s="64">
        <v>-6.867137719401839E-5</v>
      </c>
      <c r="AN10" s="64">
        <v>8.3241567873093558E-5</v>
      </c>
      <c r="AO10" s="64">
        <v>8.8524386503996411E-4</v>
      </c>
      <c r="AP10" s="64">
        <v>-1.4931046702889583E-3</v>
      </c>
      <c r="AQ10" s="64">
        <v>6.0374695336240514E-4</v>
      </c>
      <c r="AR10" s="64">
        <v>-2.4078428657803297E-4</v>
      </c>
      <c r="AS10" s="64">
        <v>-5.9109051840033899E-5</v>
      </c>
      <c r="AT10" s="64">
        <v>1.6777479438490062E-4</v>
      </c>
      <c r="AU10" s="64">
        <v>-2.5046714959686689E-4</v>
      </c>
      <c r="AV10" s="64">
        <v>1.588385890960442E-4</v>
      </c>
      <c r="AW10" s="64">
        <v>2.6968549272599063E-4</v>
      </c>
      <c r="AX10" s="64">
        <v>-1.3458006978839254E-4</v>
      </c>
      <c r="AY10" s="64">
        <v>1.3376479221882676E-4</v>
      </c>
      <c r="AZ10" s="64">
        <v>-4.0578413879832631E-5</v>
      </c>
      <c r="BA10" s="64">
        <v>5.1904605267538706E-4</v>
      </c>
      <c r="BB10" s="64">
        <v>-7.2271197023388023E-4</v>
      </c>
      <c r="BC10" s="64">
        <v>3.2440554758927931E-5</v>
      </c>
      <c r="BD10" s="64">
        <v>-3.0023059670547525E-4</v>
      </c>
      <c r="BE10" s="64">
        <v>2.4743389385006864E-4</v>
      </c>
      <c r="BF10" s="64">
        <v>1.530243061442782E-4</v>
      </c>
      <c r="BG10" s="64">
        <v>-5.713819453145863E-5</v>
      </c>
      <c r="BH10" s="64">
        <v>1.0547107536185152E-4</v>
      </c>
      <c r="BI10" s="64">
        <v>-1.4484019603033804E-4</v>
      </c>
      <c r="BJ10" s="64">
        <v>-5.6862021834735987E-4</v>
      </c>
      <c r="BK10" s="64">
        <v>2.8690542426046406E-5</v>
      </c>
      <c r="BL10" s="64">
        <v>-5.7889405432276497E-5</v>
      </c>
      <c r="BM10" s="64">
        <v>6.2369766530046E-4</v>
      </c>
      <c r="BN10" s="64">
        <v>-8.7532897376374486E-4</v>
      </c>
      <c r="BO10" s="64">
        <v>2.0002499548366082E-4</v>
      </c>
      <c r="BP10" s="64">
        <v>-2.3834052982618648E-4</v>
      </c>
      <c r="BQ10" s="64">
        <v>-5.1363223278588777E-5</v>
      </c>
      <c r="BR10" s="64">
        <v>1.0196683933649808E-5</v>
      </c>
      <c r="BS10" s="64">
        <v>-9.8910651124883842E-5</v>
      </c>
      <c r="BT10" s="64">
        <v>3.2133760338703965E-4</v>
      </c>
      <c r="BU10" s="64">
        <v>1.0992012497212933E-4</v>
      </c>
      <c r="BV10" s="64">
        <v>-5.1499624568185354E-6</v>
      </c>
      <c r="BW10" s="64">
        <v>-1.3769317528256053E-4</v>
      </c>
      <c r="BX10" s="64">
        <v>7.2584772674577636E-6</v>
      </c>
      <c r="BY10" s="64">
        <v>7.3815936102228363E-4</v>
      </c>
      <c r="BZ10" s="64">
        <v>-8.9149309487113193E-4</v>
      </c>
      <c r="CA10" s="64">
        <v>-2.7465006727978025E-4</v>
      </c>
      <c r="CB10" s="64">
        <v>-1.6991199793847667E-4</v>
      </c>
      <c r="CC10" s="64">
        <v>4.7894767575140662E-4</v>
      </c>
      <c r="CD10" s="64">
        <v>2.889056965265091E-4</v>
      </c>
      <c r="CE10" s="64">
        <v>-9.7599986229823799E-5</v>
      </c>
      <c r="CF10" s="64">
        <v>-9.9683684933848937E-5</v>
      </c>
      <c r="CG10" s="64">
        <v>-6.8398797934965394E-5</v>
      </c>
      <c r="CH10" s="64">
        <v>-2.8176619011666126E-5</v>
      </c>
      <c r="CI10" s="64">
        <v>-6.8647542813871087E-4</v>
      </c>
      <c r="CJ10" s="64">
        <v>-1.4423337232738476E-4</v>
      </c>
      <c r="CK10" s="64">
        <v>1.2782246681890541E-3</v>
      </c>
      <c r="CL10" s="64">
        <v>-1.0144458898108111E-3</v>
      </c>
      <c r="CM10" s="64">
        <v>3.3401721255987837E-4</v>
      </c>
      <c r="CN10" s="64">
        <v>4.8612817056703506E-4</v>
      </c>
      <c r="CO10" s="64">
        <v>5.0168415212992201E-5</v>
      </c>
      <c r="CP10" s="64">
        <v>4.5409319463241005E-4</v>
      </c>
      <c r="CQ10" s="64">
        <v>3.896768537734463E-4</v>
      </c>
      <c r="CR10" s="64">
        <v>-4.7882637618568147E-4</v>
      </c>
      <c r="CS10" s="64">
        <v>4.4086238890406193E-5</v>
      </c>
      <c r="CT10" s="64">
        <v>6.7161386306735515E-4</v>
      </c>
      <c r="CU10" s="64">
        <v>9.4208353320146543E-4</v>
      </c>
      <c r="CV10" s="64">
        <v>4.2032609494313533E-5</v>
      </c>
      <c r="CW10" s="64">
        <v>-4.4469605660362177E-3</v>
      </c>
      <c r="CX10" s="50"/>
      <c r="CY10" s="50"/>
      <c r="CZ10" s="50"/>
      <c r="DA10" s="50"/>
      <c r="DB10" s="50"/>
      <c r="DC10" s="50"/>
      <c r="DD10" s="50"/>
      <c r="DE10" s="50"/>
      <c r="DF10" s="50"/>
      <c r="DG10" s="65">
        <v>-1.4036901798242241E-5</v>
      </c>
      <c r="DH10" s="65">
        <v>2.1237403438068014E-6</v>
      </c>
      <c r="DI10" s="65">
        <v>1.431971292897849E-5</v>
      </c>
      <c r="DJ10" s="65">
        <v>3.2682971035535857E-5</v>
      </c>
      <c r="DK10" s="65">
        <v>-5.1310355601907887E-5</v>
      </c>
      <c r="DL10" s="65">
        <v>-3.0270319000269552E-6</v>
      </c>
      <c r="DM10" s="65">
        <v>-1.8420311383327004E-5</v>
      </c>
      <c r="DN10" s="65">
        <v>1.1676353014400398E-4</v>
      </c>
      <c r="DO10" s="65">
        <v>-1.1733054615933325E-3</v>
      </c>
    </row>
    <row r="11" spans="1:119" ht="20.25" customHeight="1" x14ac:dyDescent="0.25">
      <c r="B11" s="63" t="s">
        <v>40</v>
      </c>
      <c r="C11" s="64">
        <v>-7.1657599070129585E-5</v>
      </c>
      <c r="D11" s="64">
        <v>-2.5588940568399554E-4</v>
      </c>
      <c r="E11" s="64">
        <v>-1.5191115846513448E-4</v>
      </c>
      <c r="F11" s="64">
        <v>-3.0247678454708993E-4</v>
      </c>
      <c r="G11" s="64">
        <v>-1.4737650845042527E-4</v>
      </c>
      <c r="H11" s="64">
        <v>-2.9630868699470625E-4</v>
      </c>
      <c r="I11" s="64">
        <v>-1.9035203328210404E-4</v>
      </c>
      <c r="J11" s="64">
        <v>-1.4446957347791223E-4</v>
      </c>
      <c r="K11" s="64">
        <v>-1.8487801852740127E-4</v>
      </c>
      <c r="L11" s="64">
        <v>-1.0723380634147794E-4</v>
      </c>
      <c r="M11" s="64">
        <v>-1.6033748587374053E-4</v>
      </c>
      <c r="N11" s="64">
        <v>-1.1432466140048891E-4</v>
      </c>
      <c r="O11" s="64">
        <v>-3.0089394590249174E-4</v>
      </c>
      <c r="P11" s="64">
        <v>-1.3607308640595228E-4</v>
      </c>
      <c r="Q11" s="64">
        <v>-2.3183245829661026E-4</v>
      </c>
      <c r="R11" s="64">
        <v>-1.0217041525650838E-4</v>
      </c>
      <c r="S11" s="64">
        <v>-3.4181716376258109E-4</v>
      </c>
      <c r="T11" s="64">
        <v>-4.1100772507518535E-5</v>
      </c>
      <c r="U11" s="64">
        <v>-1.8528542761109268E-4</v>
      </c>
      <c r="V11" s="64">
        <v>-2.3279055144087568E-4</v>
      </c>
      <c r="W11" s="64">
        <v>-1.9818560393580764E-4</v>
      </c>
      <c r="X11" s="64">
        <v>-2.0533290232271906E-4</v>
      </c>
      <c r="Y11" s="64">
        <v>-1.6179764916146588E-4</v>
      </c>
      <c r="Z11" s="64">
        <v>-2.7147360061519077E-4</v>
      </c>
      <c r="AA11" s="64">
        <v>-1.5221687792321692E-4</v>
      </c>
      <c r="AB11" s="64">
        <v>-2.708541635314532E-4</v>
      </c>
      <c r="AC11" s="64">
        <v>-1.957030057584408E-4</v>
      </c>
      <c r="AD11" s="64">
        <v>-2.489688681918123E-4</v>
      </c>
      <c r="AE11" s="64">
        <v>-1.6201156951078932E-4</v>
      </c>
      <c r="AF11" s="64">
        <v>-2.5621028937317103E-4</v>
      </c>
      <c r="AG11" s="64">
        <v>-9.4052763283780649E-5</v>
      </c>
      <c r="AH11" s="64">
        <v>-2.0761678112535265E-4</v>
      </c>
      <c r="AI11" s="64">
        <v>-1.2227321828628401E-4</v>
      </c>
      <c r="AJ11" s="64">
        <v>-1.1890471357778321E-4</v>
      </c>
      <c r="AK11" s="64">
        <v>-1.6340630885525176E-4</v>
      </c>
      <c r="AL11" s="64">
        <v>-4.6781224165459712E-5</v>
      </c>
      <c r="AM11" s="64">
        <v>-1.1970276200046204E-4</v>
      </c>
      <c r="AN11" s="64">
        <v>2.2802533588439644E-5</v>
      </c>
      <c r="AO11" s="64">
        <v>-4.8838179304300233E-4</v>
      </c>
      <c r="AP11" s="64">
        <v>-4.5263438948461854E-4</v>
      </c>
      <c r="AQ11" s="64">
        <v>-4.3214157974713618E-4</v>
      </c>
      <c r="AR11" s="64">
        <v>-1.7046457656777481E-4</v>
      </c>
      <c r="AS11" s="64">
        <v>-7.9483755408227275E-5</v>
      </c>
      <c r="AT11" s="64">
        <v>9.8179040453061361E-7</v>
      </c>
      <c r="AU11" s="64">
        <v>-1.3547730284102499E-4</v>
      </c>
      <c r="AV11" s="64">
        <v>-2.0416391231525832E-4</v>
      </c>
      <c r="AW11" s="64">
        <v>-9.1973812024526147E-5</v>
      </c>
      <c r="AX11" s="64">
        <v>-1.9428607304750045E-4</v>
      </c>
      <c r="AY11" s="64">
        <v>-1.8688403162137046E-4</v>
      </c>
      <c r="AZ11" s="64">
        <v>-2.1684759102658102E-4</v>
      </c>
      <c r="BA11" s="64">
        <v>-2.1874141422528748E-4</v>
      </c>
      <c r="BB11" s="64">
        <v>-2.2389150806745306E-4</v>
      </c>
      <c r="BC11" s="64">
        <v>-7.2602739408234029E-5</v>
      </c>
      <c r="BD11" s="64">
        <v>-5.1175018755289514E-5</v>
      </c>
      <c r="BE11" s="64">
        <v>-2.4305761001941484E-4</v>
      </c>
      <c r="BF11" s="64">
        <v>-2.3474021388514288E-4</v>
      </c>
      <c r="BG11" s="64">
        <v>-1.934156664287201E-4</v>
      </c>
      <c r="BH11" s="64">
        <v>-1.4172850538862747E-4</v>
      </c>
      <c r="BI11" s="64">
        <v>-3.0281526632847111E-4</v>
      </c>
      <c r="BJ11" s="64">
        <v>-2.357509177726147E-4</v>
      </c>
      <c r="BK11" s="64">
        <v>-2.6194636505738611E-4</v>
      </c>
      <c r="BL11" s="64">
        <v>-2.7179225800655349E-4</v>
      </c>
      <c r="BM11" s="64">
        <v>-2.5611206240860884E-4</v>
      </c>
      <c r="BN11" s="64">
        <v>-3.0445936298240106E-4</v>
      </c>
      <c r="BO11" s="64">
        <v>6.9116088551046673E-4</v>
      </c>
      <c r="BP11" s="64">
        <v>-4.1277690259300392E-4</v>
      </c>
      <c r="BQ11" s="64">
        <v>-3.205415535701972E-4</v>
      </c>
      <c r="BR11" s="64">
        <v>-2.1963568512950449E-4</v>
      </c>
      <c r="BS11" s="64">
        <v>-2.16905725537897E-4</v>
      </c>
      <c r="BT11" s="64">
        <v>-2.5577528180542597E-4</v>
      </c>
      <c r="BU11" s="64">
        <v>-1.4117981231398513E-4</v>
      </c>
      <c r="BV11" s="64">
        <v>-2.1840478017731701E-4</v>
      </c>
      <c r="BW11" s="64">
        <v>-4.2743125435951157E-5</v>
      </c>
      <c r="BX11" s="64">
        <v>-2.4944056913145385E-4</v>
      </c>
      <c r="BY11" s="64">
        <v>-1.782524042683864E-4</v>
      </c>
      <c r="BZ11" s="64">
        <v>-3.1364005127898498E-4</v>
      </c>
      <c r="CA11" s="64">
        <v>-1.8076491060192712E-4</v>
      </c>
      <c r="CB11" s="64">
        <v>-2.0802024388355544E-4</v>
      </c>
      <c r="CC11" s="64">
        <v>-2.8530073404919865E-4</v>
      </c>
      <c r="CD11" s="64">
        <v>-1.4998546442179794E-4</v>
      </c>
      <c r="CE11" s="64">
        <v>-2.9050119563445165E-5</v>
      </c>
      <c r="CF11" s="64">
        <v>2.7705690800283733E-4</v>
      </c>
      <c r="CG11" s="64">
        <v>1.1938955532420081E-5</v>
      </c>
      <c r="CH11" s="64">
        <v>-4.8945116463428029E-4</v>
      </c>
      <c r="CI11" s="64">
        <v>-6.0936408401868203E-4</v>
      </c>
      <c r="CJ11" s="64">
        <v>1.2294852779293208E-4</v>
      </c>
      <c r="CK11" s="64">
        <v>-7.5197927588317448E-3</v>
      </c>
      <c r="CL11" s="64">
        <v>-3.710836994390343E-3</v>
      </c>
      <c r="CM11" s="64">
        <v>-1.343243920537418E-6</v>
      </c>
      <c r="CN11" s="64">
        <v>1.0282003652331007E-3</v>
      </c>
      <c r="CO11" s="64">
        <v>2.1602855967788326E-3</v>
      </c>
      <c r="CP11" s="64">
        <v>3.1330702668401766E-3</v>
      </c>
      <c r="CQ11" s="64">
        <v>4.3206619279605452E-3</v>
      </c>
      <c r="CR11" s="64">
        <v>5.4536753091101176E-3</v>
      </c>
      <c r="CS11" s="64">
        <v>7.1941767092762454E-3</v>
      </c>
      <c r="CT11" s="64">
        <v>9.3878462641978633E-3</v>
      </c>
      <c r="CU11" s="64">
        <v>1.1119991020367204E-2</v>
      </c>
      <c r="CV11" s="64">
        <v>1.2401923124369496E-2</v>
      </c>
      <c r="CW11" s="64">
        <v>-0.10692638041254388</v>
      </c>
      <c r="CX11" s="50"/>
      <c r="CY11" s="50"/>
      <c r="CZ11" s="50"/>
      <c r="DA11" s="50"/>
      <c r="DB11" s="50"/>
      <c r="DC11" s="50"/>
      <c r="DD11" s="50"/>
      <c r="DE11" s="50"/>
      <c r="DF11" s="50"/>
      <c r="DG11" s="65">
        <v>-1.7666111769698567E-4</v>
      </c>
      <c r="DH11" s="65">
        <v>-2.0025998280370771E-4</v>
      </c>
      <c r="DI11" s="65">
        <v>-1.6916176294068386E-4</v>
      </c>
      <c r="DJ11" s="65">
        <v>-1.676710272942028E-4</v>
      </c>
      <c r="DK11" s="65">
        <v>-1.932113991077733E-4</v>
      </c>
      <c r="DL11" s="65">
        <v>-1.7476390650250639E-4</v>
      </c>
      <c r="DM11" s="65">
        <v>-1.5255072741526821E-4</v>
      </c>
      <c r="DN11" s="65">
        <v>1.7991923584212977E-3</v>
      </c>
      <c r="DO11" s="65">
        <v>-3.1592760257018737E-2</v>
      </c>
    </row>
    <row r="12" spans="1:119" ht="20.25" customHeight="1" x14ac:dyDescent="0.25">
      <c r="A12" s="69"/>
      <c r="B12" s="63" t="s">
        <v>41</v>
      </c>
      <c r="C12" s="64">
        <v>1.2617512187107494E-4</v>
      </c>
      <c r="D12" s="64">
        <v>9.8189716285723705E-5</v>
      </c>
      <c r="E12" s="64">
        <v>8.9467344304550167E-4</v>
      </c>
      <c r="F12" s="64">
        <v>-9.8327724833313646E-4</v>
      </c>
      <c r="G12" s="64">
        <v>-5.4475194719616482E-4</v>
      </c>
      <c r="H12" s="64">
        <v>-1.7222786361303921E-4</v>
      </c>
      <c r="I12" s="64">
        <v>9.9052246206055017E-4</v>
      </c>
      <c r="J12" s="64">
        <v>-4.7869324873772712E-5</v>
      </c>
      <c r="K12" s="64">
        <v>-2.7229068061984663E-4</v>
      </c>
      <c r="L12" s="64">
        <v>2.6009321290998422E-4</v>
      </c>
      <c r="M12" s="64">
        <v>-5.1693990530887746E-4</v>
      </c>
      <c r="N12" s="64">
        <v>2.9799717505518686E-4</v>
      </c>
      <c r="O12" s="64">
        <v>-2.9787966997030235E-4</v>
      </c>
      <c r="P12" s="64">
        <v>1.7267661399267276E-4</v>
      </c>
      <c r="Q12" s="64">
        <v>-1.7808376515325852E-3</v>
      </c>
      <c r="R12" s="64">
        <v>2.2691098319991276E-3</v>
      </c>
      <c r="S12" s="64">
        <v>-1.3136994421791837E-4</v>
      </c>
      <c r="T12" s="64">
        <v>-2.6579433898055171E-4</v>
      </c>
      <c r="U12" s="64">
        <v>1.239045324807897E-5</v>
      </c>
      <c r="V12" s="64">
        <v>6.3807108357849529E-5</v>
      </c>
      <c r="W12" s="64">
        <v>5.9386853318965649E-5</v>
      </c>
      <c r="X12" s="64">
        <v>-1.9613079093538932E-4</v>
      </c>
      <c r="Y12" s="64">
        <v>-8.9708643204367E-4</v>
      </c>
      <c r="Z12" s="64">
        <v>6.197607961733187E-4</v>
      </c>
      <c r="AA12" s="64">
        <v>-1.2536748837332912E-4</v>
      </c>
      <c r="AB12" s="64">
        <v>2.0893400987631594E-4</v>
      </c>
      <c r="AC12" s="64">
        <v>1.360426867341058E-3</v>
      </c>
      <c r="AD12" s="64">
        <v>-9.2257175480414677E-4</v>
      </c>
      <c r="AE12" s="64">
        <v>3.736766544009118E-4</v>
      </c>
      <c r="AF12" s="64">
        <v>2.4873281476689435E-4</v>
      </c>
      <c r="AG12" s="64">
        <v>-4.6401530960982207E-4</v>
      </c>
      <c r="AH12" s="64">
        <v>1.8684831326232221E-4</v>
      </c>
      <c r="AI12" s="64">
        <v>-4.3715153368562021E-4</v>
      </c>
      <c r="AJ12" s="64">
        <v>1.6836249630602929E-4</v>
      </c>
      <c r="AK12" s="64">
        <v>1.158099607767582E-5</v>
      </c>
      <c r="AL12" s="64">
        <v>7.2741119465802306E-4</v>
      </c>
      <c r="AM12" s="64">
        <v>-4.4951877256949047E-5</v>
      </c>
      <c r="AN12" s="64">
        <v>-5.6329943676991512E-5</v>
      </c>
      <c r="AO12" s="64">
        <v>1.1650864624375146E-3</v>
      </c>
      <c r="AP12" s="64">
        <v>-7.6354867632688617E-4</v>
      </c>
      <c r="AQ12" s="64">
        <v>9.3332964316172884E-4</v>
      </c>
      <c r="AR12" s="64">
        <v>-2.8217433919164314E-4</v>
      </c>
      <c r="AS12" s="64">
        <v>-7.4386487745548013E-4</v>
      </c>
      <c r="AT12" s="64">
        <v>3.8618563964942787E-4</v>
      </c>
      <c r="AU12" s="64">
        <v>-1.1133876122798592E-3</v>
      </c>
      <c r="AV12" s="64">
        <v>5.9983446117750638E-4</v>
      </c>
      <c r="AW12" s="64">
        <v>4.1286982714461296E-4</v>
      </c>
      <c r="AX12" s="64">
        <v>2.6523009743328885E-4</v>
      </c>
      <c r="AY12" s="64">
        <v>6.3531184903475868E-4</v>
      </c>
      <c r="AZ12" s="64">
        <v>2.934532508753751E-4</v>
      </c>
      <c r="BA12" s="64">
        <v>6.0006492593811522E-4</v>
      </c>
      <c r="BB12" s="64">
        <v>-7.5145520801034316E-4</v>
      </c>
      <c r="BC12" s="64">
        <v>7.6675334836906472E-7</v>
      </c>
      <c r="BD12" s="64">
        <v>-1.0108678444251673E-3</v>
      </c>
      <c r="BE12" s="64">
        <v>3.4650313743234129E-4</v>
      </c>
      <c r="BF12" s="64">
        <v>1.6131372699312863E-4</v>
      </c>
      <c r="BG12" s="64">
        <v>-9.5255037563868328E-4</v>
      </c>
      <c r="BH12" s="64">
        <v>5.1055233525798549E-4</v>
      </c>
      <c r="BI12" s="64">
        <v>-2.8572624045875017E-5</v>
      </c>
      <c r="BJ12" s="64">
        <v>-7.726967082264391E-4</v>
      </c>
      <c r="BK12" s="64">
        <v>4.3066265675073545E-4</v>
      </c>
      <c r="BL12" s="64">
        <v>4.2910415340990937E-4</v>
      </c>
      <c r="BM12" s="64">
        <v>1.8288721217474269E-3</v>
      </c>
      <c r="BN12" s="64">
        <v>-2.1472147489303151E-3</v>
      </c>
      <c r="BO12" s="64">
        <v>7.4255269677081515E-5</v>
      </c>
      <c r="BP12" s="64">
        <v>-9.2892444506009753E-4</v>
      </c>
      <c r="BQ12" s="64">
        <v>-5.3387464974430365E-4</v>
      </c>
      <c r="BR12" s="64">
        <v>-4.9802314316116369E-4</v>
      </c>
      <c r="BS12" s="64">
        <v>-6.6585580602995798E-4</v>
      </c>
      <c r="BT12" s="64">
        <v>8.7410969058043797E-4</v>
      </c>
      <c r="BU12" s="64">
        <v>3.6962284121822009E-4</v>
      </c>
      <c r="BV12" s="64">
        <v>3.4863671600260382E-4</v>
      </c>
      <c r="BW12" s="64">
        <v>3.4440349047626384E-4</v>
      </c>
      <c r="BX12" s="64">
        <v>5.6906811389922929E-4</v>
      </c>
      <c r="BY12" s="64">
        <v>3.0994255271574733E-3</v>
      </c>
      <c r="BZ12" s="64">
        <v>-4.2040960048875808E-3</v>
      </c>
      <c r="CA12" s="64">
        <v>-1.1145053443684105E-5</v>
      </c>
      <c r="CB12" s="64">
        <v>-1.1126378524701774E-3</v>
      </c>
      <c r="CC12" s="64">
        <v>3.2668462945095733E-4</v>
      </c>
      <c r="CD12" s="64">
        <v>-3.9145725012179611E-4</v>
      </c>
      <c r="CE12" s="64">
        <v>-1.8106737350298552E-4</v>
      </c>
      <c r="CF12" s="64">
        <v>8.1654550640752888E-4</v>
      </c>
      <c r="CG12" s="64">
        <v>5.0239148893682639E-4</v>
      </c>
      <c r="CH12" s="64">
        <v>1.04560198830983E-4</v>
      </c>
      <c r="CI12" s="64">
        <v>-7.5695412364851222E-5</v>
      </c>
      <c r="CJ12" s="64">
        <v>2.3431701534537552E-4</v>
      </c>
      <c r="CK12" s="64">
        <v>2.6055849268677989E-3</v>
      </c>
      <c r="CL12" s="64">
        <v>-3.1490568987788681E-3</v>
      </c>
      <c r="CM12" s="64">
        <v>7.2127427486323725E-4</v>
      </c>
      <c r="CN12" s="64">
        <v>3.8017148916424937E-4</v>
      </c>
      <c r="CO12" s="64">
        <v>-6.1437604726044537E-4</v>
      </c>
      <c r="CP12" s="64">
        <v>5.2162670011979273E-4</v>
      </c>
      <c r="CQ12" s="64">
        <v>1.1961910215774196E-4</v>
      </c>
      <c r="CR12" s="64">
        <v>2.0769070695014769E-4</v>
      </c>
      <c r="CS12" s="64">
        <v>2.5888787909833511E-4</v>
      </c>
      <c r="CT12" s="64">
        <v>2.9013073521744204E-4</v>
      </c>
      <c r="CU12" s="64">
        <v>5.7208188568647067E-4</v>
      </c>
      <c r="CV12" s="64">
        <v>1.9992598991835919E-4</v>
      </c>
      <c r="CW12" s="64">
        <v>-6.3733303236477301E-3</v>
      </c>
      <c r="CX12" s="50"/>
      <c r="CY12" s="50"/>
      <c r="CZ12" s="50"/>
      <c r="DA12" s="50"/>
      <c r="DB12" s="50"/>
      <c r="DC12" s="50"/>
      <c r="DD12" s="50"/>
      <c r="DE12" s="50"/>
      <c r="DF12" s="50"/>
      <c r="DG12" s="65">
        <v>1.3767395473429644E-5</v>
      </c>
      <c r="DH12" s="65">
        <v>-2.7493770072162249E-5</v>
      </c>
      <c r="DI12" s="65">
        <v>1.1072615943419351E-4</v>
      </c>
      <c r="DJ12" s="65">
        <v>4.860627196312528E-5</v>
      </c>
      <c r="DK12" s="65">
        <v>-8.278563351826751E-5</v>
      </c>
      <c r="DL12" s="65">
        <v>-3.3147093693619567E-5</v>
      </c>
      <c r="DM12" s="65">
        <v>-1.2628281855886492E-5</v>
      </c>
      <c r="DN12" s="65">
        <v>1.245377394372138E-4</v>
      </c>
      <c r="DO12" s="65">
        <v>-1.8880154350079392E-3</v>
      </c>
    </row>
    <row r="13" spans="1:119" ht="20.25" customHeight="1" x14ac:dyDescent="0.25">
      <c r="A13" s="69"/>
      <c r="B13" s="63" t="s">
        <v>96</v>
      </c>
      <c r="C13" s="64">
        <v>1.5357951747085874E-3</v>
      </c>
      <c r="D13" s="64">
        <v>-6.064132257016519E-4</v>
      </c>
      <c r="E13" s="64">
        <v>-4.1899624961316828E-4</v>
      </c>
      <c r="F13" s="64">
        <v>-1.8066486852081898E-3</v>
      </c>
      <c r="G13" s="64">
        <v>1.1306642674808742E-3</v>
      </c>
      <c r="H13" s="64">
        <v>-1.9105259463615409E-3</v>
      </c>
      <c r="I13" s="64">
        <v>1.8780951816148583E-3</v>
      </c>
      <c r="J13" s="64">
        <v>7.7667113227430917E-6</v>
      </c>
      <c r="K13" s="64">
        <v>-1.0269168735499434E-4</v>
      </c>
      <c r="L13" s="64">
        <v>-4.5402789844239955E-4</v>
      </c>
      <c r="M13" s="64">
        <v>-2.3887864409135595E-3</v>
      </c>
      <c r="N13" s="64">
        <v>-2.1156145991870767E-3</v>
      </c>
      <c r="O13" s="64">
        <v>1.3708425752245734E-3</v>
      </c>
      <c r="P13" s="64">
        <v>-2.6433696631045223E-4</v>
      </c>
      <c r="Q13" s="64">
        <v>-7.9929061786654376E-4</v>
      </c>
      <c r="R13" s="64">
        <v>-1.2854532759887238E-3</v>
      </c>
      <c r="S13" s="64">
        <v>-7.6457141432240139E-4</v>
      </c>
      <c r="T13" s="64">
        <v>1.4973075251645263E-3</v>
      </c>
      <c r="U13" s="64">
        <v>8.1325242399077347E-4</v>
      </c>
      <c r="V13" s="64">
        <v>-1.7005757597582383E-3</v>
      </c>
      <c r="W13" s="64">
        <v>-2.2864256045262987E-4</v>
      </c>
      <c r="X13" s="64">
        <v>2.7214761601657145E-4</v>
      </c>
      <c r="Y13" s="64">
        <v>-1.7467526136064615E-3</v>
      </c>
      <c r="Z13" s="64">
        <v>8.9595507922535234E-5</v>
      </c>
      <c r="AA13" s="64">
        <v>-7.8792127866211814E-5</v>
      </c>
      <c r="AB13" s="64">
        <v>3.1062502798406832E-4</v>
      </c>
      <c r="AC13" s="64">
        <v>-3.4218285399445492E-4</v>
      </c>
      <c r="AD13" s="64">
        <v>9.7112460474946261E-5</v>
      </c>
      <c r="AE13" s="64">
        <v>-7.6127022490268814E-4</v>
      </c>
      <c r="AF13" s="64">
        <v>6.3260886157490148E-5</v>
      </c>
      <c r="AG13" s="64">
        <v>3.0380057409071792E-3</v>
      </c>
      <c r="AH13" s="64">
        <v>-1.0585955619557552E-3</v>
      </c>
      <c r="AI13" s="64">
        <v>8.2139147417059633E-7</v>
      </c>
      <c r="AJ13" s="64">
        <v>-2.3490909346205457E-3</v>
      </c>
      <c r="AK13" s="64">
        <v>-3.2201759658835316E-3</v>
      </c>
      <c r="AL13" s="64">
        <v>1.1290449285250581E-4</v>
      </c>
      <c r="AM13" s="64">
        <v>-9.7277152379704468E-4</v>
      </c>
      <c r="AN13" s="64">
        <v>2.9396577249440892E-3</v>
      </c>
      <c r="AO13" s="64">
        <v>1.373640309216384E-3</v>
      </c>
      <c r="AP13" s="64">
        <v>-6.397027189092297E-4</v>
      </c>
      <c r="AQ13" s="64">
        <v>1.9064866487332743E-3</v>
      </c>
      <c r="AR13" s="64">
        <v>9.1790415351256094E-4</v>
      </c>
      <c r="AS13" s="64">
        <v>-1.6880969488939357E-3</v>
      </c>
      <c r="AT13" s="64">
        <v>-2.1572261132631887E-3</v>
      </c>
      <c r="AU13" s="64">
        <v>-1.8681477048654305E-4</v>
      </c>
      <c r="AV13" s="64">
        <v>-4.1520074925006645E-3</v>
      </c>
      <c r="AW13" s="64">
        <v>-3.0378855237247482E-3</v>
      </c>
      <c r="AX13" s="64">
        <v>1.6834174060769147E-3</v>
      </c>
      <c r="AY13" s="64">
        <v>1.0961093982995163E-3</v>
      </c>
      <c r="AZ13" s="64">
        <v>2.8925711006129173E-3</v>
      </c>
      <c r="BA13" s="64">
        <v>3.5128201317586871E-3</v>
      </c>
      <c r="BB13" s="64">
        <v>9.6573044926695495E-4</v>
      </c>
      <c r="BC13" s="64">
        <v>-1.3045424932678351E-3</v>
      </c>
      <c r="BD13" s="64">
        <v>6.4819932739279551E-4</v>
      </c>
      <c r="BE13" s="64">
        <v>-5.2893552317381243E-3</v>
      </c>
      <c r="BF13" s="64">
        <v>-3.4988943503887482E-3</v>
      </c>
      <c r="BG13" s="64">
        <v>-3.4685408052822497E-3</v>
      </c>
      <c r="BH13" s="64">
        <v>-4.4813756821435735E-3</v>
      </c>
      <c r="BI13" s="64">
        <v>-1.7857953130989701E-3</v>
      </c>
      <c r="BJ13" s="64">
        <v>1.4998064868134708E-3</v>
      </c>
      <c r="BK13" s="64">
        <v>2.8030384234136729E-3</v>
      </c>
      <c r="BL13" s="64">
        <v>5.2470766263039703E-3</v>
      </c>
      <c r="BM13" s="64">
        <v>4.0899905984421725E-3</v>
      </c>
      <c r="BN13" s="64">
        <v>6.0547570810451923E-3</v>
      </c>
      <c r="BO13" s="64">
        <v>-6.933030890685643E-4</v>
      </c>
      <c r="BP13" s="64">
        <v>-4.8651733999607316E-3</v>
      </c>
      <c r="BQ13" s="64">
        <v>-7.2751949602335442E-3</v>
      </c>
      <c r="BR13" s="64">
        <v>-6.6341436660748432E-3</v>
      </c>
      <c r="BS13" s="64">
        <v>-7.3493829673300093E-3</v>
      </c>
      <c r="BT13" s="64">
        <v>-3.7102674387345935E-3</v>
      </c>
      <c r="BU13" s="64">
        <v>-9.010724048363894E-4</v>
      </c>
      <c r="BV13" s="64">
        <v>3.9664139398838394E-3</v>
      </c>
      <c r="BW13" s="64">
        <v>5.0391164602592298E-3</v>
      </c>
      <c r="BX13" s="64">
        <v>7.7684217248958909E-3</v>
      </c>
      <c r="BY13" s="64">
        <v>6.6622744786344334E-3</v>
      </c>
      <c r="BZ13" s="64">
        <v>1.015033879888172E-2</v>
      </c>
      <c r="CA13" s="64">
        <v>-7.4313475503080539E-3</v>
      </c>
      <c r="CB13" s="64">
        <v>-7.2205743684383705E-3</v>
      </c>
      <c r="CC13" s="64">
        <v>-1.1313034773429265E-2</v>
      </c>
      <c r="CD13" s="64">
        <v>-1.0640727882929801E-2</v>
      </c>
      <c r="CE13" s="64">
        <v>-8.2884725629588374E-3</v>
      </c>
      <c r="CF13" s="64">
        <v>-4.1616411794402897E-3</v>
      </c>
      <c r="CG13" s="64">
        <v>-2.1730169002631694E-3</v>
      </c>
      <c r="CH13" s="64">
        <v>4.7997834414534868E-3</v>
      </c>
      <c r="CI13" s="64">
        <v>5.8044928130207563E-3</v>
      </c>
      <c r="CJ13" s="64">
        <v>9.8157147739463824E-3</v>
      </c>
      <c r="CK13" s="64">
        <v>1.0738008635193363E-2</v>
      </c>
      <c r="CL13" s="64">
        <v>1.5251915370639191E-2</v>
      </c>
      <c r="CM13" s="64">
        <v>-1.2823715518499812E-2</v>
      </c>
      <c r="CN13" s="64">
        <v>-7.9265247404342043E-3</v>
      </c>
      <c r="CO13" s="64">
        <v>-1.4016432532278245E-2</v>
      </c>
      <c r="CP13" s="64">
        <v>-1.2574410286902538E-2</v>
      </c>
      <c r="CQ13" s="64">
        <v>-9.0400251598901082E-3</v>
      </c>
      <c r="CR13" s="64">
        <v>-3.910498417380226E-3</v>
      </c>
      <c r="CS13" s="64">
        <v>-6.9223886149671898E-4</v>
      </c>
      <c r="CT13" s="64">
        <v>5.3510722350307294E-3</v>
      </c>
      <c r="CU13" s="64">
        <v>6.7645294526521571E-3</v>
      </c>
      <c r="CV13" s="64">
        <v>1.616646829516255E-2</v>
      </c>
      <c r="CW13" s="64">
        <v>1.1039275436739437E-2</v>
      </c>
      <c r="CX13" s="50"/>
      <c r="CY13" s="50"/>
      <c r="CZ13" s="50"/>
      <c r="DA13" s="50"/>
      <c r="DB13" s="50"/>
      <c r="DC13" s="50"/>
      <c r="DD13" s="50"/>
      <c r="DE13" s="50"/>
      <c r="DF13" s="50"/>
      <c r="DG13" s="65">
        <v>-4.4050127308759013E-4</v>
      </c>
      <c r="DH13" s="65">
        <v>-2.3699088723128092E-4</v>
      </c>
      <c r="DI13" s="65">
        <v>-3.7835355350834821E-4</v>
      </c>
      <c r="DJ13" s="65">
        <v>-4.6693464837177512E-4</v>
      </c>
      <c r="DK13" s="65">
        <v>-8.0080480745736704E-4</v>
      </c>
      <c r="DL13" s="65">
        <v>-8.3997606785779499E-4</v>
      </c>
      <c r="DM13" s="65">
        <v>-1.5098873429051363E-3</v>
      </c>
      <c r="DN13" s="65">
        <v>-8.5124698080774053E-4</v>
      </c>
      <c r="DO13" s="65">
        <v>1.1308794172725678E-2</v>
      </c>
    </row>
    <row r="14" spans="1:119" ht="20.25" customHeight="1" x14ac:dyDescent="0.25">
      <c r="B14" s="66" t="s">
        <v>93</v>
      </c>
      <c r="C14" s="67">
        <v>1.1734507661498306E-4</v>
      </c>
      <c r="D14" s="67">
        <v>-1.7916760081881922E-4</v>
      </c>
      <c r="E14" s="67">
        <v>2.5949520273904625E-5</v>
      </c>
      <c r="F14" s="67">
        <v>-4.8685570017381607E-4</v>
      </c>
      <c r="G14" s="67">
        <v>-1.1775877190223216E-4</v>
      </c>
      <c r="H14" s="67">
        <v>-3.7452404046467436E-4</v>
      </c>
      <c r="I14" s="67">
        <v>2.6641215849987354E-4</v>
      </c>
      <c r="J14" s="67">
        <v>-1.2406925819807846E-4</v>
      </c>
      <c r="K14" s="67">
        <v>-1.56357404214158E-4</v>
      </c>
      <c r="L14" s="67">
        <v>-4.3387034520447898E-5</v>
      </c>
      <c r="M14" s="67">
        <v>-3.9293309610555216E-4</v>
      </c>
      <c r="N14" s="67">
        <v>-1.9679978703746048E-4</v>
      </c>
      <c r="O14" s="67">
        <v>-1.4339281119901681E-4</v>
      </c>
      <c r="P14" s="67">
        <v>-7.1056710136963019E-5</v>
      </c>
      <c r="Q14" s="67">
        <v>-4.119531222288586E-4</v>
      </c>
      <c r="R14" s="67">
        <v>1.5434078107112725E-4</v>
      </c>
      <c r="S14" s="67">
        <v>-2.7338479463068222E-4</v>
      </c>
      <c r="T14" s="67">
        <v>6.2721329926018754E-5</v>
      </c>
      <c r="U14" s="67">
        <v>-7.0985070360962688E-5</v>
      </c>
      <c r="V14" s="67">
        <v>-3.0019025415695122E-4</v>
      </c>
      <c r="W14" s="67">
        <v>-9.9722035728722069E-5</v>
      </c>
      <c r="X14" s="67">
        <v>-1.2429500359179002E-4</v>
      </c>
      <c r="Y14" s="67">
        <v>-4.1514415001231431E-4</v>
      </c>
      <c r="Z14" s="67">
        <v>2.4242319097478315E-5</v>
      </c>
      <c r="AA14" s="67">
        <v>-1.2147553662134047E-4</v>
      </c>
      <c r="AB14" s="67">
        <v>-9.8841894978551892E-5</v>
      </c>
      <c r="AC14" s="67">
        <v>1.2764486626082316E-4</v>
      </c>
      <c r="AD14" s="67">
        <v>-3.3560825156397911E-4</v>
      </c>
      <c r="AE14" s="67">
        <v>-6.5601526785474817E-5</v>
      </c>
      <c r="AF14" s="67">
        <v>-1.1321315134482646E-4</v>
      </c>
      <c r="AG14" s="67">
        <v>1.2345211368325337E-4</v>
      </c>
      <c r="AH14" s="67">
        <v>-1.9151624923152699E-4</v>
      </c>
      <c r="AI14" s="67">
        <v>-1.1770185130655086E-4</v>
      </c>
      <c r="AJ14" s="67">
        <v>-2.7068257713180888E-4</v>
      </c>
      <c r="AK14" s="67">
        <v>-3.8413055416330888E-4</v>
      </c>
      <c r="AL14" s="67">
        <v>1.1021127261323649E-4</v>
      </c>
      <c r="AM14" s="67">
        <v>-1.7484872177953026E-4</v>
      </c>
      <c r="AN14" s="67">
        <v>2.8888589888698135E-4</v>
      </c>
      <c r="AO14" s="67">
        <v>1.6228647175742239E-4</v>
      </c>
      <c r="AP14" s="67">
        <v>-6.8318172987769099E-4</v>
      </c>
      <c r="AQ14" s="67">
        <v>1.9280091284290535E-4</v>
      </c>
      <c r="AR14" s="67">
        <v>-8.8900867676211526E-5</v>
      </c>
      <c r="AS14" s="67">
        <v>-3.4602632576574699E-4</v>
      </c>
      <c r="AT14" s="67">
        <v>-1.4552980983961739E-4</v>
      </c>
      <c r="AU14" s="67">
        <v>-3.0271104397394666E-4</v>
      </c>
      <c r="AV14" s="67">
        <v>-4.2479844205245421E-4</v>
      </c>
      <c r="AW14" s="67">
        <v>-2.6398419092066305E-4</v>
      </c>
      <c r="AX14" s="67">
        <v>7.4566183463353752E-5</v>
      </c>
      <c r="AY14" s="67">
        <v>1.1142876087544273E-4</v>
      </c>
      <c r="AZ14" s="67">
        <v>1.9707325382056773E-4</v>
      </c>
      <c r="BA14" s="67">
        <v>3.9150174366087143E-4</v>
      </c>
      <c r="BB14" s="67">
        <v>-2.700281612137978E-4</v>
      </c>
      <c r="BC14" s="67">
        <v>-1.6359585614866834E-4</v>
      </c>
      <c r="BD14" s="67">
        <v>-1.6767655997174113E-4</v>
      </c>
      <c r="BE14" s="67">
        <v>-5.7662892527232668E-4</v>
      </c>
      <c r="BF14" s="67">
        <v>-4.3123516410048524E-4</v>
      </c>
      <c r="BG14" s="67">
        <v>-6.1118723992903412E-4</v>
      </c>
      <c r="BH14" s="67">
        <v>-4.4190132852872654E-4</v>
      </c>
      <c r="BI14" s="67">
        <v>-3.8972227740619036E-4</v>
      </c>
      <c r="BJ14" s="67">
        <v>-1.8914425753358E-4</v>
      </c>
      <c r="BK14" s="67">
        <v>2.0651030008034255E-4</v>
      </c>
      <c r="BL14" s="67">
        <v>4.3282022392188146E-4</v>
      </c>
      <c r="BM14" s="67">
        <v>6.4817013121398759E-4</v>
      </c>
      <c r="BN14" s="67">
        <v>-1.5164225742658743E-5</v>
      </c>
      <c r="BO14" s="67">
        <v>3.8777970692960295E-4</v>
      </c>
      <c r="BP14" s="67">
        <v>-9.1658658242854685E-4</v>
      </c>
      <c r="BQ14" s="67">
        <v>-1.0391087395548171E-3</v>
      </c>
      <c r="BR14" s="67">
        <v>-8.9429897500625799E-4</v>
      </c>
      <c r="BS14" s="67">
        <v>-1.0032444264675977E-3</v>
      </c>
      <c r="BT14" s="67">
        <v>-3.4857886461758802E-4</v>
      </c>
      <c r="BU14" s="67">
        <v>-1.0576146105001349E-4</v>
      </c>
      <c r="BV14" s="67">
        <v>3.3857583696228488E-4</v>
      </c>
      <c r="BW14" s="67">
        <v>5.3351330984985346E-4</v>
      </c>
      <c r="BX14" s="67">
        <v>7.7156124615984645E-4</v>
      </c>
      <c r="BY14" s="67">
        <v>1.1835343337112114E-3</v>
      </c>
      <c r="BZ14" s="67">
        <v>1.2844189624816593E-4</v>
      </c>
      <c r="CA14" s="67">
        <v>-9.5180787217241658E-4</v>
      </c>
      <c r="CB14" s="67">
        <v>-1.0905684215504197E-3</v>
      </c>
      <c r="CC14" s="67">
        <v>-1.2566058320611084E-3</v>
      </c>
      <c r="CD14" s="67">
        <v>-1.256527676134267E-3</v>
      </c>
      <c r="CE14" s="67">
        <v>-9.920041917915734E-4</v>
      </c>
      <c r="CF14" s="67">
        <v>-1.9814395709927268E-4</v>
      </c>
      <c r="CG14" s="67">
        <v>-1.7252688343893929E-4</v>
      </c>
      <c r="CH14" s="67">
        <v>2.8776003729524824E-4</v>
      </c>
      <c r="CI14" s="67">
        <v>1.8001557675684232E-4</v>
      </c>
      <c r="CJ14" s="67">
        <v>1.1982239791592519E-3</v>
      </c>
      <c r="CK14" s="67">
        <v>-2.456624492315207E-3</v>
      </c>
      <c r="CL14" s="67">
        <v>-1.0346674008159251E-3</v>
      </c>
      <c r="CM14" s="67">
        <v>-1.2112067520810843E-3</v>
      </c>
      <c r="CN14" s="67">
        <v>5.1015663363296326E-5</v>
      </c>
      <c r="CO14" s="67">
        <v>-3.4950239324882393E-4</v>
      </c>
      <c r="CP14" s="67">
        <v>5.8655236482674233E-4</v>
      </c>
      <c r="CQ14" s="67">
        <v>1.6076969888370041E-3</v>
      </c>
      <c r="CR14" s="67">
        <v>2.6615826915237228E-3</v>
      </c>
      <c r="CS14" s="67">
        <v>4.0995264396730402E-3</v>
      </c>
      <c r="CT14" s="67">
        <v>6.1304251578728763E-3</v>
      </c>
      <c r="CU14" s="67">
        <v>7.3128527829786627E-3</v>
      </c>
      <c r="CV14" s="67">
        <v>8.8841270769333125E-3</v>
      </c>
      <c r="CW14" s="67">
        <v>-6.4429252446192353E-2</v>
      </c>
      <c r="CX14" s="50"/>
      <c r="CY14" s="50"/>
      <c r="CZ14" s="50"/>
      <c r="DA14" s="50"/>
      <c r="DB14" s="50"/>
      <c r="DC14" s="50"/>
      <c r="DD14" s="50"/>
      <c r="DE14" s="50"/>
      <c r="DF14" s="50"/>
      <c r="DG14" s="68">
        <v>-1.3807526429610029E-4</v>
      </c>
      <c r="DH14" s="68">
        <v>-1.3854551864311837E-4</v>
      </c>
      <c r="DI14" s="68">
        <v>-1.1163273817815789E-4</v>
      </c>
      <c r="DJ14" s="68">
        <v>-1.3185802299220395E-4</v>
      </c>
      <c r="DK14" s="68">
        <v>-2.1306609448246139E-4</v>
      </c>
      <c r="DL14" s="68">
        <v>-1.9335981692847337E-4</v>
      </c>
      <c r="DM14" s="68">
        <v>-2.5686675483060917E-4</v>
      </c>
      <c r="DN14" s="68">
        <v>9.8141640670412755E-4</v>
      </c>
      <c r="DO14" s="68">
        <v>-1.7506065030472917E-2</v>
      </c>
    </row>
    <row r="15" spans="1:119" ht="20.25" customHeight="1" x14ac:dyDescent="0.25">
      <c r="B15" s="70" t="s">
        <v>72</v>
      </c>
      <c r="C15" s="71">
        <v>-7.400163560704498E-3</v>
      </c>
      <c r="D15" s="71">
        <v>4.8872724257351674E-3</v>
      </c>
      <c r="E15" s="71">
        <v>-3.1767537384621569E-3</v>
      </c>
      <c r="F15" s="71">
        <v>1.7971502047384735E-3</v>
      </c>
      <c r="G15" s="71">
        <v>-7.3422888709271383E-3</v>
      </c>
      <c r="H15" s="71">
        <v>4.7859329315258492E-4</v>
      </c>
      <c r="I15" s="71">
        <v>2.1217616907118764E-3</v>
      </c>
      <c r="J15" s="71">
        <v>7.203635386867635E-4</v>
      </c>
      <c r="K15" s="71">
        <v>1.3103486749230786E-3</v>
      </c>
      <c r="L15" s="71">
        <v>3.7792863727772463E-3</v>
      </c>
      <c r="M15" s="71">
        <v>5.2282388610369601E-4</v>
      </c>
      <c r="N15" s="71">
        <v>8.8424735954815148E-3</v>
      </c>
      <c r="O15" s="71">
        <v>-1.7130263389517619E-2</v>
      </c>
      <c r="P15" s="71">
        <v>3.3491788131592148E-3</v>
      </c>
      <c r="Q15" s="71">
        <v>2.3473423867608201E-3</v>
      </c>
      <c r="R15" s="71">
        <v>1.1809171745091884E-3</v>
      </c>
      <c r="S15" s="71">
        <v>1.2815953326015261E-3</v>
      </c>
      <c r="T15" s="71">
        <v>-4.5750035792879729E-4</v>
      </c>
      <c r="U15" s="71">
        <v>-4.6998267508313596E-5</v>
      </c>
      <c r="V15" s="71">
        <v>5.5121706545258053E-3</v>
      </c>
      <c r="W15" s="71">
        <v>1.0330229534214475E-3</v>
      </c>
      <c r="X15" s="71">
        <v>-3.5447233677653456E-3</v>
      </c>
      <c r="Y15" s="71">
        <v>-4.7236977725222395E-3</v>
      </c>
      <c r="Z15" s="71">
        <v>1.3489985198136711E-2</v>
      </c>
      <c r="AA15" s="71">
        <v>-1.1505075390816355E-2</v>
      </c>
      <c r="AB15" s="71">
        <v>5.0312071199853925E-4</v>
      </c>
      <c r="AC15" s="71">
        <v>-1.6530613208198819E-3</v>
      </c>
      <c r="AD15" s="71">
        <v>1.5065945884196186E-3</v>
      </c>
      <c r="AE15" s="71">
        <v>4.508605823847045E-3</v>
      </c>
      <c r="AF15" s="71">
        <v>4.4641973695525028E-3</v>
      </c>
      <c r="AG15" s="71">
        <v>-3.2629329834190646E-3</v>
      </c>
      <c r="AH15" s="71">
        <v>1.4819296600012688E-3</v>
      </c>
      <c r="AI15" s="71">
        <v>-2.185298560664295E-3</v>
      </c>
      <c r="AJ15" s="71">
        <v>-1.7471633982139023E-3</v>
      </c>
      <c r="AK15" s="71">
        <v>-1.241948507322288E-4</v>
      </c>
      <c r="AL15" s="71">
        <v>9.7733817320559968E-3</v>
      </c>
      <c r="AM15" s="71">
        <v>-3.3729897831469291E-4</v>
      </c>
      <c r="AN15" s="71">
        <v>-3.6637064636189098E-3</v>
      </c>
      <c r="AO15" s="71">
        <v>-5.2687895641941873E-3</v>
      </c>
      <c r="AP15" s="71">
        <v>9.5018379897782168E-3</v>
      </c>
      <c r="AQ15" s="71">
        <v>-2.4197139515644839E-3</v>
      </c>
      <c r="AR15" s="71">
        <v>5.0811803716312998E-3</v>
      </c>
      <c r="AS15" s="71">
        <v>4.1118885703317343E-3</v>
      </c>
      <c r="AT15" s="71">
        <v>1.8600934376613587E-3</v>
      </c>
      <c r="AU15" s="71">
        <v>-1.1926895301264673E-2</v>
      </c>
      <c r="AV15" s="71">
        <v>3.0791256171425196E-4</v>
      </c>
      <c r="AW15" s="71">
        <v>6.1031861472362614E-3</v>
      </c>
      <c r="AX15" s="71">
        <v>-5.8011559125802359E-3</v>
      </c>
      <c r="AY15" s="71">
        <v>5.1215298067037729E-3</v>
      </c>
      <c r="AZ15" s="71">
        <v>-8.1711092665782692E-3</v>
      </c>
      <c r="BA15" s="71">
        <v>-1.1768988828002702E-2</v>
      </c>
      <c r="BB15" s="71">
        <v>2.1454805122892218E-2</v>
      </c>
      <c r="BC15" s="71">
        <v>2.2187718721398131E-3</v>
      </c>
      <c r="BD15" s="71">
        <v>9.8969835095608083E-4</v>
      </c>
      <c r="BE15" s="71">
        <v>6.1076019445607255E-3</v>
      </c>
      <c r="BF15" s="71">
        <v>-7.4166052379043279E-4</v>
      </c>
      <c r="BG15" s="71">
        <v>-8.8109449248783278E-3</v>
      </c>
      <c r="BH15" s="71">
        <v>-2.421278525761239E-3</v>
      </c>
      <c r="BI15" s="71">
        <v>-4.8244041022800221E-3</v>
      </c>
      <c r="BJ15" s="71">
        <v>-1.275467254384266E-2</v>
      </c>
      <c r="BK15" s="71">
        <v>1.3627366758393933E-2</v>
      </c>
      <c r="BL15" s="71">
        <v>-1.2621162204312308E-2</v>
      </c>
      <c r="BM15" s="71">
        <v>-9.2229648260179209E-3</v>
      </c>
      <c r="BN15" s="71">
        <v>2.9103364283745936E-2</v>
      </c>
      <c r="BO15" s="71">
        <v>7.0659040508331827E-3</v>
      </c>
      <c r="BP15" s="71">
        <v>8.7225937614365812E-3</v>
      </c>
      <c r="BQ15" s="71">
        <v>-9.0244838523239057E-3</v>
      </c>
      <c r="BR15" s="71">
        <v>-7.0436858646927281E-3</v>
      </c>
      <c r="BS15" s="71">
        <v>-8.9749194848406377E-3</v>
      </c>
      <c r="BT15" s="71">
        <v>-6.207191628641584E-3</v>
      </c>
      <c r="BU15" s="71">
        <v>-8.8438965815318404E-3</v>
      </c>
      <c r="BV15" s="71">
        <v>-1.3091631652350166E-2</v>
      </c>
      <c r="BW15" s="71">
        <v>1.9669550821186821E-2</v>
      </c>
      <c r="BX15" s="71">
        <v>-1.5303603868021542E-2</v>
      </c>
      <c r="BY15" s="71">
        <v>-1.1349750838492101E-2</v>
      </c>
      <c r="BZ15" s="71">
        <v>4.1306611013548933E-2</v>
      </c>
      <c r="CA15" s="71">
        <v>1.3521641194886191E-2</v>
      </c>
      <c r="CB15" s="71">
        <v>1.4109963052686414E-2</v>
      </c>
      <c r="CC15" s="71">
        <v>-8.8041077014310298E-3</v>
      </c>
      <c r="CD15" s="71">
        <v>-5.4267482339266371E-3</v>
      </c>
      <c r="CE15" s="71">
        <v>-1.3691788592899878E-2</v>
      </c>
      <c r="CF15" s="71">
        <v>-1.0963531269345017E-2</v>
      </c>
      <c r="CG15" s="71">
        <v>-1.0852074666985567E-2</v>
      </c>
      <c r="CH15" s="71">
        <v>-1.5456770020583765E-2</v>
      </c>
      <c r="CI15" s="71">
        <v>2.3588750224888377E-2</v>
      </c>
      <c r="CJ15" s="71">
        <v>-1.0338827300229725E-2</v>
      </c>
      <c r="CK15" s="71">
        <v>-1.142336172915881E-2</v>
      </c>
      <c r="CL15" s="71">
        <v>3.7549590790346032E-2</v>
      </c>
      <c r="CM15" s="71">
        <v>3.0307841905228727E-2</v>
      </c>
      <c r="CN15" s="71">
        <v>1.2758239462989041E-2</v>
      </c>
      <c r="CO15" s="71">
        <v>-1.3519519889946929E-2</v>
      </c>
      <c r="CP15" s="71">
        <v>-6.3922083708136679E-3</v>
      </c>
      <c r="CQ15" s="71">
        <v>-1.4208820184354876E-2</v>
      </c>
      <c r="CR15" s="71">
        <v>-1.5868092155981062E-2</v>
      </c>
      <c r="CS15" s="71">
        <v>-1.4282251173714178E-2</v>
      </c>
      <c r="CT15" s="71">
        <v>-1.4382107989855619E-2</v>
      </c>
      <c r="CU15" s="71">
        <v>3.3098348723068494E-2</v>
      </c>
      <c r="CV15" s="71">
        <v>-1.8180537411286224E-2</v>
      </c>
      <c r="CW15" s="71">
        <v>-1.8395072203653551E-2</v>
      </c>
      <c r="CX15" s="50"/>
      <c r="CY15" s="50"/>
      <c r="CZ15" s="50"/>
      <c r="DA15" s="50"/>
      <c r="DB15" s="50"/>
      <c r="DC15" s="50"/>
      <c r="DD15" s="50"/>
      <c r="DE15" s="50"/>
      <c r="DF15" s="50"/>
      <c r="DG15" s="72">
        <v>6.2084525783112632E-4</v>
      </c>
      <c r="DH15" s="72">
        <v>3.1165531271182267E-4</v>
      </c>
      <c r="DI15" s="72">
        <v>2.67371774776759E-4</v>
      </c>
      <c r="DJ15" s="72">
        <v>-2.6714757269563627E-4</v>
      </c>
      <c r="DK15" s="72">
        <v>-1.2231574775246612E-3</v>
      </c>
      <c r="DL15" s="72">
        <v>-1.5840361234046307E-3</v>
      </c>
      <c r="DM15" s="72">
        <v>-7.6232184261237901E-4</v>
      </c>
      <c r="DN15" s="72">
        <v>-3.3950366113100205E-4</v>
      </c>
      <c r="DO15" s="72">
        <v>-8.4526446516242082E-4</v>
      </c>
    </row>
    <row r="16" spans="1:119" ht="20.25" customHeight="1" x14ac:dyDescent="0.25">
      <c r="B16" s="70" t="s">
        <v>73</v>
      </c>
      <c r="C16" s="71">
        <v>-5.078520577972423E-5</v>
      </c>
      <c r="D16" s="71">
        <v>1.5568179435643259E-4</v>
      </c>
      <c r="E16" s="71">
        <v>2.0761417996451037E-4</v>
      </c>
      <c r="F16" s="71">
        <v>-5.7979775123451205E-5</v>
      </c>
      <c r="G16" s="71">
        <v>-1.0874017531470326E-4</v>
      </c>
      <c r="H16" s="71">
        <v>-1.0803934965231132E-4</v>
      </c>
      <c r="I16" s="71">
        <v>2.2538319843401489E-4</v>
      </c>
      <c r="J16" s="71">
        <v>-3.7572627146431614E-5</v>
      </c>
      <c r="K16" s="71">
        <v>5.9016478887841117E-5</v>
      </c>
      <c r="L16" s="71">
        <v>5.7395129257953315E-5</v>
      </c>
      <c r="M16" s="71">
        <v>-8.661598375325763E-5</v>
      </c>
      <c r="N16" s="71">
        <v>6.7289706862538878E-5</v>
      </c>
      <c r="O16" s="71">
        <v>-3.1658460366235097E-5</v>
      </c>
      <c r="P16" s="71">
        <v>1.4865506728445332E-4</v>
      </c>
      <c r="Q16" s="71">
        <v>4.9767198901218279E-4</v>
      </c>
      <c r="R16" s="71">
        <v>-3.0443882907826847E-4</v>
      </c>
      <c r="S16" s="71">
        <v>4.3543389799172161E-5</v>
      </c>
      <c r="T16" s="71">
        <v>-2.1637855971912145E-4</v>
      </c>
      <c r="U16" s="71">
        <v>-6.6343488246412008E-5</v>
      </c>
      <c r="V16" s="71">
        <v>-2.1204822656106792E-5</v>
      </c>
      <c r="W16" s="71">
        <v>1.9968848351625823E-4</v>
      </c>
      <c r="X16" s="71">
        <v>-9.1533995732251405E-5</v>
      </c>
      <c r="Y16" s="71">
        <v>-7.4781862592021575E-5</v>
      </c>
      <c r="Z16" s="71">
        <v>1.4588225404810196E-4</v>
      </c>
      <c r="AA16" s="71">
        <v>-1.3643706348931417E-5</v>
      </c>
      <c r="AB16" s="71">
        <v>1.6113457018418487E-4</v>
      </c>
      <c r="AC16" s="71">
        <v>7.1526811777422594E-4</v>
      </c>
      <c r="AD16" s="71">
        <v>-5.1761001782946181E-4</v>
      </c>
      <c r="AE16" s="71">
        <v>-2.1416922388162174E-4</v>
      </c>
      <c r="AF16" s="71">
        <v>3.3981760497070468E-5</v>
      </c>
      <c r="AG16" s="71">
        <v>-2.1172372923650151E-4</v>
      </c>
      <c r="AH16" s="71">
        <v>1.3447590398873999E-4</v>
      </c>
      <c r="AI16" s="71">
        <v>4.997550097951553E-5</v>
      </c>
      <c r="AJ16" s="71">
        <v>-9.0851623633536605E-5</v>
      </c>
      <c r="AK16" s="71">
        <v>2.5185811815786607E-4</v>
      </c>
      <c r="AL16" s="71">
        <v>1.5831600924265388E-4</v>
      </c>
      <c r="AM16" s="71">
        <v>1.07305098724364E-5</v>
      </c>
      <c r="AN16" s="71">
        <v>-1.9887890840952771E-4</v>
      </c>
      <c r="AO16" s="71">
        <v>5.7304234801791587E-4</v>
      </c>
      <c r="AP16" s="71">
        <v>-4.7508191597744887E-4</v>
      </c>
      <c r="AQ16" s="71">
        <v>-6.4596655622750632E-5</v>
      </c>
      <c r="AR16" s="71">
        <v>-3.7287757186044157E-4</v>
      </c>
      <c r="AS16" s="71">
        <v>-9.3316206600468909E-5</v>
      </c>
      <c r="AT16" s="71">
        <v>1.4744538087052561E-4</v>
      </c>
      <c r="AU16" s="71">
        <v>-2.036509823201138E-4</v>
      </c>
      <c r="AV16" s="71">
        <v>1.0718004959220373E-4</v>
      </c>
      <c r="AW16" s="71">
        <v>1.8209710082861541E-4</v>
      </c>
      <c r="AX16" s="71">
        <v>2.6803684514953297E-4</v>
      </c>
      <c r="AY16" s="71">
        <v>4.6353591667847027E-4</v>
      </c>
      <c r="AZ16" s="71">
        <v>3.0271299264228446E-4</v>
      </c>
      <c r="BA16" s="71">
        <v>3.9141164772349413E-4</v>
      </c>
      <c r="BB16" s="71">
        <v>-9.229859989918765E-4</v>
      </c>
      <c r="BC16" s="71">
        <v>-3.514646387501319E-4</v>
      </c>
      <c r="BD16" s="71">
        <v>-5.2680993519127473E-4</v>
      </c>
      <c r="BE16" s="71">
        <v>-6.506399290007181E-6</v>
      </c>
      <c r="BF16" s="71">
        <v>-3.098221041053506E-6</v>
      </c>
      <c r="BG16" s="71">
        <v>-3.1091847013353657E-4</v>
      </c>
      <c r="BH16" s="71">
        <v>3.0390817369307932E-4</v>
      </c>
      <c r="BI16" s="71">
        <v>2.955371097597137E-4</v>
      </c>
      <c r="BJ16" s="71">
        <v>4.280286869564609E-4</v>
      </c>
      <c r="BK16" s="71">
        <v>6.4408728814346894E-4</v>
      </c>
      <c r="BL16" s="71">
        <v>6.6318450040792065E-4</v>
      </c>
      <c r="BM16" s="71">
        <v>6.8007388392654633E-4</v>
      </c>
      <c r="BN16" s="71">
        <v>-2.0855484763327992E-3</v>
      </c>
      <c r="BO16" s="71">
        <v>-7.6888231672234131E-4</v>
      </c>
      <c r="BP16" s="71">
        <v>-4.4923056851620125E-4</v>
      </c>
      <c r="BQ16" s="71">
        <v>8.3057386839113789E-5</v>
      </c>
      <c r="BR16" s="71">
        <v>3.304097290035557E-5</v>
      </c>
      <c r="BS16" s="71">
        <v>-3.7416231509757036E-4</v>
      </c>
      <c r="BT16" s="71">
        <v>4.2383584610172775E-4</v>
      </c>
      <c r="BU16" s="71">
        <v>5.0075649565695102E-4</v>
      </c>
      <c r="BV16" s="71">
        <v>9.4055261363323872E-4</v>
      </c>
      <c r="BW16" s="71">
        <v>1.0011049987939113E-3</v>
      </c>
      <c r="BX16" s="71">
        <v>1.236119402458824E-3</v>
      </c>
      <c r="BY16" s="71">
        <v>1.3138142360828997E-3</v>
      </c>
      <c r="BZ16" s="71">
        <v>-4.4959887026775336E-3</v>
      </c>
      <c r="CA16" s="71">
        <v>-6.2081663145163724E-4</v>
      </c>
      <c r="CB16" s="71">
        <v>-5.6117566482738468E-4</v>
      </c>
      <c r="CC16" s="71">
        <v>2.671151301976149E-4</v>
      </c>
      <c r="CD16" s="71">
        <v>-7.7660393359435531E-5</v>
      </c>
      <c r="CE16" s="71">
        <v>-9.1439547185268033E-5</v>
      </c>
      <c r="CF16" s="71">
        <v>3.9337391820071232E-4</v>
      </c>
      <c r="CG16" s="71">
        <v>5.4034102854139121E-4</v>
      </c>
      <c r="CH16" s="71">
        <v>1.4985139739818187E-3</v>
      </c>
      <c r="CI16" s="71">
        <v>1.6322477255763523E-3</v>
      </c>
      <c r="CJ16" s="71">
        <v>1.239456623910451E-3</v>
      </c>
      <c r="CK16" s="71">
        <v>2.3328943508658107E-3</v>
      </c>
      <c r="CL16" s="71">
        <v>-7.3166283930830023E-3</v>
      </c>
      <c r="CM16" s="71">
        <v>-4.2582992243878071E-4</v>
      </c>
      <c r="CN16" s="71">
        <v>3.0893024779210521E-4</v>
      </c>
      <c r="CO16" s="71">
        <v>5.2776141361121631E-5</v>
      </c>
      <c r="CP16" s="71">
        <v>6.8573489313172864E-4</v>
      </c>
      <c r="CQ16" s="71">
        <v>4.0162073590854774E-4</v>
      </c>
      <c r="CR16" s="71">
        <v>1.093895872397832E-3</v>
      </c>
      <c r="CS16" s="71">
        <v>1.5791891051213369E-3</v>
      </c>
      <c r="CT16" s="71">
        <v>1.0503178397687218E-3</v>
      </c>
      <c r="CU16" s="71">
        <v>1.1026426110551935E-3</v>
      </c>
      <c r="CV16" s="71">
        <v>2.0790747195289505E-3</v>
      </c>
      <c r="CW16" s="71">
        <v>1.9887203786139729E-3</v>
      </c>
      <c r="CX16" s="50"/>
      <c r="CY16" s="50"/>
      <c r="CZ16" s="50"/>
      <c r="DA16" s="50"/>
      <c r="DB16" s="50"/>
      <c r="DC16" s="50"/>
      <c r="DD16" s="50"/>
      <c r="DE16" s="50"/>
      <c r="DF16" s="50"/>
      <c r="DG16" s="72">
        <v>2.7378821404022702E-5</v>
      </c>
      <c r="DH16" s="72">
        <v>1.8109489966278147E-5</v>
      </c>
      <c r="DI16" s="72">
        <v>4.0141338236043822E-5</v>
      </c>
      <c r="DJ16" s="72">
        <v>7.6272819065081876E-6</v>
      </c>
      <c r="DK16" s="72">
        <v>4.3257829678289283E-6</v>
      </c>
      <c r="DL16" s="72">
        <v>2.4117086691699541E-5</v>
      </c>
      <c r="DM16" s="72">
        <v>2.0431640570084397E-5</v>
      </c>
      <c r="DN16" s="72">
        <v>1.9705999813313113E-4</v>
      </c>
      <c r="DO16" s="72">
        <v>1.7269751282713575E-3</v>
      </c>
    </row>
    <row r="17" spans="2:119" ht="20.25" customHeight="1" x14ac:dyDescent="0.25">
      <c r="B17" s="70" t="s">
        <v>75</v>
      </c>
      <c r="C17" s="71">
        <v>6.9217199041360367E-4</v>
      </c>
      <c r="D17" s="71">
        <v>-1.7857555207878573E-4</v>
      </c>
      <c r="E17" s="71">
        <v>3.4435103458907435E-4</v>
      </c>
      <c r="F17" s="71">
        <v>3.2238123379491057E-5</v>
      </c>
      <c r="G17" s="71">
        <v>1.5800522415099216E-4</v>
      </c>
      <c r="H17" s="71">
        <v>4.0691920640578694E-4</v>
      </c>
      <c r="I17" s="71">
        <v>-2.3069886350801649E-4</v>
      </c>
      <c r="J17" s="71">
        <v>4.1485792719786474E-5</v>
      </c>
      <c r="K17" s="71">
        <v>8.5244557557206946E-5</v>
      </c>
      <c r="L17" s="71">
        <v>2.8484177816934242E-4</v>
      </c>
      <c r="M17" s="71">
        <v>-7.4436271432443135E-5</v>
      </c>
      <c r="N17" s="71">
        <v>-1.2813063793525314E-3</v>
      </c>
      <c r="O17" s="71">
        <v>5.5501394121804104E-4</v>
      </c>
      <c r="P17" s="71">
        <v>-1.1127854588066644E-4</v>
      </c>
      <c r="Q17" s="71">
        <v>4.4565216772851635E-4</v>
      </c>
      <c r="R17" s="71">
        <v>-1.2164005497106167E-4</v>
      </c>
      <c r="S17" s="71">
        <v>-5.8233832057164037E-5</v>
      </c>
      <c r="T17" s="71">
        <v>3.2704046666620634E-4</v>
      </c>
      <c r="U17" s="71">
        <v>1.9327531182167235E-5</v>
      </c>
      <c r="V17" s="71">
        <v>-2.2713632009674356E-5</v>
      </c>
      <c r="W17" s="71">
        <v>2.883759788274709E-5</v>
      </c>
      <c r="X17" s="71">
        <v>3.9948199430051012E-4</v>
      </c>
      <c r="Y17" s="71">
        <v>-1.2689421456246741E-4</v>
      </c>
      <c r="Z17" s="71">
        <v>-1.3340398271222131E-3</v>
      </c>
      <c r="AA17" s="71">
        <v>2.0382488462833415E-4</v>
      </c>
      <c r="AB17" s="71">
        <v>-1.0972119094387889E-4</v>
      </c>
      <c r="AC17" s="71">
        <v>5.6224179153230303E-4</v>
      </c>
      <c r="AD17" s="71">
        <v>-1.2448076198279256E-4</v>
      </c>
      <c r="AE17" s="71">
        <v>-9.2452873167503391E-5</v>
      </c>
      <c r="AF17" s="71">
        <v>3.9192274400545735E-4</v>
      </c>
      <c r="AG17" s="71">
        <v>-3.8160786750562892E-5</v>
      </c>
      <c r="AH17" s="71">
        <v>-4.7095625624771209E-5</v>
      </c>
      <c r="AI17" s="71">
        <v>-2.1824621786903364E-5</v>
      </c>
      <c r="AJ17" s="71">
        <v>4.3994077701636769E-4</v>
      </c>
      <c r="AK17" s="71">
        <v>-2.3340483012845858E-4</v>
      </c>
      <c r="AL17" s="71">
        <v>-6.4936945963045556E-4</v>
      </c>
      <c r="AM17" s="71">
        <v>-6.901437270778743E-6</v>
      </c>
      <c r="AN17" s="71">
        <v>2.1796045118094298E-4</v>
      </c>
      <c r="AO17" s="71">
        <v>5.0595545607934334E-4</v>
      </c>
      <c r="AP17" s="71">
        <v>-2.3191040798054008E-4</v>
      </c>
      <c r="AQ17" s="71">
        <v>-1.3988362925398956E-4</v>
      </c>
      <c r="AR17" s="71">
        <v>3.6096307406840999E-4</v>
      </c>
      <c r="AS17" s="71">
        <v>-7.0724959812862309E-5</v>
      </c>
      <c r="AT17" s="71">
        <v>-1.7031380283460962E-4</v>
      </c>
      <c r="AU17" s="71">
        <v>2.4396561187556287E-4</v>
      </c>
      <c r="AV17" s="71">
        <v>3.3559955674200559E-4</v>
      </c>
      <c r="AW17" s="71">
        <v>-4.7357866686126293E-4</v>
      </c>
      <c r="AX17" s="71">
        <v>-1.5822858397174233E-4</v>
      </c>
      <c r="AY17" s="71">
        <v>-1.200450655752805E-4</v>
      </c>
      <c r="AZ17" s="71">
        <v>-2.4446811767631083E-4</v>
      </c>
      <c r="BA17" s="71">
        <v>1.3439960436190113E-4</v>
      </c>
      <c r="BB17" s="71">
        <v>-1.8284155775616373E-4</v>
      </c>
      <c r="BC17" s="71">
        <v>6.0278092487431323E-5</v>
      </c>
      <c r="BD17" s="71">
        <v>3.5508552413943129E-4</v>
      </c>
      <c r="BE17" s="71">
        <v>-7.0182142116070878E-5</v>
      </c>
      <c r="BF17" s="71">
        <v>-2.0392827065673913E-5</v>
      </c>
      <c r="BG17" s="71">
        <v>1.8214980542285986E-4</v>
      </c>
      <c r="BH17" s="71">
        <v>4.2634707496147506E-4</v>
      </c>
      <c r="BI17" s="71">
        <v>-4.794394810925251E-5</v>
      </c>
      <c r="BJ17" s="71">
        <v>1.5768392536386067E-4</v>
      </c>
      <c r="BK17" s="71">
        <v>-2.398376306839145E-4</v>
      </c>
      <c r="BL17" s="71">
        <v>-4.9512485075797752E-4</v>
      </c>
      <c r="BM17" s="71">
        <v>-3.8850692526304353E-4</v>
      </c>
      <c r="BN17" s="71">
        <v>2.4374748370137311E-5</v>
      </c>
      <c r="BO17" s="71">
        <v>1.0766925967242713E-5</v>
      </c>
      <c r="BP17" s="71">
        <v>3.2148541273291364E-4</v>
      </c>
      <c r="BQ17" s="71">
        <v>2.6902045677368314E-4</v>
      </c>
      <c r="BR17" s="71">
        <v>2.6224732714252852E-4</v>
      </c>
      <c r="BS17" s="71">
        <v>3.0937661854002485E-4</v>
      </c>
      <c r="BT17" s="71">
        <v>2.6782904177435896E-4</v>
      </c>
      <c r="BU17" s="71">
        <v>1.8191405399159422E-5</v>
      </c>
      <c r="BV17" s="71">
        <v>-5.1130633920037916E-5</v>
      </c>
      <c r="BW17" s="71">
        <v>-2.6874788902619962E-4</v>
      </c>
      <c r="BX17" s="71">
        <v>-7.3876204194045503E-4</v>
      </c>
      <c r="BY17" s="71">
        <v>-9.5356293998960506E-4</v>
      </c>
      <c r="BZ17" s="71">
        <v>1.3358590515499813E-4</v>
      </c>
      <c r="CA17" s="71">
        <v>4.1568488859167196E-4</v>
      </c>
      <c r="CB17" s="71">
        <v>3.0755340450805413E-4</v>
      </c>
      <c r="CC17" s="71">
        <v>1.7133387170575887E-4</v>
      </c>
      <c r="CD17" s="71">
        <v>4.35801221343457E-4</v>
      </c>
      <c r="CE17" s="71">
        <v>6.6456616845211869E-4</v>
      </c>
      <c r="CF17" s="71">
        <v>5.7449168431911168E-4</v>
      </c>
      <c r="CG17" s="71">
        <v>1.7528893601670426E-4</v>
      </c>
      <c r="CH17" s="71">
        <v>1.2971622624990964E-4</v>
      </c>
      <c r="CI17" s="71">
        <v>-5.6415298674905578E-4</v>
      </c>
      <c r="CJ17" s="71">
        <v>-1.0167680514171495E-3</v>
      </c>
      <c r="CK17" s="71">
        <v>-1.1605092367312775E-3</v>
      </c>
      <c r="CL17" s="71">
        <v>9.8815717013178705E-4</v>
      </c>
      <c r="CM17" s="71">
        <v>1.5558257558707655E-3</v>
      </c>
      <c r="CN17" s="71">
        <v>1.5081649410706444E-3</v>
      </c>
      <c r="CO17" s="71">
        <v>1.4102611006130417E-3</v>
      </c>
      <c r="CP17" s="71">
        <v>1.2107771805531797E-3</v>
      </c>
      <c r="CQ17" s="71">
        <v>1.2234497300731562E-3</v>
      </c>
      <c r="CR17" s="71">
        <v>1.1672552477295373E-3</v>
      </c>
      <c r="CS17" s="71">
        <v>1.1999158086957173E-3</v>
      </c>
      <c r="CT17" s="71">
        <v>2.0032433958692142E-3</v>
      </c>
      <c r="CU17" s="71">
        <v>2.5843647189589536E-3</v>
      </c>
      <c r="CV17" s="71">
        <v>3.6832695084194622E-3</v>
      </c>
      <c r="CW17" s="71">
        <v>9.1456193281613807E-4</v>
      </c>
      <c r="CX17" s="50"/>
      <c r="CY17" s="50"/>
      <c r="CZ17" s="50"/>
      <c r="DA17" s="50"/>
      <c r="DB17" s="50"/>
      <c r="DC17" s="50"/>
      <c r="DD17" s="50"/>
      <c r="DE17" s="50"/>
      <c r="DF17" s="50"/>
      <c r="DG17" s="72">
        <v>2.2408494666947831E-5</v>
      </c>
      <c r="DH17" s="72">
        <v>-2.6301224197444739E-6</v>
      </c>
      <c r="DI17" s="72">
        <v>2.239914630131068E-5</v>
      </c>
      <c r="DJ17" s="72">
        <v>3.1493293001005895E-5</v>
      </c>
      <c r="DK17" s="72">
        <v>5.2053209811164791E-5</v>
      </c>
      <c r="DL17" s="72">
        <v>2.0518357525700637E-5</v>
      </c>
      <c r="DM17" s="72">
        <v>9.0952033417135425E-5</v>
      </c>
      <c r="DN17" s="72">
        <v>7.9867664272259553E-4</v>
      </c>
      <c r="DO17" s="72">
        <v>2.3921369411608051E-3</v>
      </c>
    </row>
    <row r="18" spans="2:119" ht="20.25" customHeight="1" x14ac:dyDescent="0.25">
      <c r="B18" s="70" t="s">
        <v>94</v>
      </c>
      <c r="C18" s="71">
        <v>4.3721953008724057E-4</v>
      </c>
      <c r="D18" s="71">
        <v>2.1197020212126993E-4</v>
      </c>
      <c r="E18" s="71">
        <v>-1.3940933894440732E-4</v>
      </c>
      <c r="F18" s="71">
        <v>4.6609319963586415E-5</v>
      </c>
      <c r="G18" s="71">
        <v>-8.9727406175010849E-4</v>
      </c>
      <c r="H18" s="71">
        <v>-1.507880643405457E-4</v>
      </c>
      <c r="I18" s="71">
        <v>4.4980651287596096E-4</v>
      </c>
      <c r="J18" s="71">
        <v>-1.6027454828326793E-4</v>
      </c>
      <c r="K18" s="71">
        <v>1.2265723259008432E-4</v>
      </c>
      <c r="L18" s="71">
        <v>1.7250585091765913E-4</v>
      </c>
      <c r="M18" s="71">
        <v>-1.3270611591842396E-5</v>
      </c>
      <c r="N18" s="71">
        <v>-9.6523264071057824E-5</v>
      </c>
      <c r="O18" s="71">
        <v>-6.5029463800048148E-5</v>
      </c>
      <c r="P18" s="71">
        <v>3.011023517005551E-4</v>
      </c>
      <c r="Q18" s="71">
        <v>3.5554902160717106E-4</v>
      </c>
      <c r="R18" s="71">
        <v>-6.2149572303327183E-4</v>
      </c>
      <c r="S18" s="71">
        <v>-2.4934050931002538E-4</v>
      </c>
      <c r="T18" s="71">
        <v>1.9330164866371291E-4</v>
      </c>
      <c r="U18" s="71">
        <v>-1.4108827977510341E-4</v>
      </c>
      <c r="V18" s="71">
        <v>4.0902899210992771E-5</v>
      </c>
      <c r="W18" s="71">
        <v>2.6674389670233722E-4</v>
      </c>
      <c r="X18" s="71">
        <v>-2.8953025642541874E-6</v>
      </c>
      <c r="Y18" s="71">
        <v>5.116104643909658E-5</v>
      </c>
      <c r="Z18" s="71">
        <v>6.6218091931014023E-4</v>
      </c>
      <c r="AA18" s="71">
        <v>2.9589393287143828E-4</v>
      </c>
      <c r="AB18" s="71">
        <v>3.1917776987677726E-4</v>
      </c>
      <c r="AC18" s="71">
        <v>4.0788479486142393E-4</v>
      </c>
      <c r="AD18" s="71">
        <v>-1.6483958389397202E-3</v>
      </c>
      <c r="AE18" s="71">
        <v>1.7091871763397215E-4</v>
      </c>
      <c r="AF18" s="71">
        <v>2.1824331834841004E-4</v>
      </c>
      <c r="AG18" s="71">
        <v>-1.8958722873418932E-4</v>
      </c>
      <c r="AH18" s="71">
        <v>1.727076524649096E-4</v>
      </c>
      <c r="AI18" s="71">
        <v>2.9683368342192651E-4</v>
      </c>
      <c r="AJ18" s="71">
        <v>-6.8557877701214132E-5</v>
      </c>
      <c r="AK18" s="71">
        <v>2.6254585874907477E-4</v>
      </c>
      <c r="AL18" s="71">
        <v>4.0592020050400635E-4</v>
      </c>
      <c r="AM18" s="71">
        <v>6.8706167944565522E-4</v>
      </c>
      <c r="AN18" s="71">
        <v>-2.931272185442424E-4</v>
      </c>
      <c r="AO18" s="71">
        <v>4.7329108341154225E-4</v>
      </c>
      <c r="AP18" s="71">
        <v>-3.1536592685764697E-3</v>
      </c>
      <c r="AQ18" s="71">
        <v>5.1203961570545076E-4</v>
      </c>
      <c r="AR18" s="71">
        <v>8.4806004356785536E-5</v>
      </c>
      <c r="AS18" s="71">
        <v>2.411919023634912E-4</v>
      </c>
      <c r="AT18" s="71">
        <v>3.5379567608440077E-4</v>
      </c>
      <c r="AU18" s="71">
        <v>-3.585494953058932E-4</v>
      </c>
      <c r="AV18" s="71">
        <v>4.6282281546039528E-4</v>
      </c>
      <c r="AW18" s="71">
        <v>7.8275595565746592E-4</v>
      </c>
      <c r="AX18" s="71">
        <v>-1.3366068040954193E-4</v>
      </c>
      <c r="AY18" s="71">
        <v>1.27573846263207E-3</v>
      </c>
      <c r="AZ18" s="71">
        <v>4.8308108593997368E-4</v>
      </c>
      <c r="BA18" s="71">
        <v>2.2357161654862345E-4</v>
      </c>
      <c r="BB18" s="71">
        <v>-3.8013476006609759E-3</v>
      </c>
      <c r="BC18" s="71">
        <v>2.5780597707081299E-4</v>
      </c>
      <c r="BD18" s="71">
        <v>-2.566793954451585E-4</v>
      </c>
      <c r="BE18" s="71">
        <v>7.5456671004059395E-4</v>
      </c>
      <c r="BF18" s="71">
        <v>1.2724545090780914E-4</v>
      </c>
      <c r="BG18" s="71">
        <v>-1.0777917018045535E-4</v>
      </c>
      <c r="BH18" s="71">
        <v>3.926849349689121E-4</v>
      </c>
      <c r="BI18" s="71">
        <v>3.3067063313274581E-4</v>
      </c>
      <c r="BJ18" s="71">
        <v>-2.3155676739916586E-4</v>
      </c>
      <c r="BK18" s="71">
        <v>1.4487636832256623E-3</v>
      </c>
      <c r="BL18" s="71">
        <v>6.977588180525629E-4</v>
      </c>
      <c r="BM18" s="71">
        <v>8.131276260534559E-4</v>
      </c>
      <c r="BN18" s="71">
        <v>-5.3552102697043136E-3</v>
      </c>
      <c r="BO18" s="71">
        <v>6.9230560919497641E-4</v>
      </c>
      <c r="BP18" s="71">
        <v>-2.9189606502777465E-4</v>
      </c>
      <c r="BQ18" s="71">
        <v>5.5909567328060739E-4</v>
      </c>
      <c r="BR18" s="71">
        <v>-2.5471722356995574E-4</v>
      </c>
      <c r="BS18" s="71">
        <v>7.2927233518038648E-5</v>
      </c>
      <c r="BT18" s="71">
        <v>5.6594945076948733E-4</v>
      </c>
      <c r="BU18" s="71">
        <v>6.9345703341716636E-4</v>
      </c>
      <c r="BV18" s="71">
        <v>2.203069040307426E-4</v>
      </c>
      <c r="BW18" s="71">
        <v>1.2528301791543406E-3</v>
      </c>
      <c r="BX18" s="71">
        <v>8.75965620672714E-4</v>
      </c>
      <c r="BY18" s="71">
        <v>1.6588480199137834E-3</v>
      </c>
      <c r="BZ18" s="71">
        <v>-6.4690902491755242E-3</v>
      </c>
      <c r="CA18" s="71">
        <v>5.0490939089264941E-4</v>
      </c>
      <c r="CB18" s="71">
        <v>-3.6584640060011164E-4</v>
      </c>
      <c r="CC18" s="71">
        <v>1.0533749885746069E-3</v>
      </c>
      <c r="CD18" s="71">
        <v>5.2019980485651374E-5</v>
      </c>
      <c r="CE18" s="71">
        <v>2.3566474884662014E-4</v>
      </c>
      <c r="CF18" s="71">
        <v>1.0717197177378956E-4</v>
      </c>
      <c r="CG18" s="71">
        <v>9.1576142643767788E-4</v>
      </c>
      <c r="CH18" s="71">
        <v>-6.4761460314977093E-5</v>
      </c>
      <c r="CI18" s="71">
        <v>6.7970996177479925E-4</v>
      </c>
      <c r="CJ18" s="71">
        <v>7.5945998467163989E-5</v>
      </c>
      <c r="CK18" s="71">
        <v>3.0527358924561376E-3</v>
      </c>
      <c r="CL18" s="71">
        <v>-8.6121550749455045E-3</v>
      </c>
      <c r="CM18" s="71">
        <v>2.3594232306043406E-3</v>
      </c>
      <c r="CN18" s="71">
        <v>1.0388798287319645E-4</v>
      </c>
      <c r="CO18" s="71">
        <v>7.1388337592526163E-4</v>
      </c>
      <c r="CP18" s="71">
        <v>1.1278293352501301E-4</v>
      </c>
      <c r="CQ18" s="71">
        <v>3.1816927177552579E-4</v>
      </c>
      <c r="CR18" s="71">
        <v>4.9238379757232664E-5</v>
      </c>
      <c r="CS18" s="71">
        <v>1.0112017859456035E-3</v>
      </c>
      <c r="CT18" s="71">
        <v>6.8178492487103171E-4</v>
      </c>
      <c r="CU18" s="71">
        <v>2.7873388235577501E-4</v>
      </c>
      <c r="CV18" s="71">
        <v>-6.0473319456921804E-4</v>
      </c>
      <c r="CW18" s="71">
        <v>-5.2963703050332711E-3</v>
      </c>
      <c r="CX18" s="50"/>
      <c r="CY18" s="50"/>
      <c r="CZ18" s="50"/>
      <c r="DA18" s="50"/>
      <c r="DB18" s="50"/>
      <c r="DC18" s="50"/>
      <c r="DD18" s="50"/>
      <c r="DE18" s="50"/>
      <c r="DF18" s="50"/>
      <c r="DG18" s="72">
        <v>-3.225511205795506E-6</v>
      </c>
      <c r="DH18" s="72">
        <v>6.8167903350291326E-5</v>
      </c>
      <c r="DI18" s="72">
        <v>5.4244196880048889E-5</v>
      </c>
      <c r="DJ18" s="72">
        <v>1.8243836693709881E-4</v>
      </c>
      <c r="DK18" s="72">
        <v>-5.3847659637451528E-5</v>
      </c>
      <c r="DL18" s="72">
        <v>-8.0388028732558681E-6</v>
      </c>
      <c r="DM18" s="72">
        <v>-1.2004555267952632E-5</v>
      </c>
      <c r="DN18" s="72">
        <v>3.7298235415095249E-5</v>
      </c>
      <c r="DO18" s="72">
        <v>-1.8974641955680216E-3</v>
      </c>
    </row>
    <row r="19" spans="2:119" ht="20.25" customHeight="1" x14ac:dyDescent="0.25">
      <c r="B19" s="70" t="s">
        <v>95</v>
      </c>
      <c r="C19" s="71">
        <v>3.1765722606102997E-4</v>
      </c>
      <c r="D19" s="71">
        <v>-1.2365636309578099E-3</v>
      </c>
      <c r="E19" s="71">
        <v>2.9315582559741316E-4</v>
      </c>
      <c r="F19" s="71">
        <v>-1.5080896712479364E-3</v>
      </c>
      <c r="G19" s="71">
        <v>5.1186608960773761E-4</v>
      </c>
      <c r="H19" s="71">
        <v>8.6026863615717986E-4</v>
      </c>
      <c r="I19" s="71">
        <v>1.3153549880879911E-3</v>
      </c>
      <c r="J19" s="71">
        <v>-1.8296750041287835E-3</v>
      </c>
      <c r="K19" s="71">
        <v>5.6304921338434788E-4</v>
      </c>
      <c r="L19" s="71">
        <v>-1.7126325505345541E-4</v>
      </c>
      <c r="M19" s="71">
        <v>-4.0011371898707182E-4</v>
      </c>
      <c r="N19" s="71">
        <v>7.7013867722630636E-5</v>
      </c>
      <c r="O19" s="71">
        <v>-1.5480668586677071E-3</v>
      </c>
      <c r="P19" s="71">
        <v>-2.9140184301212901E-4</v>
      </c>
      <c r="Q19" s="71">
        <v>1.6654879362316688E-3</v>
      </c>
      <c r="R19" s="71">
        <v>1.3534527853642508E-4</v>
      </c>
      <c r="S19" s="71">
        <v>-1.1311362737499442E-3</v>
      </c>
      <c r="T19" s="71">
        <v>8.7555690496810001E-4</v>
      </c>
      <c r="U19" s="71">
        <v>2.141313075889606E-4</v>
      </c>
      <c r="V19" s="71">
        <v>-1.2484379739586826E-3</v>
      </c>
      <c r="W19" s="71">
        <v>-1.6560508337426505E-4</v>
      </c>
      <c r="X19" s="71">
        <v>-3.3021181524817145E-4</v>
      </c>
      <c r="Y19" s="71">
        <v>7.7167666147426317E-4</v>
      </c>
      <c r="Z19" s="71">
        <v>1.6851813442710917E-3</v>
      </c>
      <c r="AA19" s="71">
        <v>-1.7883843623318629E-3</v>
      </c>
      <c r="AB19" s="71">
        <v>-4.5997790182672471E-4</v>
      </c>
      <c r="AC19" s="71">
        <v>-2.3271219191267623E-4</v>
      </c>
      <c r="AD19" s="71">
        <v>-8.4931670298593609E-4</v>
      </c>
      <c r="AE19" s="71">
        <v>7.1173362079490765E-4</v>
      </c>
      <c r="AF19" s="71">
        <v>-8.3299631545818986E-4</v>
      </c>
      <c r="AG19" s="71">
        <v>5.2703943333787251E-5</v>
      </c>
      <c r="AH19" s="71">
        <v>1.2483800011131585E-3</v>
      </c>
      <c r="AI19" s="71">
        <v>1.0571064001991815E-3</v>
      </c>
      <c r="AJ19" s="71">
        <v>-1.2578335465380786E-3</v>
      </c>
      <c r="AK19" s="71">
        <v>4.8583988784134391E-4</v>
      </c>
      <c r="AL19" s="71">
        <v>-4.1006218004491224E-4</v>
      </c>
      <c r="AM19" s="71">
        <v>-5.0485522251220161E-4</v>
      </c>
      <c r="AN19" s="71">
        <v>1.0092905909757643E-3</v>
      </c>
      <c r="AO19" s="71">
        <v>-2.406255468194729E-4</v>
      </c>
      <c r="AP19" s="71">
        <v>-3.3671351742036171E-3</v>
      </c>
      <c r="AQ19" s="71">
        <v>1.7939736085577085E-3</v>
      </c>
      <c r="AR19" s="71">
        <v>-3.3549918358677377E-4</v>
      </c>
      <c r="AS19" s="71">
        <v>-3.3094548559120529E-4</v>
      </c>
      <c r="AT19" s="71">
        <v>2.4750938359583419E-3</v>
      </c>
      <c r="AU19" s="71">
        <v>-2.6372235867304639E-3</v>
      </c>
      <c r="AV19" s="71">
        <v>1.1352692627304428E-3</v>
      </c>
      <c r="AW19" s="71">
        <v>9.6380325704181757E-4</v>
      </c>
      <c r="AX19" s="71">
        <v>-1.5637071383214352E-3</v>
      </c>
      <c r="AY19" s="71">
        <v>2.4077005979794563E-4</v>
      </c>
      <c r="AZ19" s="71">
        <v>2.3997142406306793E-5</v>
      </c>
      <c r="BA19" s="71">
        <v>-2.8559527045934896E-4</v>
      </c>
      <c r="BB19" s="71">
        <v>-2.7127569621389069E-3</v>
      </c>
      <c r="BC19" s="71">
        <v>3.3684967547493727E-3</v>
      </c>
      <c r="BD19" s="71">
        <v>-2.6684068639556413E-3</v>
      </c>
      <c r="BE19" s="71">
        <v>1.3870077387363455E-3</v>
      </c>
      <c r="BF19" s="71">
        <v>1.299122738478431E-4</v>
      </c>
      <c r="BG19" s="71">
        <v>-4.1075731621598166E-4</v>
      </c>
      <c r="BH19" s="71">
        <v>-5.6282410138464023E-4</v>
      </c>
      <c r="BI19" s="71">
        <v>1.1720371931396301E-3</v>
      </c>
      <c r="BJ19" s="71">
        <v>-5.877690534916713E-4</v>
      </c>
      <c r="BK19" s="71">
        <v>2.4847745709799529E-3</v>
      </c>
      <c r="BL19" s="71">
        <v>-5.840873805573743E-5</v>
      </c>
      <c r="BM19" s="71">
        <v>-1.0765159750680819E-4</v>
      </c>
      <c r="BN19" s="71">
        <v>-5.5795202513932995E-3</v>
      </c>
      <c r="BO19" s="71">
        <v>1.9969183297254833E-3</v>
      </c>
      <c r="BP19" s="71">
        <v>-9.3516056669395997E-4</v>
      </c>
      <c r="BQ19" s="71">
        <v>-6.4590734563962915E-4</v>
      </c>
      <c r="BR19" s="71">
        <v>6.2758232265180958E-4</v>
      </c>
      <c r="BS19" s="71">
        <v>1.315419964187825E-3</v>
      </c>
      <c r="BT19" s="71">
        <v>2.2367605548012648E-3</v>
      </c>
      <c r="BU19" s="71">
        <v>-2.3148260236119933E-3</v>
      </c>
      <c r="BV19" s="71">
        <v>1.6213346654925243E-3</v>
      </c>
      <c r="BW19" s="71">
        <v>8.6069357335305519E-4</v>
      </c>
      <c r="BX19" s="71">
        <v>3.895710487833437E-4</v>
      </c>
      <c r="BY19" s="71">
        <v>1.377152547828997E-3</v>
      </c>
      <c r="BZ19" s="71">
        <v>-1.1222285967867229E-2</v>
      </c>
      <c r="CA19" s="71">
        <v>9.5294172016857637E-4</v>
      </c>
      <c r="CB19" s="71">
        <v>5.3534685345701938E-4</v>
      </c>
      <c r="CC19" s="71">
        <v>2.8888404197122686E-3</v>
      </c>
      <c r="CD19" s="71">
        <v>7.5107565385446051E-4</v>
      </c>
      <c r="CE19" s="71">
        <v>1.544228581713547E-3</v>
      </c>
      <c r="CF19" s="71">
        <v>1.2057867003669731E-3</v>
      </c>
      <c r="CG19" s="71">
        <v>6.4465910374145174E-4</v>
      </c>
      <c r="CH19" s="71">
        <v>1.2900704067393409E-3</v>
      </c>
      <c r="CI19" s="71">
        <v>-3.0169709213456741E-4</v>
      </c>
      <c r="CJ19" s="71">
        <v>2.9373811726789434E-3</v>
      </c>
      <c r="CK19" s="71">
        <v>1.7293884482503241E-3</v>
      </c>
      <c r="CL19" s="71">
        <v>-2.00447454018291E-2</v>
      </c>
      <c r="CM19" s="71">
        <v>1.7887348723699681E-3</v>
      </c>
      <c r="CN19" s="71">
        <v>-1.5863032705822899E-3</v>
      </c>
      <c r="CO19" s="71">
        <v>2.3663120120840375E-3</v>
      </c>
      <c r="CP19" s="71">
        <v>4.7847392043440795E-3</v>
      </c>
      <c r="CQ19" s="71">
        <v>3.0423908788943521E-3</v>
      </c>
      <c r="CR19" s="71">
        <v>2.1774041297271118E-3</v>
      </c>
      <c r="CS19" s="71">
        <v>4.6546316669433541E-3</v>
      </c>
      <c r="CT19" s="71">
        <v>3.8600552125442888E-3</v>
      </c>
      <c r="CU19" s="71">
        <v>3.7590157448932349E-3</v>
      </c>
      <c r="CV19" s="71">
        <v>6.3641659684288143E-3</v>
      </c>
      <c r="CW19" s="71">
        <v>6.3315390073030997E-3</v>
      </c>
      <c r="CX19" s="50"/>
      <c r="CY19" s="50"/>
      <c r="CZ19" s="50"/>
      <c r="DA19" s="50"/>
      <c r="DB19" s="50"/>
      <c r="DC19" s="50"/>
      <c r="DD19" s="50"/>
      <c r="DE19" s="50"/>
      <c r="DF19" s="50"/>
      <c r="DG19" s="72">
        <v>-8.8549575116947388E-5</v>
      </c>
      <c r="DH19" s="72">
        <v>7.4911771046792808E-5</v>
      </c>
      <c r="DI19" s="72">
        <v>-1.8284842469140639E-4</v>
      </c>
      <c r="DJ19" s="72">
        <v>9.5293933550566479E-5</v>
      </c>
      <c r="DK19" s="72">
        <v>-9.2575161244057291E-5</v>
      </c>
      <c r="DL19" s="72">
        <v>7.5590920869617051E-5</v>
      </c>
      <c r="DM19" s="72">
        <v>1.3317363121267967E-4</v>
      </c>
      <c r="DN19" s="72">
        <v>5.0628994339541045E-4</v>
      </c>
      <c r="DO19" s="72">
        <v>5.4915849790335702E-3</v>
      </c>
    </row>
    <row r="20" spans="2:119" ht="20.25" customHeight="1" x14ac:dyDescent="0.25">
      <c r="B20" s="70" t="s">
        <v>82</v>
      </c>
      <c r="C20" s="71">
        <v>8.7871606448342021E-4</v>
      </c>
      <c r="D20" s="71">
        <v>5.9038522492182999E-4</v>
      </c>
      <c r="E20" s="71">
        <v>1.9102076703374493E-3</v>
      </c>
      <c r="F20" s="71">
        <v>-9.095488300198129E-4</v>
      </c>
      <c r="G20" s="71">
        <v>-2.5926409863329392E-3</v>
      </c>
      <c r="H20" s="71">
        <v>-1.6258840351276449E-3</v>
      </c>
      <c r="I20" s="71">
        <v>8.4291546569215114E-4</v>
      </c>
      <c r="J20" s="71">
        <v>-3.669572909932306E-4</v>
      </c>
      <c r="K20" s="71">
        <v>-2.7341932796220991E-4</v>
      </c>
      <c r="L20" s="71">
        <v>-6.355707408859379E-4</v>
      </c>
      <c r="M20" s="71">
        <v>8.5439502765183306E-5</v>
      </c>
      <c r="N20" s="71">
        <v>-3.0548306764421884E-4</v>
      </c>
      <c r="O20" s="71">
        <v>3.8823597532378074E-6</v>
      </c>
      <c r="P20" s="71">
        <v>5.9498664152624059E-4</v>
      </c>
      <c r="Q20" s="71">
        <v>2.9815330261639961E-3</v>
      </c>
      <c r="R20" s="71">
        <v>-1.0890246384215319E-3</v>
      </c>
      <c r="S20" s="71">
        <v>-2.3084024312869378E-4</v>
      </c>
      <c r="T20" s="71">
        <v>-3.8441913954612161E-4</v>
      </c>
      <c r="U20" s="71">
        <v>-2.7040681056781368E-3</v>
      </c>
      <c r="V20" s="71">
        <v>-9.6451218466031552E-4</v>
      </c>
      <c r="W20" s="71">
        <v>2.3374067550263611E-4</v>
      </c>
      <c r="X20" s="71">
        <v>-5.5237787230644209E-4</v>
      </c>
      <c r="Y20" s="71">
        <v>-1.292427723322831E-4</v>
      </c>
      <c r="Z20" s="71">
        <v>2.9139792593759761E-3</v>
      </c>
      <c r="AA20" s="71">
        <v>1.6249921233630893E-3</v>
      </c>
      <c r="AB20" s="71">
        <v>6.0254838261508681E-4</v>
      </c>
      <c r="AC20" s="71">
        <v>2.1652152164228777E-3</v>
      </c>
      <c r="AD20" s="71">
        <v>-1.8742035371107635E-3</v>
      </c>
      <c r="AE20" s="71">
        <v>-7.2341659274843817E-4</v>
      </c>
      <c r="AF20" s="71">
        <v>-8.4322699252437072E-4</v>
      </c>
      <c r="AG20" s="71">
        <v>-1.5153088542010362E-3</v>
      </c>
      <c r="AH20" s="71">
        <v>-6.8500986222641558E-4</v>
      </c>
      <c r="AI20" s="71">
        <v>6.2862841288202631E-5</v>
      </c>
      <c r="AJ20" s="71">
        <v>-6.7254597086097156E-4</v>
      </c>
      <c r="AK20" s="71">
        <v>5.6075764473706435E-4</v>
      </c>
      <c r="AL20" s="71">
        <v>1.7841055594436384E-4</v>
      </c>
      <c r="AM20" s="71">
        <v>1.0450782551141291E-3</v>
      </c>
      <c r="AN20" s="71">
        <v>1.4566643317890371E-3</v>
      </c>
      <c r="AO20" s="71">
        <v>1.7742211750573222E-3</v>
      </c>
      <c r="AP20" s="71">
        <v>-1.1704376288803608E-3</v>
      </c>
      <c r="AQ20" s="71">
        <v>6.5121511881871541E-4</v>
      </c>
      <c r="AR20" s="71">
        <v>-1.7885442651144334E-3</v>
      </c>
      <c r="AS20" s="71">
        <v>-6.3402232418729998E-4</v>
      </c>
      <c r="AT20" s="71">
        <v>-3.474133717162875E-4</v>
      </c>
      <c r="AU20" s="71">
        <v>-1.5930707074652828E-3</v>
      </c>
      <c r="AV20" s="71">
        <v>6.3513503471446242E-4</v>
      </c>
      <c r="AW20" s="71">
        <v>1.2927174770342997E-3</v>
      </c>
      <c r="AX20" s="71">
        <v>7.4391038933763198E-4</v>
      </c>
      <c r="AY20" s="71">
        <v>1.8636541056513689E-3</v>
      </c>
      <c r="AZ20" s="71">
        <v>6.2377110045530593E-4</v>
      </c>
      <c r="BA20" s="71">
        <v>1.8882703578622095E-3</v>
      </c>
      <c r="BB20" s="71">
        <v>-1.7852201516613819E-3</v>
      </c>
      <c r="BC20" s="71">
        <v>-2.1369458964184407E-3</v>
      </c>
      <c r="BD20" s="71">
        <v>-1.7254516556169941E-3</v>
      </c>
      <c r="BE20" s="71">
        <v>-4.5416793811670075E-4</v>
      </c>
      <c r="BF20" s="71">
        <v>-1.1251673786435434E-3</v>
      </c>
      <c r="BG20" s="71">
        <v>6.6955390232159573E-6</v>
      </c>
      <c r="BH20" s="71">
        <v>-2.0597159751656324E-4</v>
      </c>
      <c r="BI20" s="71">
        <v>-1.1866922190078011E-3</v>
      </c>
      <c r="BJ20" s="71">
        <v>-6.2354898779493073E-4</v>
      </c>
      <c r="BK20" s="71">
        <v>1.7204940409218938E-3</v>
      </c>
      <c r="BL20" s="71">
        <v>6.5846876864372739E-4</v>
      </c>
      <c r="BM20" s="71">
        <v>1.8091755423224054E-3</v>
      </c>
      <c r="BN20" s="71">
        <v>-1.5266575042780506E-3</v>
      </c>
      <c r="BO20" s="71">
        <v>-8.4232770361347686E-4</v>
      </c>
      <c r="BP20" s="71">
        <v>-1.1003140823374613E-3</v>
      </c>
      <c r="BQ20" s="71">
        <v>-2.0778370642082766E-3</v>
      </c>
      <c r="BR20" s="71">
        <v>-1.9960489142836213E-3</v>
      </c>
      <c r="BS20" s="71">
        <v>-5.9413833167820673E-4</v>
      </c>
      <c r="BT20" s="71">
        <v>1.2736312600944988E-3</v>
      </c>
      <c r="BU20" s="71">
        <v>1.0370173379097292E-3</v>
      </c>
      <c r="BV20" s="71">
        <v>1.5754737275730513E-3</v>
      </c>
      <c r="BW20" s="71">
        <v>9.6749567243969992E-4</v>
      </c>
      <c r="BX20" s="71">
        <v>6.5649445956528218E-4</v>
      </c>
      <c r="BY20" s="71">
        <v>1.9465066740913528E-3</v>
      </c>
      <c r="BZ20" s="71">
        <v>-1.19105026017019E-3</v>
      </c>
      <c r="CA20" s="71">
        <v>-3.8114250594948329E-3</v>
      </c>
      <c r="CB20" s="71">
        <v>-8.5111324211528672E-4</v>
      </c>
      <c r="CC20" s="71">
        <v>4.5750403647026872E-4</v>
      </c>
      <c r="CD20" s="71">
        <v>-6.0968976364317307E-4</v>
      </c>
      <c r="CE20" s="71">
        <v>-4.1169402739504868E-4</v>
      </c>
      <c r="CF20" s="71">
        <v>-4.9586135582124768E-4</v>
      </c>
      <c r="CG20" s="71">
        <v>8.9345077435520892E-5</v>
      </c>
      <c r="CH20" s="71">
        <v>-5.0423649604536269E-4</v>
      </c>
      <c r="CI20" s="71">
        <v>4.3729096655797939E-4</v>
      </c>
      <c r="CJ20" s="71">
        <v>1.2403226983621618E-3</v>
      </c>
      <c r="CK20" s="71">
        <v>2.2447231209496987E-3</v>
      </c>
      <c r="CL20" s="71">
        <v>-1.1575128311864802E-3</v>
      </c>
      <c r="CM20" s="71">
        <v>-5.0477857441055818E-4</v>
      </c>
      <c r="CN20" s="71">
        <v>2.1005981514503613E-3</v>
      </c>
      <c r="CO20" s="71">
        <v>-5.8768378979390246E-4</v>
      </c>
      <c r="CP20" s="71">
        <v>-1.0209337137029317E-3</v>
      </c>
      <c r="CQ20" s="71">
        <v>1.0094320611233609E-3</v>
      </c>
      <c r="CR20" s="71">
        <v>-1.6805104171208063E-3</v>
      </c>
      <c r="CS20" s="71">
        <v>-2.0053391296596113E-3</v>
      </c>
      <c r="CT20" s="71">
        <v>1.0327674451455771E-3</v>
      </c>
      <c r="CU20" s="71">
        <v>1.799538767480513E-3</v>
      </c>
      <c r="CV20" s="71">
        <v>8.2811705641800959E-3</v>
      </c>
      <c r="CW20" s="71">
        <v>1.6856222486678618E-3</v>
      </c>
      <c r="CX20" s="50"/>
      <c r="CY20" s="50"/>
      <c r="CZ20" s="50"/>
      <c r="DA20" s="50"/>
      <c r="DB20" s="50"/>
      <c r="DC20" s="50"/>
      <c r="DD20" s="50"/>
      <c r="DE20" s="50"/>
      <c r="DF20" s="50"/>
      <c r="DG20" s="72">
        <v>-2.0260583495168571E-4</v>
      </c>
      <c r="DH20" s="72">
        <v>4.9147668885751727E-5</v>
      </c>
      <c r="DI20" s="72">
        <v>-9.4324508492005243E-5</v>
      </c>
      <c r="DJ20" s="72">
        <v>1.5961304940925736E-4</v>
      </c>
      <c r="DK20" s="72">
        <v>-3.7043025435656851E-4</v>
      </c>
      <c r="DL20" s="72">
        <v>8.7051560506035131E-5</v>
      </c>
      <c r="DM20" s="72">
        <v>-2.999770694558368E-4</v>
      </c>
      <c r="DN20" s="72">
        <v>1.1128436329732594E-4</v>
      </c>
      <c r="DO20" s="72">
        <v>3.9205480147530558E-3</v>
      </c>
    </row>
    <row r="21" spans="2:119" ht="20.25" customHeight="1" x14ac:dyDescent="0.25">
      <c r="B21" s="63" t="s">
        <v>42</v>
      </c>
      <c r="C21" s="64">
        <v>3.2907653491354161E-4</v>
      </c>
      <c r="D21" s="64">
        <v>-3.3424690956429526E-4</v>
      </c>
      <c r="E21" s="64">
        <v>5.8746509063567487E-5</v>
      </c>
      <c r="F21" s="64">
        <v>-1.2172300473323183E-4</v>
      </c>
      <c r="G21" s="64">
        <v>-9.0157990539241339E-5</v>
      </c>
      <c r="H21" s="64">
        <v>2.4058263435589033E-4</v>
      </c>
      <c r="I21" s="64">
        <v>-6.9621642181605381E-5</v>
      </c>
      <c r="J21" s="64">
        <v>-4.9136670550897765E-4</v>
      </c>
      <c r="K21" s="64">
        <v>-9.5260173894051725E-5</v>
      </c>
      <c r="L21" s="64">
        <v>5.3749170390027246E-6</v>
      </c>
      <c r="M21" s="64">
        <v>3.8000388848757893E-4</v>
      </c>
      <c r="N21" s="64">
        <v>2.2815418961874556E-5</v>
      </c>
      <c r="O21" s="64">
        <v>2.3548709433440784E-4</v>
      </c>
      <c r="P21" s="64">
        <v>-2.373008821716649E-4</v>
      </c>
      <c r="Q21" s="64">
        <v>1.9457055486626906E-4</v>
      </c>
      <c r="R21" s="64">
        <v>-1.0013047205104098E-4</v>
      </c>
      <c r="S21" s="64">
        <v>-1.7346385420835553E-5</v>
      </c>
      <c r="T21" s="64">
        <v>-1.367383108434872E-4</v>
      </c>
      <c r="U21" s="64">
        <v>1.5154180948129259E-4</v>
      </c>
      <c r="V21" s="64">
        <v>-6.151768472681951E-4</v>
      </c>
      <c r="W21" s="64">
        <v>-8.0154945262256305E-5</v>
      </c>
      <c r="X21" s="64">
        <v>-1.5708427501659461E-4</v>
      </c>
      <c r="Y21" s="64">
        <v>1.0798643892351301E-4</v>
      </c>
      <c r="Z21" s="64">
        <v>-6.4061055071396034E-5</v>
      </c>
      <c r="AA21" s="64">
        <v>4.8230494240164568E-4</v>
      </c>
      <c r="AB21" s="64">
        <v>8.496441977290381E-5</v>
      </c>
      <c r="AC21" s="64">
        <v>3.8377101050368623E-5</v>
      </c>
      <c r="AD21" s="64">
        <v>-9.6373115246795038E-5</v>
      </c>
      <c r="AE21" s="64">
        <v>4.5340530208259899E-4</v>
      </c>
      <c r="AF21" s="64">
        <v>-5.8527013807352368E-4</v>
      </c>
      <c r="AG21" s="64">
        <v>-7.0723927650728768E-5</v>
      </c>
      <c r="AH21" s="64">
        <v>-1.4636558096713381E-3</v>
      </c>
      <c r="AI21" s="64">
        <v>1.1989597909733973E-4</v>
      </c>
      <c r="AJ21" s="64">
        <v>2.1745528631766931E-4</v>
      </c>
      <c r="AK21" s="64">
        <v>7.6265625292393224E-5</v>
      </c>
      <c r="AL21" s="64">
        <v>3.307453908292235E-4</v>
      </c>
      <c r="AM21" s="64">
        <v>6.2280579826623494E-4</v>
      </c>
      <c r="AN21" s="64">
        <v>1.9385181052222755E-3</v>
      </c>
      <c r="AO21" s="64">
        <v>4.6816925165682477E-4</v>
      </c>
      <c r="AP21" s="64">
        <v>2.8770739134653667E-5</v>
      </c>
      <c r="AQ21" s="64">
        <v>-5.3621351736587997E-5</v>
      </c>
      <c r="AR21" s="64">
        <v>-9.7052325966717756E-4</v>
      </c>
      <c r="AS21" s="64">
        <v>2.7876476797850103E-4</v>
      </c>
      <c r="AT21" s="64">
        <v>-1.7781349402962165E-3</v>
      </c>
      <c r="AU21" s="64">
        <v>1.7562263611825557E-5</v>
      </c>
      <c r="AV21" s="64">
        <v>1.6407714752886271E-4</v>
      </c>
      <c r="AW21" s="64">
        <v>3.4046143837040965E-4</v>
      </c>
      <c r="AX21" s="64">
        <v>2.1338624865863132E-4</v>
      </c>
      <c r="AY21" s="64">
        <v>1.3557131492691887E-4</v>
      </c>
      <c r="AZ21" s="64">
        <v>9.4088925475999119E-4</v>
      </c>
      <c r="BA21" s="64">
        <v>3.9031466140571069E-4</v>
      </c>
      <c r="BB21" s="64">
        <v>3.1022921583789831E-4</v>
      </c>
      <c r="BC21" s="64">
        <v>4.6480421731742716E-4</v>
      </c>
      <c r="BD21" s="64">
        <v>-1.4243020716083743E-3</v>
      </c>
      <c r="BE21" s="64">
        <v>7.112033502043591E-4</v>
      </c>
      <c r="BF21" s="64">
        <v>-2.1250803983489108E-3</v>
      </c>
      <c r="BG21" s="64">
        <v>-7.0033873924235657E-5</v>
      </c>
      <c r="BH21" s="64">
        <v>-3.7083989867081613E-4</v>
      </c>
      <c r="BI21" s="64">
        <v>-3.5254413958241138E-5</v>
      </c>
      <c r="BJ21" s="64">
        <v>2.3375031418604308E-4</v>
      </c>
      <c r="BK21" s="64">
        <v>8.1793025152965271E-4</v>
      </c>
      <c r="BL21" s="64">
        <v>9.9706129718613035E-4</v>
      </c>
      <c r="BM21" s="64">
        <v>1.1234214410345E-3</v>
      </c>
      <c r="BN21" s="64">
        <v>8.7279085839275794E-5</v>
      </c>
      <c r="BO21" s="64">
        <v>6.3239614974852643E-4</v>
      </c>
      <c r="BP21" s="64">
        <v>-9.7450546115018799E-4</v>
      </c>
      <c r="BQ21" s="64">
        <v>-9.1257120652388224E-6</v>
      </c>
      <c r="BR21" s="64">
        <v>-3.3158288256063262E-3</v>
      </c>
      <c r="BS21" s="64">
        <v>-4.8554853645066398E-4</v>
      </c>
      <c r="BT21" s="64">
        <v>-8.4929085505924817E-4</v>
      </c>
      <c r="BU21" s="64">
        <v>-2.083231812403108E-4</v>
      </c>
      <c r="BV21" s="64">
        <v>1.7381572204433482E-4</v>
      </c>
      <c r="BW21" s="64">
        <v>2.5645986846751789E-3</v>
      </c>
      <c r="BX21" s="64">
        <v>6.8241948077596426E-4</v>
      </c>
      <c r="BY21" s="64">
        <v>1.9270058374674104E-3</v>
      </c>
      <c r="BZ21" s="64">
        <v>-9.4169861499460161E-5</v>
      </c>
      <c r="CA21" s="64">
        <v>-2.3408979794059537E-4</v>
      </c>
      <c r="CB21" s="64">
        <v>-1.164352315842998E-3</v>
      </c>
      <c r="CC21" s="64">
        <v>3.0241798496732919E-4</v>
      </c>
      <c r="CD21" s="64">
        <v>-4.2858264862013495E-3</v>
      </c>
      <c r="CE21" s="64">
        <v>-8.8607019770248208E-4</v>
      </c>
      <c r="CF21" s="64">
        <v>-1.0714634287191105E-3</v>
      </c>
      <c r="CG21" s="64">
        <v>-3.6318370385535204E-5</v>
      </c>
      <c r="CH21" s="64">
        <v>2.3359095952546483E-4</v>
      </c>
      <c r="CI21" s="64">
        <v>5.6452360749810193E-3</v>
      </c>
      <c r="CJ21" s="64">
        <v>2.0356570450736911E-3</v>
      </c>
      <c r="CK21" s="64">
        <v>3.480648287941035E-3</v>
      </c>
      <c r="CL21" s="64">
        <v>-4.2788981309049845E-4</v>
      </c>
      <c r="CM21" s="64">
        <v>1.3826545973745219E-3</v>
      </c>
      <c r="CN21" s="64">
        <v>9.1101432193507748E-4</v>
      </c>
      <c r="CO21" s="64">
        <v>6.5330295215604295E-4</v>
      </c>
      <c r="CP21" s="64">
        <v>-5.4864436924333404E-3</v>
      </c>
      <c r="CQ21" s="64">
        <v>-1.2427149009662797E-3</v>
      </c>
      <c r="CR21" s="64">
        <v>-2.2159612952420416E-3</v>
      </c>
      <c r="CS21" s="64">
        <v>-2.5222391869033078E-3</v>
      </c>
      <c r="CT21" s="64">
        <v>-3.4290969251781211E-3</v>
      </c>
      <c r="CU21" s="64">
        <v>-5.6712512052065067E-3</v>
      </c>
      <c r="CV21" s="64">
        <v>-1.6998434822266262E-3</v>
      </c>
      <c r="CW21" s="64">
        <v>-3.0952309082208362E-3</v>
      </c>
      <c r="CX21" s="50"/>
      <c r="CY21" s="50"/>
      <c r="CZ21" s="50"/>
      <c r="DA21" s="50"/>
      <c r="DB21" s="50"/>
      <c r="DC21" s="50"/>
      <c r="DD21" s="50"/>
      <c r="DE21" s="50"/>
      <c r="DF21" s="50"/>
      <c r="DG21" s="65">
        <v>-1.1569474287487225E-5</v>
      </c>
      <c r="DH21" s="65">
        <v>-5.9082003120214388E-5</v>
      </c>
      <c r="DI21" s="65">
        <v>-3.2267315842160471E-5</v>
      </c>
      <c r="DJ21" s="65">
        <v>1.1175372263960703E-4</v>
      </c>
      <c r="DK21" s="65">
        <v>-7.903531731034974E-5</v>
      </c>
      <c r="DL21" s="65">
        <v>-1.8065033862757485E-4</v>
      </c>
      <c r="DM21" s="65">
        <v>-1.818527175606599E-4</v>
      </c>
      <c r="DN21" s="65">
        <v>-1.9463784561846165E-4</v>
      </c>
      <c r="DO21" s="65">
        <v>-3.4899639938410498E-3</v>
      </c>
    </row>
    <row r="22" spans="2:119" ht="20.25" customHeight="1" x14ac:dyDescent="0.25">
      <c r="B22" s="63" t="s">
        <v>45</v>
      </c>
      <c r="C22" s="64">
        <v>-7.9778246687478571E-5</v>
      </c>
      <c r="D22" s="64">
        <v>2.3115202884715913E-4</v>
      </c>
      <c r="E22" s="64">
        <v>4.3551067309532954E-4</v>
      </c>
      <c r="F22" s="64">
        <v>-2.14031479693233E-4</v>
      </c>
      <c r="G22" s="64">
        <v>2.5329897019732428E-4</v>
      </c>
      <c r="H22" s="64">
        <v>-9.9354499863979484E-5</v>
      </c>
      <c r="I22" s="64">
        <v>-3.6139032521298464E-4</v>
      </c>
      <c r="J22" s="64">
        <v>1.3564688123457458E-4</v>
      </c>
      <c r="K22" s="64">
        <v>1.6841685128188288E-4</v>
      </c>
      <c r="L22" s="64">
        <v>-3.8353626890275105E-4</v>
      </c>
      <c r="M22" s="64">
        <v>1.3385019266420883E-4</v>
      </c>
      <c r="N22" s="64">
        <v>1.5037742669909981E-4</v>
      </c>
      <c r="O22" s="64">
        <v>1.3232649293803966E-4</v>
      </c>
      <c r="P22" s="64">
        <v>1.8957866801216916E-4</v>
      </c>
      <c r="Q22" s="64">
        <v>1.0988793746946612E-5</v>
      </c>
      <c r="R22" s="64">
        <v>-8.1979339738524892E-5</v>
      </c>
      <c r="S22" s="64">
        <v>1.6888052788210928E-4</v>
      </c>
      <c r="T22" s="64">
        <v>6.193716899827173E-5</v>
      </c>
      <c r="U22" s="64">
        <v>-3.8701014256259381E-4</v>
      </c>
      <c r="V22" s="64">
        <v>9.4090105591693174E-5</v>
      </c>
      <c r="W22" s="64">
        <v>-1.7268930298985907E-4</v>
      </c>
      <c r="X22" s="64">
        <v>2.8971955275958194E-5</v>
      </c>
      <c r="Y22" s="64">
        <v>6.1165036130339523E-4</v>
      </c>
      <c r="Z22" s="64">
        <v>-1.3496177606742155E-4</v>
      </c>
      <c r="AA22" s="64">
        <v>1.466031120389566E-5</v>
      </c>
      <c r="AB22" s="64">
        <v>1.8387194968960685E-4</v>
      </c>
      <c r="AC22" s="64">
        <v>8.7656447326667219E-5</v>
      </c>
      <c r="AD22" s="64">
        <v>-1.523595661805377E-4</v>
      </c>
      <c r="AE22" s="64">
        <v>-9.8112661516935873E-5</v>
      </c>
      <c r="AF22" s="64">
        <v>-3.0693451863950116E-4</v>
      </c>
      <c r="AG22" s="64">
        <v>2.988798358287692E-4</v>
      </c>
      <c r="AH22" s="64">
        <v>3.4434572083319459E-4</v>
      </c>
      <c r="AI22" s="64">
        <v>-3.8244842207135754E-4</v>
      </c>
      <c r="AJ22" s="64">
        <v>3.4481309736822396E-5</v>
      </c>
      <c r="AK22" s="64">
        <v>4.4376812388358111E-4</v>
      </c>
      <c r="AL22" s="64">
        <v>-6.5721030844612116E-4</v>
      </c>
      <c r="AM22" s="64">
        <v>-1.7905973409626519E-4</v>
      </c>
      <c r="AN22" s="64">
        <v>-5.4042972819123847E-4</v>
      </c>
      <c r="AO22" s="64">
        <v>-2.6094794761832851E-4</v>
      </c>
      <c r="AP22" s="64">
        <v>1.4813904419130886E-4</v>
      </c>
      <c r="AQ22" s="64">
        <v>-1.4359188959423008E-4</v>
      </c>
      <c r="AR22" s="64">
        <v>-2.3782447332398871E-4</v>
      </c>
      <c r="AS22" s="64">
        <v>4.4139571505641406E-4</v>
      </c>
      <c r="AT22" s="64">
        <v>-6.3385895395118297E-5</v>
      </c>
      <c r="AU22" s="64">
        <v>5.9757922963088461E-5</v>
      </c>
      <c r="AV22" s="64">
        <v>4.5880630414885104E-5</v>
      </c>
      <c r="AW22" s="64">
        <v>-2.9346969658949895E-4</v>
      </c>
      <c r="AX22" s="64">
        <v>-2.4910257949506409E-4</v>
      </c>
      <c r="AY22" s="64">
        <v>-4.8261409911076747E-4</v>
      </c>
      <c r="AZ22" s="64">
        <v>4.2307911302152945E-4</v>
      </c>
      <c r="BA22" s="64">
        <v>1.4992551453341108E-4</v>
      </c>
      <c r="BB22" s="64">
        <v>-1.6075531751069683E-4</v>
      </c>
      <c r="BC22" s="64">
        <v>-1.2404544948718677E-4</v>
      </c>
      <c r="BD22" s="64">
        <v>4.7287787353034183E-4</v>
      </c>
      <c r="BE22" s="64">
        <v>-7.1804419686904986E-5</v>
      </c>
      <c r="BF22" s="64">
        <v>2.4567012371301544E-4</v>
      </c>
      <c r="BG22" s="64">
        <v>2.0405654055810629E-5</v>
      </c>
      <c r="BH22" s="64">
        <v>-7.0676303860706113E-5</v>
      </c>
      <c r="BI22" s="64">
        <v>-7.843986542221959E-5</v>
      </c>
      <c r="BJ22" s="64">
        <v>-4.0352055962744604E-4</v>
      </c>
      <c r="BK22" s="64">
        <v>-9.0638709776624804E-4</v>
      </c>
      <c r="BL22" s="64">
        <v>1.0143695932980368E-3</v>
      </c>
      <c r="BM22" s="64">
        <v>4.5191375434838754E-4</v>
      </c>
      <c r="BN22" s="64">
        <v>-2.5514698246997813E-4</v>
      </c>
      <c r="BO22" s="64">
        <v>4.7734727086390372E-4</v>
      </c>
      <c r="BP22" s="64">
        <v>7.1872429580621677E-4</v>
      </c>
      <c r="BQ22" s="64">
        <v>3.8321099552485194E-5</v>
      </c>
      <c r="BR22" s="64">
        <v>8.3735159075337684E-4</v>
      </c>
      <c r="BS22" s="64">
        <v>-1.3341995826021691E-4</v>
      </c>
      <c r="BT22" s="64">
        <v>-2.3881561460314948E-4</v>
      </c>
      <c r="BU22" s="64">
        <v>-1.2638156706290538E-4</v>
      </c>
      <c r="BV22" s="64">
        <v>-7.9784152703366029E-4</v>
      </c>
      <c r="BW22" s="64">
        <v>-1.3381313858182864E-3</v>
      </c>
      <c r="BX22" s="64">
        <v>1.7679819876161851E-3</v>
      </c>
      <c r="BY22" s="64">
        <v>6.4284451710294732E-4</v>
      </c>
      <c r="BZ22" s="64">
        <v>-8.4740644305947299E-4</v>
      </c>
      <c r="CA22" s="64">
        <v>2.1098837369160073E-4</v>
      </c>
      <c r="CB22" s="64">
        <v>-1.6132068021433854E-3</v>
      </c>
      <c r="CC22" s="64">
        <v>-9.9277724214263952E-4</v>
      </c>
      <c r="CD22" s="64">
        <v>-4.903036421366469E-5</v>
      </c>
      <c r="CE22" s="64">
        <v>-9.2331382219590363E-4</v>
      </c>
      <c r="CF22" s="64">
        <v>2.6239999941157777E-4</v>
      </c>
      <c r="CG22" s="64">
        <v>1.7593730993481493E-4</v>
      </c>
      <c r="CH22" s="64">
        <v>-1.5305301754677814E-3</v>
      </c>
      <c r="CI22" s="64">
        <v>-1.5670454337619599E-3</v>
      </c>
      <c r="CJ22" s="64">
        <v>1.2998284912582037E-3</v>
      </c>
      <c r="CK22" s="64">
        <v>6.0222971927847979E-4</v>
      </c>
      <c r="CL22" s="64">
        <v>-2.0802027396960021E-3</v>
      </c>
      <c r="CM22" s="64">
        <v>-1.3796534236243385E-3</v>
      </c>
      <c r="CN22" s="64">
        <v>4.7229127659398351E-3</v>
      </c>
      <c r="CO22" s="64">
        <v>4.6716516123535001E-4</v>
      </c>
      <c r="CP22" s="64">
        <v>-2.8709983815067286E-4</v>
      </c>
      <c r="CQ22" s="64">
        <v>1.695759618787207E-4</v>
      </c>
      <c r="CR22" s="64">
        <v>-8.6163544250883461E-4</v>
      </c>
      <c r="CS22" s="64">
        <v>-1.1570783561536402E-3</v>
      </c>
      <c r="CT22" s="64">
        <v>4.3027758466740451E-4</v>
      </c>
      <c r="CU22" s="64">
        <v>4.5869527134145827E-5</v>
      </c>
      <c r="CV22" s="64">
        <v>-6.1231175949174599E-3</v>
      </c>
      <c r="CW22" s="64">
        <v>-1.9946251427539474E-3</v>
      </c>
      <c r="CX22" s="50"/>
      <c r="CY22" s="50"/>
      <c r="CZ22" s="50"/>
      <c r="DA22" s="50"/>
      <c r="DB22" s="50"/>
      <c r="DC22" s="50"/>
      <c r="DD22" s="50"/>
      <c r="DE22" s="50"/>
      <c r="DF22" s="50"/>
      <c r="DG22" s="65">
        <v>3.1718047577289354E-5</v>
      </c>
      <c r="DH22" s="65">
        <v>4.0708351603635506E-5</v>
      </c>
      <c r="DI22" s="65">
        <v>-1.6822273817052036E-5</v>
      </c>
      <c r="DJ22" s="65">
        <v>-1.1397099814092204E-4</v>
      </c>
      <c r="DK22" s="65">
        <v>-7.1281128033451324E-6</v>
      </c>
      <c r="DL22" s="65">
        <v>8.7329797333390857E-5</v>
      </c>
      <c r="DM22" s="65">
        <v>-3.6474355579163564E-4</v>
      </c>
      <c r="DN22" s="65">
        <v>1.8373705183094557E-5</v>
      </c>
      <c r="DO22" s="65">
        <v>-2.7142735579093191E-3</v>
      </c>
    </row>
    <row r="23" spans="2:119" ht="20.25" customHeight="1" x14ac:dyDescent="0.25">
      <c r="B23" s="66" t="s">
        <v>85</v>
      </c>
      <c r="C23" s="67">
        <v>1.430977543255274E-4</v>
      </c>
      <c r="D23" s="67">
        <v>-7.3830646699413194E-5</v>
      </c>
      <c r="E23" s="67">
        <v>2.351875328379105E-4</v>
      </c>
      <c r="F23" s="67">
        <v>-1.6478537260466997E-4</v>
      </c>
      <c r="G23" s="67">
        <v>7.1461383697180025E-5</v>
      </c>
      <c r="H23" s="67">
        <v>8.2479970110016509E-5</v>
      </c>
      <c r="I23" s="67">
        <v>-2.056068718787607E-4</v>
      </c>
      <c r="J23" s="67">
        <v>-1.9394791407656431E-4</v>
      </c>
      <c r="K23" s="67">
        <v>2.8456016169631226E-5</v>
      </c>
      <c r="L23" s="67">
        <v>-1.7706226673996905E-4</v>
      </c>
      <c r="M23" s="67">
        <v>2.6521037856785945E-4</v>
      </c>
      <c r="N23" s="67">
        <v>8.304619135257596E-5</v>
      </c>
      <c r="O23" s="67">
        <v>1.881564317878226E-4</v>
      </c>
      <c r="P23" s="67">
        <v>-3.5597266750952983E-5</v>
      </c>
      <c r="Q23" s="67">
        <v>1.0758762312002013E-4</v>
      </c>
      <c r="R23" s="67">
        <v>-9.1440911370255229E-5</v>
      </c>
      <c r="S23" s="67">
        <v>7.1693313715259777E-5</v>
      </c>
      <c r="T23" s="67">
        <v>-4.0415349031541759E-5</v>
      </c>
      <c r="U23" s="67">
        <v>-1.1070284834380217E-4</v>
      </c>
      <c r="V23" s="67">
        <v>-2.6575145390650423E-4</v>
      </c>
      <c r="W23" s="67">
        <v>-1.2582955613937852E-4</v>
      </c>
      <c r="X23" s="67">
        <v>-6.4514548489991164E-5</v>
      </c>
      <c r="Y23" s="67">
        <v>3.6128047309547107E-4</v>
      </c>
      <c r="Z23" s="67">
        <v>-1.002378973578022E-4</v>
      </c>
      <c r="AA23" s="67">
        <v>2.4452804891428315E-4</v>
      </c>
      <c r="AB23" s="67">
        <v>1.3575465056425706E-4</v>
      </c>
      <c r="AC23" s="67">
        <v>6.3825036049847128E-5</v>
      </c>
      <c r="AD23" s="67">
        <v>-1.2513176221717881E-4</v>
      </c>
      <c r="AE23" s="67">
        <v>1.7194675142162552E-4</v>
      </c>
      <c r="AF23" s="67">
        <v>-4.4425339522069507E-4</v>
      </c>
      <c r="AG23" s="67">
        <v>1.221871224912352E-4</v>
      </c>
      <c r="AH23" s="67">
        <v>-5.3871040245234703E-4</v>
      </c>
      <c r="AI23" s="67">
        <v>-1.370439304968496E-4</v>
      </c>
      <c r="AJ23" s="67">
        <v>1.2307034144365403E-4</v>
      </c>
      <c r="AK23" s="67">
        <v>2.6500648280292083E-4</v>
      </c>
      <c r="AL23" s="67">
        <v>-1.8014490748596845E-4</v>
      </c>
      <c r="AM23" s="67">
        <v>2.0732489124242193E-4</v>
      </c>
      <c r="AN23" s="67">
        <v>6.6275376141233799E-4</v>
      </c>
      <c r="AO23" s="67">
        <v>1.0392300271644395E-4</v>
      </c>
      <c r="AP23" s="67">
        <v>8.1734007091327499E-5</v>
      </c>
      <c r="AQ23" s="67">
        <v>-9.5626865568854136E-5</v>
      </c>
      <c r="AR23" s="67">
        <v>-6.0481502239906337E-4</v>
      </c>
      <c r="AS23" s="67">
        <v>3.6263085034482501E-4</v>
      </c>
      <c r="AT23" s="67">
        <v>-8.9787102028104915E-4</v>
      </c>
      <c r="AU23" s="67">
        <v>3.9220157327379823E-5</v>
      </c>
      <c r="AV23" s="67">
        <v>1.0341112560441346E-4</v>
      </c>
      <c r="AW23" s="67">
        <v>1.36320989903016E-5</v>
      </c>
      <c r="AX23" s="67">
        <v>-2.41344053341086E-5</v>
      </c>
      <c r="AY23" s="67">
        <v>-1.8687391820459975E-4</v>
      </c>
      <c r="AZ23" s="67">
        <v>6.680290919560683E-4</v>
      </c>
      <c r="BA23" s="67">
        <v>2.697730254861419E-4</v>
      </c>
      <c r="BB23" s="67">
        <v>7.1771391319419564E-5</v>
      </c>
      <c r="BC23" s="67">
        <v>1.6778660840643944E-4</v>
      </c>
      <c r="BD23" s="67">
        <v>-4.6265132977729717E-4</v>
      </c>
      <c r="BE23" s="67">
        <v>3.0877099852189005E-4</v>
      </c>
      <c r="BF23" s="67">
        <v>-8.9326344118267897E-4</v>
      </c>
      <c r="BG23" s="67">
        <v>-2.3014153545219962E-5</v>
      </c>
      <c r="BH23" s="67">
        <v>-2.1460607776147E-4</v>
      </c>
      <c r="BI23" s="67">
        <v>-5.7529852380500124E-5</v>
      </c>
      <c r="BJ23" s="67">
        <v>-9.8380328568792308E-5</v>
      </c>
      <c r="BK23" s="67">
        <v>-8.3895301793424082E-5</v>
      </c>
      <c r="BL23" s="67">
        <v>1.0060805894853697E-3</v>
      </c>
      <c r="BM23" s="67">
        <v>7.69828419638241E-4</v>
      </c>
      <c r="BN23" s="67">
        <v>-9.1992489598236027E-5</v>
      </c>
      <c r="BO23" s="67">
        <v>5.4939511450258216E-4</v>
      </c>
      <c r="BP23" s="67">
        <v>-6.5802366804090795E-5</v>
      </c>
      <c r="BQ23" s="67">
        <v>1.609121494272614E-5</v>
      </c>
      <c r="BR23" s="67">
        <v>-1.0734136363924618E-3</v>
      </c>
      <c r="BS23" s="67">
        <v>-2.9927810287977419E-4</v>
      </c>
      <c r="BT23" s="67">
        <v>-5.2561038849052721E-4</v>
      </c>
      <c r="BU23" s="67">
        <v>-1.6452037384229179E-4</v>
      </c>
      <c r="BV23" s="67">
        <v>-3.4640547467867933E-4</v>
      </c>
      <c r="BW23" s="67">
        <v>4.6252831230897407E-4</v>
      </c>
      <c r="BX23" s="67">
        <v>1.2589601603667511E-3</v>
      </c>
      <c r="BY23" s="67">
        <v>1.2266854888329792E-3</v>
      </c>
      <c r="BZ23" s="67">
        <v>-5.0543470141084512E-4</v>
      </c>
      <c r="CA23" s="67">
        <v>1.0770801419646148E-5</v>
      </c>
      <c r="CB23" s="67">
        <v>-1.4093435752112748E-3</v>
      </c>
      <c r="CC23" s="67">
        <v>-4.140882934072776E-4</v>
      </c>
      <c r="CD23" s="67">
        <v>-1.9814395324692091E-3</v>
      </c>
      <c r="CE23" s="67">
        <v>-9.0648577291752019E-4</v>
      </c>
      <c r="CF23" s="67">
        <v>-3.3384455569862581E-4</v>
      </c>
      <c r="CG23" s="67">
        <v>7.7483787813692473E-5</v>
      </c>
      <c r="CH23" s="67">
        <v>-7.2724079832697797E-4</v>
      </c>
      <c r="CI23" s="67">
        <v>1.6755400745798177E-3</v>
      </c>
      <c r="CJ23" s="67">
        <v>1.6301612416875777E-3</v>
      </c>
      <c r="CK23" s="67">
        <v>1.8980324996036302E-3</v>
      </c>
      <c r="CL23" s="67">
        <v>-1.3327838579895168E-3</v>
      </c>
      <c r="CM23" s="67">
        <v>-1.0527860088760388E-4</v>
      </c>
      <c r="CN23" s="67">
        <v>2.9365904824110167E-3</v>
      </c>
      <c r="CO23" s="67">
        <v>5.5297321464586879E-4</v>
      </c>
      <c r="CP23" s="67">
        <v>-2.6990115044516205E-3</v>
      </c>
      <c r="CQ23" s="67">
        <v>-4.8135844744745526E-4</v>
      </c>
      <c r="CR23" s="67">
        <v>-1.4950548918715167E-3</v>
      </c>
      <c r="CS23" s="67">
        <v>-1.795922939775596E-3</v>
      </c>
      <c r="CT23" s="67">
        <v>-1.3659135053801785E-3</v>
      </c>
      <c r="CU23" s="67">
        <v>-2.6454546994063577E-3</v>
      </c>
      <c r="CV23" s="67">
        <v>-4.0721657134203948E-3</v>
      </c>
      <c r="CW23" s="67">
        <v>-2.509102047603351E-3</v>
      </c>
      <c r="CX23" s="50"/>
      <c r="CY23" s="50"/>
      <c r="CZ23" s="50"/>
      <c r="DA23" s="50"/>
      <c r="DB23" s="50"/>
      <c r="DC23" s="50"/>
      <c r="DD23" s="50"/>
      <c r="DE23" s="50"/>
      <c r="DF23" s="50"/>
      <c r="DG23" s="68">
        <v>8.6447298164316067E-6</v>
      </c>
      <c r="DH23" s="68">
        <v>-1.0595759627363144E-5</v>
      </c>
      <c r="DI23" s="68">
        <v>-2.4337641776228658E-5</v>
      </c>
      <c r="DJ23" s="68">
        <v>-2.4110849163871961E-6</v>
      </c>
      <c r="DK23" s="68">
        <v>-4.2015526188987629E-5</v>
      </c>
      <c r="DL23" s="68">
        <v>-3.8436237377648119E-5</v>
      </c>
      <c r="DM23" s="68">
        <v>-2.814714564001175E-4</v>
      </c>
      <c r="DN23" s="68">
        <v>-7.9599379278261218E-5</v>
      </c>
      <c r="DO23" s="68">
        <v>-3.0767356931196144E-3</v>
      </c>
    </row>
    <row r="24" spans="2:119" ht="20.25" customHeight="1" x14ac:dyDescent="0.25">
      <c r="B24" s="63" t="s">
        <v>52</v>
      </c>
      <c r="C24" s="64">
        <v>1.9017710077635641E-3</v>
      </c>
      <c r="D24" s="64">
        <v>-3.7099030598930494E-4</v>
      </c>
      <c r="E24" s="64">
        <v>-5.3157377970358688E-4</v>
      </c>
      <c r="F24" s="64">
        <v>6.84705703339894E-5</v>
      </c>
      <c r="G24" s="64">
        <v>2.9536107991479099E-4</v>
      </c>
      <c r="H24" s="64">
        <v>-1.9738243727696059E-4</v>
      </c>
      <c r="I24" s="64">
        <v>-8.7843921045061002E-4</v>
      </c>
      <c r="J24" s="64">
        <v>-1.2124609327479607E-4</v>
      </c>
      <c r="K24" s="64">
        <v>-6.0843785378572601E-4</v>
      </c>
      <c r="L24" s="64">
        <v>4.8030732887061056E-4</v>
      </c>
      <c r="M24" s="64">
        <v>2.8028141249936134E-4</v>
      </c>
      <c r="N24" s="64">
        <v>5.5026199887731053E-6</v>
      </c>
      <c r="O24" s="64">
        <v>2.1606270682630324E-3</v>
      </c>
      <c r="P24" s="64">
        <v>-4.8590706002815676E-4</v>
      </c>
      <c r="Q24" s="64">
        <v>-7.7778137576856032E-4</v>
      </c>
      <c r="R24" s="64">
        <v>2.8169801706101616E-4</v>
      </c>
      <c r="S24" s="64">
        <v>-1.5461287549637381E-3</v>
      </c>
      <c r="T24" s="64">
        <v>-6.0151348704695629E-4</v>
      </c>
      <c r="U24" s="64">
        <v>3.3739258563780794E-4</v>
      </c>
      <c r="V24" s="64">
        <v>-4.9182710901363169E-4</v>
      </c>
      <c r="W24" s="64">
        <v>-2.361936528846309E-4</v>
      </c>
      <c r="X24" s="64">
        <v>4.1124668933090192E-4</v>
      </c>
      <c r="Y24" s="64">
        <v>-4.1453868621010859E-4</v>
      </c>
      <c r="Z24" s="64">
        <v>-9.4736341191126172E-4</v>
      </c>
      <c r="AA24" s="64">
        <v>5.4016572638837523E-4</v>
      </c>
      <c r="AB24" s="64">
        <v>-4.500250815154816E-4</v>
      </c>
      <c r="AC24" s="64">
        <v>-1.9184091077972809E-4</v>
      </c>
      <c r="AD24" s="64">
        <v>1.1976136875677668E-3</v>
      </c>
      <c r="AE24" s="64">
        <v>-1.7681636646534882E-3</v>
      </c>
      <c r="AF24" s="64">
        <v>2.0413987416034729E-4</v>
      </c>
      <c r="AG24" s="64">
        <v>2.7920754713162133E-4</v>
      </c>
      <c r="AH24" s="64">
        <v>-5.2627223999979211E-4</v>
      </c>
      <c r="AI24" s="64">
        <v>-3.1634737819086212E-4</v>
      </c>
      <c r="AJ24" s="64">
        <v>5.570903054248344E-4</v>
      </c>
      <c r="AK24" s="64">
        <v>-2.7553361470034066E-4</v>
      </c>
      <c r="AL24" s="64">
        <v>8.9570298016883321E-4</v>
      </c>
      <c r="AM24" s="64">
        <v>-5.5384235906852375E-4</v>
      </c>
      <c r="AN24" s="64">
        <v>6.4454321167417561E-4</v>
      </c>
      <c r="AO24" s="64">
        <v>1.0374081320669859E-3</v>
      </c>
      <c r="AP24" s="64">
        <v>7.8337200294242848E-4</v>
      </c>
      <c r="AQ24" s="64">
        <v>-1.1284145929542078E-3</v>
      </c>
      <c r="AR24" s="64">
        <v>7.2289421946059029E-4</v>
      </c>
      <c r="AS24" s="64">
        <v>-9.4209127111632984E-4</v>
      </c>
      <c r="AT24" s="64">
        <v>-3.792069131591802E-4</v>
      </c>
      <c r="AU24" s="64">
        <v>6.300394344567195E-4</v>
      </c>
      <c r="AV24" s="64">
        <v>-6.9810951986482017E-4</v>
      </c>
      <c r="AW24" s="64">
        <v>-9.0420805112045866E-4</v>
      </c>
      <c r="AX24" s="64">
        <v>1.372457981191566E-3</v>
      </c>
      <c r="AY24" s="64">
        <v>-7.8305679475709766E-4</v>
      </c>
      <c r="AZ24" s="64">
        <v>-1.8400551200203896E-4</v>
      </c>
      <c r="BA24" s="64">
        <v>1.1203580148708703E-3</v>
      </c>
      <c r="BB24" s="64">
        <v>6.6954611889769033E-4</v>
      </c>
      <c r="BC24" s="64">
        <v>-6.067595557941452E-4</v>
      </c>
      <c r="BD24" s="64">
        <v>5.9870408606710335E-4</v>
      </c>
      <c r="BE24" s="64">
        <v>-5.3905822270194914E-4</v>
      </c>
      <c r="BF24" s="64">
        <v>1.807513713081299E-5</v>
      </c>
      <c r="BG24" s="64">
        <v>-4.7402115442130022E-4</v>
      </c>
      <c r="BH24" s="64">
        <v>-1.8049834716049595E-4</v>
      </c>
      <c r="BI24" s="64">
        <v>5.4546177156322706E-4</v>
      </c>
      <c r="BJ24" s="64">
        <v>5.440087931984916E-4</v>
      </c>
      <c r="BK24" s="64">
        <v>-1.3961432017245423E-3</v>
      </c>
      <c r="BL24" s="64">
        <v>-2.0301258219501683E-5</v>
      </c>
      <c r="BM24" s="64">
        <v>9.284912717597571E-4</v>
      </c>
      <c r="BN24" s="64">
        <v>1.6700882286473373E-3</v>
      </c>
      <c r="BO24" s="64">
        <v>-4.4035758168292638E-4</v>
      </c>
      <c r="BP24" s="64">
        <v>-5.0315632042208236E-4</v>
      </c>
      <c r="BQ24" s="64">
        <v>7.7532893290710447E-4</v>
      </c>
      <c r="BR24" s="64">
        <v>1.3434109211285516E-5</v>
      </c>
      <c r="BS24" s="64">
        <v>-7.6153663689559892E-4</v>
      </c>
      <c r="BT24" s="64">
        <v>-1.8588571162936329E-4</v>
      </c>
      <c r="BU24" s="64">
        <v>5.6249566713573174E-5</v>
      </c>
      <c r="BV24" s="64">
        <v>-9.1877905459614162E-5</v>
      </c>
      <c r="BW24" s="64">
        <v>-1.5989249541020767E-3</v>
      </c>
      <c r="BX24" s="64">
        <v>4.1520855240828602E-4</v>
      </c>
      <c r="BY24" s="64">
        <v>-3.3189075363321274E-3</v>
      </c>
      <c r="BZ24" s="64">
        <v>6.314871522323795E-4</v>
      </c>
      <c r="CA24" s="64">
        <v>1.3714155728621336E-3</v>
      </c>
      <c r="CB24" s="64">
        <v>-2.9391727188775585E-3</v>
      </c>
      <c r="CC24" s="64">
        <v>4.3024658821555484E-4</v>
      </c>
      <c r="CD24" s="64">
        <v>-1.9083460007542907E-3</v>
      </c>
      <c r="CE24" s="64">
        <v>-1.5639330344691116E-3</v>
      </c>
      <c r="CF24" s="64">
        <v>-5.675627524522886E-4</v>
      </c>
      <c r="CG24" s="64">
        <v>-8.5410148051223711E-4</v>
      </c>
      <c r="CH24" s="64">
        <v>-9.3875131729315164E-5</v>
      </c>
      <c r="CI24" s="64">
        <v>-2.7596503537045125E-3</v>
      </c>
      <c r="CJ24" s="64">
        <v>5.5150852173913023E-4</v>
      </c>
      <c r="CK24" s="64">
        <v>-2.7131060424311348E-3</v>
      </c>
      <c r="CL24" s="64">
        <v>2.7620485174626452E-3</v>
      </c>
      <c r="CM24" s="64">
        <v>-1.8378913560431753E-3</v>
      </c>
      <c r="CN24" s="64">
        <v>-4.3356373146627991E-3</v>
      </c>
      <c r="CO24" s="64">
        <v>1.5376162551574701E-3</v>
      </c>
      <c r="CP24" s="64">
        <v>-4.1993958882847737E-3</v>
      </c>
      <c r="CQ24" s="64">
        <v>-1.861460694617012E-3</v>
      </c>
      <c r="CR24" s="64">
        <v>-2.7048543985259688E-3</v>
      </c>
      <c r="CS24" s="64">
        <v>-5.7424032385126056E-3</v>
      </c>
      <c r="CT24" s="64">
        <v>-3.664716138494728E-3</v>
      </c>
      <c r="CU24" s="64">
        <v>-7.5095629956327681E-3</v>
      </c>
      <c r="CV24" s="64">
        <v>-1.0341139837205748E-2</v>
      </c>
      <c r="CW24" s="64">
        <v>-5.6416368665410666E-3</v>
      </c>
      <c r="CX24" s="50"/>
      <c r="CY24" s="50"/>
      <c r="CZ24" s="50"/>
      <c r="DA24" s="50"/>
      <c r="DB24" s="50"/>
      <c r="DC24" s="50"/>
      <c r="DD24" s="50"/>
      <c r="DE24" s="50"/>
      <c r="DF24" s="50"/>
      <c r="DG24" s="65">
        <v>2.664984235023482E-5</v>
      </c>
      <c r="DH24" s="65">
        <v>-1.9495169038974414E-4</v>
      </c>
      <c r="DI24" s="65">
        <v>8.9962900613471675E-6</v>
      </c>
      <c r="DJ24" s="65">
        <v>1.6214381611101558E-4</v>
      </c>
      <c r="DK24" s="65">
        <v>6.9423523767708772E-5</v>
      </c>
      <c r="DL24" s="65">
        <v>-1.1251191600503141E-5</v>
      </c>
      <c r="DM24" s="65">
        <v>-8.3349842584445888E-4</v>
      </c>
      <c r="DN24" s="65">
        <v>-2.0929154999594912E-3</v>
      </c>
      <c r="DO24" s="65">
        <v>-7.8379919446504021E-3</v>
      </c>
    </row>
    <row r="25" spans="2:119" ht="20.25" customHeight="1" x14ac:dyDescent="0.25">
      <c r="B25" s="63" t="s">
        <v>98</v>
      </c>
      <c r="C25" s="64">
        <v>-5.4312664873301664E-4</v>
      </c>
      <c r="D25" s="64">
        <v>2.312331484868313E-4</v>
      </c>
      <c r="E25" s="64">
        <v>-5.1127991613042489E-4</v>
      </c>
      <c r="F25" s="64">
        <v>1.5450746754408495E-3</v>
      </c>
      <c r="G25" s="64">
        <v>-5.9891906130449257E-4</v>
      </c>
      <c r="H25" s="64">
        <v>-7.4374670831511835E-4</v>
      </c>
      <c r="I25" s="64">
        <v>-1.4621879063803078E-4</v>
      </c>
      <c r="J25" s="64">
        <v>-1.3433373884874644E-4</v>
      </c>
      <c r="K25" s="64">
        <v>2.8912434696137801E-4</v>
      </c>
      <c r="L25" s="64">
        <v>-4.0755636536382589E-5</v>
      </c>
      <c r="M25" s="64">
        <v>-1.3927588646944766E-4</v>
      </c>
      <c r="N25" s="64">
        <v>3.1684811267829183E-4</v>
      </c>
      <c r="O25" s="64">
        <v>-1.1027332729107719E-3</v>
      </c>
      <c r="P25" s="64">
        <v>1.5052889705335915E-4</v>
      </c>
      <c r="Q25" s="64">
        <v>1.1550781669933397E-3</v>
      </c>
      <c r="R25" s="64">
        <v>-6.218607440450219E-4</v>
      </c>
      <c r="S25" s="64">
        <v>-8.4824511787373602E-5</v>
      </c>
      <c r="T25" s="64">
        <v>4.1139176672344568E-4</v>
      </c>
      <c r="U25" s="64">
        <v>-1.2827800201142825E-4</v>
      </c>
      <c r="V25" s="64">
        <v>-3.1511616858470592E-4</v>
      </c>
      <c r="W25" s="64">
        <v>5.0997018921150605E-4</v>
      </c>
      <c r="X25" s="64">
        <v>-1.6468235918110086E-4</v>
      </c>
      <c r="Y25" s="64">
        <v>-6.5436132882745746E-4</v>
      </c>
      <c r="Z25" s="64">
        <v>8.5750835057796237E-5</v>
      </c>
      <c r="AA25" s="64">
        <v>-7.712082530531017E-4</v>
      </c>
      <c r="AB25" s="64">
        <v>2.2197192130590793E-4</v>
      </c>
      <c r="AC25" s="64">
        <v>2.3573996072379089E-4</v>
      </c>
      <c r="AD25" s="64">
        <v>8.2146618472389576E-4</v>
      </c>
      <c r="AE25" s="64">
        <v>4.0745010341169952E-4</v>
      </c>
      <c r="AF25" s="64">
        <v>4.2358765457062297E-4</v>
      </c>
      <c r="AG25" s="64">
        <v>-3.3047896571702928E-4</v>
      </c>
      <c r="AH25" s="64">
        <v>-1.2853615030328225E-4</v>
      </c>
      <c r="AI25" s="64">
        <v>-3.5402228973258065E-4</v>
      </c>
      <c r="AJ25" s="64">
        <v>2.5145427001294074E-4</v>
      </c>
      <c r="AK25" s="64">
        <v>-1.758056752947379E-4</v>
      </c>
      <c r="AL25" s="64">
        <v>-1.2918989531263136E-5</v>
      </c>
      <c r="AM25" s="64">
        <v>-1.2731105385743735E-3</v>
      </c>
      <c r="AN25" s="64">
        <v>8.7585849967530827E-4</v>
      </c>
      <c r="AO25" s="64">
        <v>-9.785707484644135E-5</v>
      </c>
      <c r="AP25" s="64">
        <v>1.5950407355580509E-3</v>
      </c>
      <c r="AQ25" s="64">
        <v>1.6291125833083342E-3</v>
      </c>
      <c r="AR25" s="64">
        <v>-2.7706016347683882E-4</v>
      </c>
      <c r="AS25" s="64">
        <v>-4.8022042060402725E-4</v>
      </c>
      <c r="AT25" s="64">
        <v>6.7487878752059416E-4</v>
      </c>
      <c r="AU25" s="64">
        <v>5.2217778963936645E-4</v>
      </c>
      <c r="AV25" s="64">
        <v>-7.6346679971139864E-5</v>
      </c>
      <c r="AW25" s="64">
        <v>-1.0826182505752069E-4</v>
      </c>
      <c r="AX25" s="64">
        <v>1.4917469956898799E-4</v>
      </c>
      <c r="AY25" s="64">
        <v>-1.0952225370499669E-3</v>
      </c>
      <c r="AZ25" s="64">
        <v>6.8116920030503181E-4</v>
      </c>
      <c r="BA25" s="64">
        <v>7.3126076733931455E-4</v>
      </c>
      <c r="BB25" s="64">
        <v>6.1008570724285782E-4</v>
      </c>
      <c r="BC25" s="64">
        <v>1.3138066783158209E-3</v>
      </c>
      <c r="BD25" s="64">
        <v>1.8244747178086662E-3</v>
      </c>
      <c r="BE25" s="64">
        <v>-4.5518227618479568E-4</v>
      </c>
      <c r="BF25" s="64">
        <v>4.231316823248843E-4</v>
      </c>
      <c r="BG25" s="64">
        <v>1.1061333894124559E-4</v>
      </c>
      <c r="BH25" s="64">
        <v>4.5540516098774297E-4</v>
      </c>
      <c r="BI25" s="64">
        <v>-4.671550415950021E-4</v>
      </c>
      <c r="BJ25" s="64">
        <v>-1.4245628375397779E-4</v>
      </c>
      <c r="BK25" s="64">
        <v>-1.5961369784340818E-3</v>
      </c>
      <c r="BL25" s="64">
        <v>8.6050146635230362E-4</v>
      </c>
      <c r="BM25" s="64">
        <v>6.0812912621011073E-4</v>
      </c>
      <c r="BN25" s="64">
        <v>2.3502475742971374E-3</v>
      </c>
      <c r="BO25" s="64">
        <v>1.8988021864863036E-3</v>
      </c>
      <c r="BP25" s="64">
        <v>9.8840885034978676E-4</v>
      </c>
      <c r="BQ25" s="64">
        <v>1.5088827415952188E-3</v>
      </c>
      <c r="BR25" s="64">
        <v>9.3196064020029112E-5</v>
      </c>
      <c r="BS25" s="64">
        <v>3.9664202495703904E-4</v>
      </c>
      <c r="BT25" s="64">
        <v>2.0466797412210802E-4</v>
      </c>
      <c r="BU25" s="64">
        <v>1.1058793925999844E-3</v>
      </c>
      <c r="BV25" s="64">
        <v>1.913271903917213E-4</v>
      </c>
      <c r="BW25" s="64">
        <v>-9.3502592401661921E-4</v>
      </c>
      <c r="BX25" s="64">
        <v>1.7966509070699299E-3</v>
      </c>
      <c r="BY25" s="64">
        <v>-4.1107500284524034E-3</v>
      </c>
      <c r="BZ25" s="64">
        <v>-6.9665819410447138E-4</v>
      </c>
      <c r="CA25" s="64">
        <v>2.1465676198437755E-3</v>
      </c>
      <c r="CB25" s="64">
        <v>2.2881004604600186E-3</v>
      </c>
      <c r="CC25" s="64">
        <v>1.5582407671916876E-3</v>
      </c>
      <c r="CD25" s="64">
        <v>1.9020754302352394E-3</v>
      </c>
      <c r="CE25" s="64">
        <v>1.0987828465394145E-3</v>
      </c>
      <c r="CF25" s="64">
        <v>3.4205498894390729E-4</v>
      </c>
      <c r="CG25" s="64">
        <v>1.921945558417848E-3</v>
      </c>
      <c r="CH25" s="64">
        <v>1.320511158128701E-3</v>
      </c>
      <c r="CI25" s="64">
        <v>4.0369935477855279E-3</v>
      </c>
      <c r="CJ25" s="64">
        <v>2.0194876207941803E-3</v>
      </c>
      <c r="CK25" s="64">
        <v>3.6080271704352906E-3</v>
      </c>
      <c r="CL25" s="64">
        <v>5.8732600780235789E-3</v>
      </c>
      <c r="CM25" s="64">
        <v>1.1007752799976345E-3</v>
      </c>
      <c r="CN25" s="64">
        <v>-9.2538760051552593E-5</v>
      </c>
      <c r="CO25" s="64">
        <v>3.8701815768449332E-3</v>
      </c>
      <c r="CP25" s="64">
        <v>2.9877694388791287E-3</v>
      </c>
      <c r="CQ25" s="64">
        <v>9.6740638991343886E-5</v>
      </c>
      <c r="CR25" s="64">
        <v>1.3481921557692012E-3</v>
      </c>
      <c r="CS25" s="64">
        <v>9.1938876555408555E-4</v>
      </c>
      <c r="CT25" s="64">
        <v>-5.3474305417755552E-4</v>
      </c>
      <c r="CU25" s="64">
        <v>6.1688784675359987E-3</v>
      </c>
      <c r="CV25" s="64">
        <v>-5.1982164666496411E-3</v>
      </c>
      <c r="CW25" s="64">
        <v>1.2805933233621669E-3</v>
      </c>
      <c r="CX25" s="50"/>
      <c r="CY25" s="50"/>
      <c r="CZ25" s="50"/>
      <c r="DA25" s="50"/>
      <c r="DB25" s="50"/>
      <c r="DC25" s="50"/>
      <c r="DD25" s="50"/>
      <c r="DE25" s="50"/>
      <c r="DF25" s="50"/>
      <c r="DG25" s="65">
        <v>-3.6661532946791198E-5</v>
      </c>
      <c r="DH25" s="65">
        <v>-5.9818205575434824E-5</v>
      </c>
      <c r="DI25" s="65">
        <v>4.8692443986420031E-5</v>
      </c>
      <c r="DJ25" s="65">
        <v>2.5142643068010173E-4</v>
      </c>
      <c r="DK25" s="65">
        <v>3.3066424841932118E-4</v>
      </c>
      <c r="DL25" s="65">
        <v>7.1933773797017153E-4</v>
      </c>
      <c r="DM25" s="65">
        <v>7.2422177140718524E-4</v>
      </c>
      <c r="DN25" s="65">
        <v>2.1067730754493752E-3</v>
      </c>
      <c r="DO25" s="65">
        <v>6.9558751218923298E-4</v>
      </c>
    </row>
    <row r="26" spans="2:119" ht="20.25" customHeight="1" x14ac:dyDescent="0.25">
      <c r="B26" s="66" t="s">
        <v>86</v>
      </c>
      <c r="C26" s="67">
        <v>9.8728046785478973E-4</v>
      </c>
      <c r="D26" s="67">
        <v>-1.4099289417945915E-4</v>
      </c>
      <c r="E26" s="67">
        <v>-5.2388452090046389E-4</v>
      </c>
      <c r="F26" s="67">
        <v>6.2346015208714078E-4</v>
      </c>
      <c r="G26" s="67">
        <v>-4.0424944896977344E-5</v>
      </c>
      <c r="H26" s="67">
        <v>-4.0159670351391785E-4</v>
      </c>
      <c r="I26" s="67">
        <v>-6.0082549710516187E-4</v>
      </c>
      <c r="J26" s="67">
        <v>-1.2629334718428087E-4</v>
      </c>
      <c r="K26" s="67">
        <v>-2.5993815685299015E-4</v>
      </c>
      <c r="L26" s="67">
        <v>2.7895057159721404E-4</v>
      </c>
      <c r="M26" s="67">
        <v>1.2078528027892332E-4</v>
      </c>
      <c r="N26" s="67">
        <v>1.2555928252733217E-4</v>
      </c>
      <c r="O26" s="67">
        <v>8.9622283658252755E-4</v>
      </c>
      <c r="P26" s="67">
        <v>-2.436372784990759E-4</v>
      </c>
      <c r="Q26" s="67">
        <v>-1.9210084093446156E-5</v>
      </c>
      <c r="R26" s="67">
        <v>-7.1409887853035592E-5</v>
      </c>
      <c r="S26" s="67">
        <v>-9.747433352605972E-4</v>
      </c>
      <c r="T26" s="67">
        <v>-2.0451684645728108E-4</v>
      </c>
      <c r="U26" s="67">
        <v>1.5555005460954341E-4</v>
      </c>
      <c r="V26" s="67">
        <v>-4.233049815974832E-4</v>
      </c>
      <c r="W26" s="67">
        <v>5.1180796168948106E-5</v>
      </c>
      <c r="X26" s="67">
        <v>1.8773725031606681E-4</v>
      </c>
      <c r="Y26" s="67">
        <v>-5.0722161567762214E-4</v>
      </c>
      <c r="Z26" s="67">
        <v>-5.4153676762791481E-4</v>
      </c>
      <c r="AA26" s="67">
        <v>2.3692050763468586E-5</v>
      </c>
      <c r="AB26" s="67">
        <v>-1.8819311225548585E-4</v>
      </c>
      <c r="AC26" s="67">
        <v>-2.5347691859134436E-5</v>
      </c>
      <c r="AD26" s="67">
        <v>1.0500818662049216E-3</v>
      </c>
      <c r="AE26" s="67">
        <v>-9.2492647724928823E-4</v>
      </c>
      <c r="AF26" s="67">
        <v>2.8930441226426851E-4</v>
      </c>
      <c r="AG26" s="67">
        <v>4.3496525208741588E-5</v>
      </c>
      <c r="AH26" s="67">
        <v>-3.7269174198617527E-4</v>
      </c>
      <c r="AI26" s="67">
        <v>-3.3086470509113841E-4</v>
      </c>
      <c r="AJ26" s="67">
        <v>4.3894107249276004E-4</v>
      </c>
      <c r="AK26" s="67">
        <v>-2.3619783384887238E-4</v>
      </c>
      <c r="AL26" s="67">
        <v>5.3805954721997118E-4</v>
      </c>
      <c r="AM26" s="67">
        <v>-8.3591799126347954E-4</v>
      </c>
      <c r="AN26" s="67">
        <v>7.3570616448481729E-4</v>
      </c>
      <c r="AO26" s="67">
        <v>7.671609638491006E-4</v>
      </c>
      <c r="AP26" s="67">
        <v>9.5698651991460437E-4</v>
      </c>
      <c r="AQ26" s="67">
        <v>-1.2677783037995383E-4</v>
      </c>
      <c r="AR26" s="67">
        <v>3.4243247382970132E-4</v>
      </c>
      <c r="AS26" s="67">
        <v>-7.6554140428941597E-4</v>
      </c>
      <c r="AT26" s="67">
        <v>2.9272455063678038E-5</v>
      </c>
      <c r="AU26" s="67">
        <v>5.8874500562811072E-4</v>
      </c>
      <c r="AV26" s="67">
        <v>-4.6883143184872633E-4</v>
      </c>
      <c r="AW26" s="67">
        <v>-6.111404682617172E-4</v>
      </c>
      <c r="AX26" s="67">
        <v>8.991292194777678E-4</v>
      </c>
      <c r="AY26" s="67">
        <v>-9.0227458611591427E-4</v>
      </c>
      <c r="AZ26" s="67">
        <v>1.4321218819168813E-4</v>
      </c>
      <c r="BA26" s="67">
        <v>9.7789044703078254E-4</v>
      </c>
      <c r="BB26" s="67">
        <v>6.4846965686382596E-4</v>
      </c>
      <c r="BC26" s="67">
        <v>9.8114600078691439E-5</v>
      </c>
      <c r="BD26" s="67">
        <v>1.0648707241476263E-3</v>
      </c>
      <c r="BE26" s="67">
        <v>-5.0765540453401314E-4</v>
      </c>
      <c r="BF26" s="67">
        <v>1.6789422248097985E-4</v>
      </c>
      <c r="BG26" s="67">
        <v>-2.5625012025365379E-4</v>
      </c>
      <c r="BH26" s="67">
        <v>5.585930155627139E-5</v>
      </c>
      <c r="BI26" s="67">
        <v>1.6354843775090444E-4</v>
      </c>
      <c r="BJ26" s="67">
        <v>3.0408584039842701E-4</v>
      </c>
      <c r="BK26" s="67">
        <v>-1.4543895909349125E-3</v>
      </c>
      <c r="BL26" s="67">
        <v>2.6592784785406387E-4</v>
      </c>
      <c r="BM26" s="67">
        <v>8.1888588981171573E-4</v>
      </c>
      <c r="BN26" s="67">
        <v>1.8970742404911256E-3</v>
      </c>
      <c r="BO26" s="67">
        <v>4.0786364895040172E-4</v>
      </c>
      <c r="BP26" s="67">
        <v>3.0896435342819828E-5</v>
      </c>
      <c r="BQ26" s="67">
        <v>1.0245404330817554E-3</v>
      </c>
      <c r="BR26" s="67">
        <v>4.2663753550442607E-5</v>
      </c>
      <c r="BS26" s="67">
        <v>-3.4198900974335977E-4</v>
      </c>
      <c r="BT26" s="67">
        <v>-4.8583027474569107E-5</v>
      </c>
      <c r="BU26" s="67">
        <v>4.3415846943362091E-4</v>
      </c>
      <c r="BV26" s="67">
        <v>4.8696538155201807E-6</v>
      </c>
      <c r="BW26" s="67">
        <v>-1.3567248020605049E-3</v>
      </c>
      <c r="BX26" s="67">
        <v>9.2593178040845103E-4</v>
      </c>
      <c r="BY26" s="67">
        <v>-3.6099500578554711E-3</v>
      </c>
      <c r="BZ26" s="67">
        <v>1.4746580363178552E-4</v>
      </c>
      <c r="CA26" s="67">
        <v>1.6557794186258246E-3</v>
      </c>
      <c r="CB26" s="67">
        <v>-1.007420939024839E-3</v>
      </c>
      <c r="CC26" s="67">
        <v>8.465538680575424E-4</v>
      </c>
      <c r="CD26" s="67">
        <v>-5.1494513655747642E-4</v>
      </c>
      <c r="CE26" s="67">
        <v>-5.8158467548230508E-4</v>
      </c>
      <c r="CF26" s="67">
        <v>-2.3413525565807447E-4</v>
      </c>
      <c r="CG26" s="67">
        <v>1.6902631153414838E-4</v>
      </c>
      <c r="CH26" s="67">
        <v>4.2050710453200857E-4</v>
      </c>
      <c r="CI26" s="67">
        <v>-2.7940480011690028E-4</v>
      </c>
      <c r="CJ26" s="67">
        <v>1.0825321773662022E-3</v>
      </c>
      <c r="CK26" s="67">
        <v>-4.3119938236935162E-4</v>
      </c>
      <c r="CL26" s="67">
        <v>3.9067631440621309E-3</v>
      </c>
      <c r="CM26" s="67">
        <v>-7.7019380971632412E-4</v>
      </c>
      <c r="CN26" s="67">
        <v>-2.7992748712618587E-3</v>
      </c>
      <c r="CO26" s="67">
        <v>2.3758341589217302E-3</v>
      </c>
      <c r="CP26" s="67">
        <v>-1.5846926170143272E-3</v>
      </c>
      <c r="CQ26" s="67">
        <v>-1.1645828121127355E-3</v>
      </c>
      <c r="CR26" s="67">
        <v>-1.267922201006022E-3</v>
      </c>
      <c r="CS26" s="67">
        <v>-3.3416914203568959E-3</v>
      </c>
      <c r="CT26" s="67">
        <v>-2.5325612486890581E-3</v>
      </c>
      <c r="CU26" s="67">
        <v>-2.7647578597232991E-3</v>
      </c>
      <c r="CV26" s="67">
        <v>-8.5385194103524409E-3</v>
      </c>
      <c r="CW26" s="67">
        <v>-3.2100645517806337E-3</v>
      </c>
      <c r="CX26" s="50"/>
      <c r="CY26" s="50"/>
      <c r="CZ26" s="50"/>
      <c r="DA26" s="50"/>
      <c r="DB26" s="50"/>
      <c r="DC26" s="50"/>
      <c r="DD26" s="50"/>
      <c r="DE26" s="50"/>
      <c r="DF26" s="50"/>
      <c r="DG26" s="68">
        <v>2.5612878096215042E-6</v>
      </c>
      <c r="DH26" s="68">
        <v>-1.4241483197130478E-4</v>
      </c>
      <c r="DI26" s="68">
        <v>2.4456076350487521E-5</v>
      </c>
      <c r="DJ26" s="68">
        <v>1.9273900367000607E-4</v>
      </c>
      <c r="DK26" s="68">
        <v>1.660937783038996E-4</v>
      </c>
      <c r="DL26" s="68">
        <v>2.3961188586274496E-4</v>
      </c>
      <c r="DM26" s="68">
        <v>-2.6164333976275156E-4</v>
      </c>
      <c r="DN26" s="68">
        <v>-5.7524225508909232E-4</v>
      </c>
      <c r="DO26" s="68">
        <v>-4.8549425680487479E-3</v>
      </c>
    </row>
    <row r="27" spans="2:119" ht="20.25" customHeight="1" x14ac:dyDescent="0.25">
      <c r="B27" s="66" t="s">
        <v>119</v>
      </c>
      <c r="C27" s="67">
        <v>4.1147886400194622E-5</v>
      </c>
      <c r="D27" s="67">
        <v>-5.2935532925513229E-4</v>
      </c>
      <c r="E27" s="67">
        <v>-4.091375821557719E-5</v>
      </c>
      <c r="F27" s="67">
        <v>7.1776658780997593E-5</v>
      </c>
      <c r="G27" s="67">
        <v>-6.5192785542955711E-5</v>
      </c>
      <c r="H27" s="67">
        <v>-6.7912346782050825E-5</v>
      </c>
      <c r="I27" s="67">
        <v>-6.0237059804624238E-6</v>
      </c>
      <c r="J27" s="67">
        <v>-1.0008281098428107E-4</v>
      </c>
      <c r="K27" s="67">
        <v>-1.1586351126324779E-4</v>
      </c>
      <c r="L27" s="67">
        <v>-7.6983171220845747E-5</v>
      </c>
      <c r="M27" s="67">
        <v>-1.1786563354099222E-4</v>
      </c>
      <c r="N27" s="67">
        <v>1.1091567694521132E-5</v>
      </c>
      <c r="O27" s="67">
        <v>-7.6827447136662563E-5</v>
      </c>
      <c r="P27" s="67">
        <v>7.533680654914221E-5</v>
      </c>
      <c r="Q27" s="67">
        <v>-5.0036580845236323E-5</v>
      </c>
      <c r="R27" s="67">
        <v>-1.0287493132921099E-6</v>
      </c>
      <c r="S27" s="67">
        <v>-4.2328366096633374E-6</v>
      </c>
      <c r="T27" s="67">
        <v>-1.1606016816101405E-4</v>
      </c>
      <c r="U27" s="67">
        <v>-2.621550049752841E-5</v>
      </c>
      <c r="V27" s="67">
        <v>-7.3326880739688072E-5</v>
      </c>
      <c r="W27" s="67">
        <v>-6.5054536396713658E-6</v>
      </c>
      <c r="X27" s="67">
        <v>-1.7767662017331709E-5</v>
      </c>
      <c r="Y27" s="67">
        <v>-3.108172720245328E-5</v>
      </c>
      <c r="Z27" s="67">
        <v>8.2581165466999451E-5</v>
      </c>
      <c r="AA27" s="67">
        <v>6.129473409410835E-5</v>
      </c>
      <c r="AB27" s="67">
        <v>-4.7798397204945609E-4</v>
      </c>
      <c r="AC27" s="67">
        <v>-3.2751715399070847E-5</v>
      </c>
      <c r="AD27" s="67">
        <v>-1.3155866049296971E-4</v>
      </c>
      <c r="AE27" s="67">
        <v>-8.4241964056985807E-5</v>
      </c>
      <c r="AF27" s="67">
        <v>1.7545279940045511E-4</v>
      </c>
      <c r="AG27" s="67">
        <v>-3.7566247929055052E-6</v>
      </c>
      <c r="AH27" s="67">
        <v>1.1913013599684774E-4</v>
      </c>
      <c r="AI27" s="67">
        <v>1.7320871797865678E-4</v>
      </c>
      <c r="AJ27" s="67">
        <v>1.4868731537331925E-4</v>
      </c>
      <c r="AK27" s="67">
        <v>2.3834438497760679E-4</v>
      </c>
      <c r="AL27" s="67">
        <v>2.4374065822807545E-4</v>
      </c>
      <c r="AM27" s="67">
        <v>1.76442689308276E-4</v>
      </c>
      <c r="AN27" s="67">
        <v>1.153217417479091E-3</v>
      </c>
      <c r="AO27" s="67">
        <v>-3.4443327482869268E-4</v>
      </c>
      <c r="AP27" s="67">
        <v>-7.3866235551556247E-4</v>
      </c>
      <c r="AQ27" s="67">
        <v>-2.037119126100384E-4</v>
      </c>
      <c r="AR27" s="67">
        <v>-6.1244720047315404E-5</v>
      </c>
      <c r="AS27" s="67">
        <v>-3.1925061810400557E-4</v>
      </c>
      <c r="AT27" s="67">
        <v>-1.2505689916031404E-4</v>
      </c>
      <c r="AU27" s="67">
        <v>-7.1608327123051652E-5</v>
      </c>
      <c r="AV27" s="67">
        <v>3.1190532643776692E-5</v>
      </c>
      <c r="AW27" s="67">
        <v>9.475164587358087E-5</v>
      </c>
      <c r="AX27" s="67">
        <v>3.0572949426166396E-4</v>
      </c>
      <c r="AY27" s="67">
        <v>3.3072969188174817E-4</v>
      </c>
      <c r="AZ27" s="67">
        <v>-1.8270722401825257E-4</v>
      </c>
      <c r="BA27" s="67">
        <v>1.196716961326949E-5</v>
      </c>
      <c r="BB27" s="67">
        <v>-3.0780764941784611E-5</v>
      </c>
      <c r="BC27" s="67">
        <v>6.0525301196712178E-5</v>
      </c>
      <c r="BD27" s="67">
        <v>-2.2711872501257613E-4</v>
      </c>
      <c r="BE27" s="67">
        <v>-1.2648600177112002E-4</v>
      </c>
      <c r="BF27" s="67">
        <v>-6.734804636676639E-5</v>
      </c>
      <c r="BG27" s="67">
        <v>-6.4215606071726938E-5</v>
      </c>
      <c r="BH27" s="67">
        <v>-6.1913440166483369E-5</v>
      </c>
      <c r="BI27" s="67">
        <v>-4.8115529020065217E-5</v>
      </c>
      <c r="BJ27" s="67">
        <v>-4.1069075705557623E-5</v>
      </c>
      <c r="BK27" s="67">
        <v>-1.9019800373887286E-5</v>
      </c>
      <c r="BL27" s="67">
        <v>-1.0163674570184966E-5</v>
      </c>
      <c r="BM27" s="67">
        <v>2.5426903207814711E-4</v>
      </c>
      <c r="BN27" s="67">
        <v>1.1093853440491408E-4</v>
      </c>
      <c r="BO27" s="67">
        <v>-4.5168346565871431E-5</v>
      </c>
      <c r="BP27" s="67">
        <v>8.1814622620468569E-5</v>
      </c>
      <c r="BQ27" s="67">
        <v>-1.3947945853409749E-5</v>
      </c>
      <c r="BR27" s="67">
        <v>-6.7558963692149199E-5</v>
      </c>
      <c r="BS27" s="67">
        <v>-2.9796952093708029E-5</v>
      </c>
      <c r="BT27" s="67">
        <v>-1.7676539873168196E-5</v>
      </c>
      <c r="BU27" s="67">
        <v>-8.2918991602731751E-5</v>
      </c>
      <c r="BV27" s="67">
        <v>1.639570832900894E-5</v>
      </c>
      <c r="BW27" s="67">
        <v>9.2785178305243576E-5</v>
      </c>
      <c r="BX27" s="67">
        <v>-1.8897209225787748E-4</v>
      </c>
      <c r="BY27" s="67">
        <v>4.8795421818015328E-5</v>
      </c>
      <c r="BZ27" s="67">
        <v>-2.6878929388296502E-4</v>
      </c>
      <c r="CA27" s="67">
        <v>-1.8767951736131661E-4</v>
      </c>
      <c r="CB27" s="67">
        <v>1.5790453448749631E-4</v>
      </c>
      <c r="CC27" s="67">
        <v>-2.4974594707727338E-4</v>
      </c>
      <c r="CD27" s="67">
        <v>-4.7618782527303338E-4</v>
      </c>
      <c r="CE27" s="67">
        <v>-4.2504652827435319E-4</v>
      </c>
      <c r="CF27" s="67">
        <v>-4.204559143072828E-5</v>
      </c>
      <c r="CG27" s="67">
        <v>-5.6338403457867336E-5</v>
      </c>
      <c r="CH27" s="67">
        <v>-5.0121723776397342E-4</v>
      </c>
      <c r="CI27" s="67">
        <v>-7.195569914552058E-4</v>
      </c>
      <c r="CJ27" s="67">
        <v>-1.5851650365085179E-3</v>
      </c>
      <c r="CK27" s="67">
        <v>1.5934961804351389E-3</v>
      </c>
      <c r="CL27" s="67">
        <v>-8.0902201179400279E-4</v>
      </c>
      <c r="CM27" s="67">
        <v>-5.8919997511974742E-4</v>
      </c>
      <c r="CN27" s="67">
        <v>-7.9182704231628431E-4</v>
      </c>
      <c r="CO27" s="67">
        <v>-3.1818910347458651E-4</v>
      </c>
      <c r="CP27" s="67">
        <v>5.5922447963707711E-5</v>
      </c>
      <c r="CQ27" s="67">
        <v>1.9467790876603885E-4</v>
      </c>
      <c r="CR27" s="67">
        <v>6.8791631880893434E-5</v>
      </c>
      <c r="CS27" s="67">
        <v>3.5447792062881511E-4</v>
      </c>
      <c r="CT27" s="67">
        <v>9.7267192254579804E-4</v>
      </c>
      <c r="CU27" s="67">
        <v>1.4161147907310045E-3</v>
      </c>
      <c r="CV27" s="67">
        <v>2.7943607691924832E-3</v>
      </c>
      <c r="CW27" s="67">
        <v>2.0405112629053868E-3</v>
      </c>
      <c r="CX27" s="50"/>
      <c r="CY27" s="50"/>
      <c r="CZ27" s="50"/>
      <c r="DA27" s="50"/>
      <c r="DB27" s="50"/>
      <c r="DC27" s="50"/>
      <c r="DD27" s="50"/>
      <c r="DE27" s="50"/>
      <c r="DF27" s="50"/>
      <c r="DG27" s="68">
        <v>-8.2163039433869045E-5</v>
      </c>
      <c r="DH27" s="68">
        <v>-2.0147653594926318E-5</v>
      </c>
      <c r="DI27" s="68">
        <v>3.9557505403076121E-5</v>
      </c>
      <c r="DJ27" s="68">
        <v>4.6017517234098193E-5</v>
      </c>
      <c r="DK27" s="68">
        <v>-4.1668407467776447E-5</v>
      </c>
      <c r="DL27" s="68">
        <v>1.3663844688371896E-5</v>
      </c>
      <c r="DM27" s="68">
        <v>-1.7742321077252043E-4</v>
      </c>
      <c r="DN27" s="68">
        <v>-1.3425406950628993E-4</v>
      </c>
      <c r="DO27" s="68">
        <v>2.0846729302956835E-3</v>
      </c>
    </row>
    <row r="28" spans="2:119" ht="20.25" customHeight="1" x14ac:dyDescent="0.25">
      <c r="B28" s="63" t="s">
        <v>46</v>
      </c>
      <c r="C28" s="64">
        <v>3.2660700231668116E-5</v>
      </c>
      <c r="D28" s="64">
        <v>-5.9823587917895438E-6</v>
      </c>
      <c r="E28" s="64">
        <v>-1.0460592595462614E-6</v>
      </c>
      <c r="F28" s="64">
        <v>1.5801070530896411E-5</v>
      </c>
      <c r="G28" s="64">
        <v>5.5325776273651428E-5</v>
      </c>
      <c r="H28" s="64">
        <v>-4.0670246729268555E-5</v>
      </c>
      <c r="I28" s="64">
        <v>-5.4773883048531147E-5</v>
      </c>
      <c r="J28" s="64">
        <v>2.8401990286086587E-5</v>
      </c>
      <c r="K28" s="64">
        <v>-7.4395226055123942E-6</v>
      </c>
      <c r="L28" s="64">
        <v>-2.7659854034189912E-5</v>
      </c>
      <c r="M28" s="64">
        <v>4.9754569457105546E-5</v>
      </c>
      <c r="N28" s="64">
        <v>-2.6571271012798547E-5</v>
      </c>
      <c r="O28" s="64">
        <v>6.2676698082020366E-5</v>
      </c>
      <c r="P28" s="64">
        <v>-1.4988116936232032E-5</v>
      </c>
      <c r="Q28" s="64">
        <v>-6.3646279054863086E-5</v>
      </c>
      <c r="R28" s="64">
        <v>3.2549983168816965E-5</v>
      </c>
      <c r="S28" s="64">
        <v>-2.5222713827877108E-5</v>
      </c>
      <c r="T28" s="64">
        <v>-2.2768006907702976E-5</v>
      </c>
      <c r="U28" s="64">
        <v>3.5875192202494688E-5</v>
      </c>
      <c r="V28" s="64">
        <v>-1.9533242284097696E-5</v>
      </c>
      <c r="W28" s="64">
        <v>9.9306301404311625E-7</v>
      </c>
      <c r="X28" s="64">
        <v>1.2516188238942405E-5</v>
      </c>
      <c r="Y28" s="64">
        <v>4.5845863371418716E-5</v>
      </c>
      <c r="Z28" s="64">
        <v>-1.0145412107831486E-4</v>
      </c>
      <c r="AA28" s="64">
        <v>-9.2155204919341926E-6</v>
      </c>
      <c r="AB28" s="64">
        <v>-2.2230353337038267E-5</v>
      </c>
      <c r="AC28" s="64">
        <v>-4.8268480492885679E-5</v>
      </c>
      <c r="AD28" s="64">
        <v>9.0225135164434533E-5</v>
      </c>
      <c r="AE28" s="64">
        <v>-3.8615618036197397E-5</v>
      </c>
      <c r="AF28" s="64">
        <v>7.1918959629879708E-6</v>
      </c>
      <c r="AG28" s="64">
        <v>5.8434186040567937E-5</v>
      </c>
      <c r="AH28" s="64">
        <v>-5.4560067949793734E-5</v>
      </c>
      <c r="AI28" s="64">
        <v>1.6187153898838957E-5</v>
      </c>
      <c r="AJ28" s="64">
        <v>1.1969612917273054E-5</v>
      </c>
      <c r="AK28" s="64">
        <v>-4.9728136737314799E-6</v>
      </c>
      <c r="AL28" s="64">
        <v>-5.0875257713967059E-5</v>
      </c>
      <c r="AM28" s="64">
        <v>-5.1003780930258813E-5</v>
      </c>
      <c r="AN28" s="64">
        <v>1.4368929601271674E-5</v>
      </c>
      <c r="AO28" s="64">
        <v>-4.0249039087170146E-5</v>
      </c>
      <c r="AP28" s="64">
        <v>1.2615631500700886E-4</v>
      </c>
      <c r="AQ28" s="64">
        <v>-4.5320330032128098E-6</v>
      </c>
      <c r="AR28" s="64">
        <v>6.1303077740548773E-5</v>
      </c>
      <c r="AS28" s="64">
        <v>-2.7104633464336558E-6</v>
      </c>
      <c r="AT28" s="64">
        <v>-1.0763338687247437E-4</v>
      </c>
      <c r="AU28" s="64">
        <v>9.5567384180483828E-5</v>
      </c>
      <c r="AV28" s="64">
        <v>-2.8567372317156448E-5</v>
      </c>
      <c r="AW28" s="64">
        <v>-8.1658382953708752E-5</v>
      </c>
      <c r="AX28" s="64">
        <v>2.5360329086288047E-5</v>
      </c>
      <c r="AY28" s="64">
        <v>-8.1930178035038992E-5</v>
      </c>
      <c r="AZ28" s="64">
        <v>-5.3882164605445482E-5</v>
      </c>
      <c r="BA28" s="64">
        <v>-2.1926548682604796E-5</v>
      </c>
      <c r="BB28" s="64">
        <v>1.6160403764153841E-4</v>
      </c>
      <c r="BC28" s="64">
        <v>4.5892445047934771E-5</v>
      </c>
      <c r="BD28" s="64">
        <v>8.7877158314819681E-5</v>
      </c>
      <c r="BE28" s="64">
        <v>-5.7974546900041446E-5</v>
      </c>
      <c r="BF28" s="64">
        <v>-1.132910600820658E-4</v>
      </c>
      <c r="BG28" s="64">
        <v>4.873866490395784E-5</v>
      </c>
      <c r="BH28" s="64">
        <v>3.6193646554938397E-5</v>
      </c>
      <c r="BI28" s="64">
        <v>-2.0568092101824753E-5</v>
      </c>
      <c r="BJ28" s="64">
        <v>8.9017782271438861E-5</v>
      </c>
      <c r="BK28" s="64">
        <v>-1.0511174186067507E-4</v>
      </c>
      <c r="BL28" s="64">
        <v>-9.023355392845378E-5</v>
      </c>
      <c r="BM28" s="64">
        <v>-4.7641504420492531E-5</v>
      </c>
      <c r="BN28" s="64">
        <v>2.2941116388297544E-4</v>
      </c>
      <c r="BO28" s="64">
        <v>2.9600344563229797E-5</v>
      </c>
      <c r="BP28" s="64">
        <v>4.5922241290963228E-5</v>
      </c>
      <c r="BQ28" s="64">
        <v>2.918776259530631E-5</v>
      </c>
      <c r="BR28" s="64">
        <v>-1.013382136039187E-4</v>
      </c>
      <c r="BS28" s="64">
        <v>2.560321276434685E-5</v>
      </c>
      <c r="BT28" s="64">
        <v>4.4142692403603689E-5</v>
      </c>
      <c r="BU28" s="64">
        <v>-7.8991717482379542E-5</v>
      </c>
      <c r="BV28" s="64">
        <v>5.3754245991521898E-5</v>
      </c>
      <c r="BW28" s="64">
        <v>-8.3851266833079308E-5</v>
      </c>
      <c r="BX28" s="64">
        <v>-1.095638724711856E-4</v>
      </c>
      <c r="BY28" s="64">
        <v>-7.7367033631814408E-5</v>
      </c>
      <c r="BZ28" s="64">
        <v>2.8163048967244642E-4</v>
      </c>
      <c r="CA28" s="64">
        <v>1.3299130022836891E-4</v>
      </c>
      <c r="CB28" s="64">
        <v>7.4375008105143081E-5</v>
      </c>
      <c r="CC28" s="64">
        <v>2.4275134917317587E-5</v>
      </c>
      <c r="CD28" s="64">
        <v>1.0140743892583792E-4</v>
      </c>
      <c r="CE28" s="64">
        <v>1.351437590257909E-5</v>
      </c>
      <c r="CF28" s="64">
        <v>9.797915526910117E-5</v>
      </c>
      <c r="CG28" s="64">
        <v>-6.2315660640077652E-5</v>
      </c>
      <c r="CH28" s="64">
        <v>5.8356557480321314E-5</v>
      </c>
      <c r="CI28" s="64">
        <v>-3.9051963488523356E-5</v>
      </c>
      <c r="CJ28" s="64">
        <v>-9.3433632692652147E-5</v>
      </c>
      <c r="CK28" s="64">
        <v>-1.2807147532611918E-4</v>
      </c>
      <c r="CL28" s="64">
        <v>-1.6597629033388017E-5</v>
      </c>
      <c r="CM28" s="64">
        <v>1.8591809056944797E-5</v>
      </c>
      <c r="CN28" s="64">
        <v>7.8870506076578195E-5</v>
      </c>
      <c r="CO28" s="64">
        <v>8.531120157528882E-5</v>
      </c>
      <c r="CP28" s="64">
        <v>1.9264696480281174E-5</v>
      </c>
      <c r="CQ28" s="64">
        <v>-2.6289909435994741E-4</v>
      </c>
      <c r="CR28" s="64">
        <v>-1.907703767045632E-5</v>
      </c>
      <c r="CS28" s="64">
        <v>-3.1711081398211327E-4</v>
      </c>
      <c r="CT28" s="64">
        <v>-2.1206869931378325E-4</v>
      </c>
      <c r="CU28" s="64">
        <v>-8.4024727630027662E-5</v>
      </c>
      <c r="CV28" s="64">
        <v>-8.4412864509331165E-5</v>
      </c>
      <c r="CW28" s="64">
        <v>-1.4090509887243474E-4</v>
      </c>
      <c r="CX28" s="50"/>
      <c r="CY28" s="50"/>
      <c r="CZ28" s="50"/>
      <c r="DA28" s="50"/>
      <c r="DB28" s="50"/>
      <c r="DC28" s="50"/>
      <c r="DD28" s="50"/>
      <c r="DE28" s="50"/>
      <c r="DF28" s="50"/>
      <c r="DG28" s="65">
        <v>1.3597648294005893E-6</v>
      </c>
      <c r="DH28" s="65">
        <v>-5.163726420787107E-6</v>
      </c>
      <c r="DI28" s="65">
        <v>-3.7386676262629592E-6</v>
      </c>
      <c r="DJ28" s="65">
        <v>-8.6919083386316487E-7</v>
      </c>
      <c r="DK28" s="65">
        <v>1.0378688776846445E-5</v>
      </c>
      <c r="DL28" s="65">
        <v>2.7300043339284485E-6</v>
      </c>
      <c r="DM28" s="65">
        <v>3.79605509097658E-5</v>
      </c>
      <c r="DN28" s="65">
        <v>-7.5838127358007767E-5</v>
      </c>
      <c r="DO28" s="65">
        <v>-1.0333606556978125E-4</v>
      </c>
    </row>
    <row r="29" spans="2:119" ht="20.25" customHeight="1" x14ac:dyDescent="0.25">
      <c r="B29" s="63" t="s">
        <v>47</v>
      </c>
      <c r="C29" s="64">
        <v>7.3877163309754579E-5</v>
      </c>
      <c r="D29" s="64">
        <v>9.7453643116862665E-5</v>
      </c>
      <c r="E29" s="64">
        <v>-1.8499747306133241E-4</v>
      </c>
      <c r="F29" s="64">
        <v>1.8361186385984496E-5</v>
      </c>
      <c r="G29" s="64">
        <v>-3.3186881005076163E-4</v>
      </c>
      <c r="H29" s="64">
        <v>-9.3873877148098472E-5</v>
      </c>
      <c r="I29" s="64">
        <v>4.6912992813497034E-4</v>
      </c>
      <c r="J29" s="64">
        <v>5.2533361938111867E-5</v>
      </c>
      <c r="K29" s="64">
        <v>-3.8700705424776771E-5</v>
      </c>
      <c r="L29" s="64">
        <v>1.1799298741399511E-5</v>
      </c>
      <c r="M29" s="64">
        <v>7.0771431385674433E-5</v>
      </c>
      <c r="N29" s="64">
        <v>-2.7007098055509271E-4</v>
      </c>
      <c r="O29" s="64">
        <v>-2.2720848669388616E-4</v>
      </c>
      <c r="P29" s="64">
        <v>2.2664690218165973E-5</v>
      </c>
      <c r="Q29" s="64">
        <v>1.9740405109769377E-4</v>
      </c>
      <c r="R29" s="64">
        <v>3.7231698520656664E-5</v>
      </c>
      <c r="S29" s="64">
        <v>3.285361021720945E-5</v>
      </c>
      <c r="T29" s="64">
        <v>4.6428128554154569E-5</v>
      </c>
      <c r="U29" s="64">
        <v>-1.5003161715410052E-4</v>
      </c>
      <c r="V29" s="64">
        <v>3.7342919886995674E-5</v>
      </c>
      <c r="W29" s="64">
        <v>1.3733890020617423E-4</v>
      </c>
      <c r="X29" s="64">
        <v>-1.1003082996030589E-4</v>
      </c>
      <c r="Y29" s="64">
        <v>-1.1069757315540496E-4</v>
      </c>
      <c r="Z29" s="64">
        <v>3.0007123497122201E-4</v>
      </c>
      <c r="AA29" s="64">
        <v>6.9488445588961056E-5</v>
      </c>
      <c r="AB29" s="64">
        <v>1.8780343468360883E-4</v>
      </c>
      <c r="AC29" s="64">
        <v>4.4229083524971458E-5</v>
      </c>
      <c r="AD29" s="64">
        <v>-4.2341384476340949E-5</v>
      </c>
      <c r="AE29" s="64">
        <v>2.3377675647173746E-4</v>
      </c>
      <c r="AF29" s="64">
        <v>1.1788118040811923E-4</v>
      </c>
      <c r="AG29" s="64">
        <v>-1.3851224976657583E-4</v>
      </c>
      <c r="AH29" s="64">
        <v>-4.6414453078069684E-5</v>
      </c>
      <c r="AI29" s="64">
        <v>1.8577168996336546E-4</v>
      </c>
      <c r="AJ29" s="64">
        <v>-1.384765869449911E-4</v>
      </c>
      <c r="AK29" s="64">
        <v>5.4659535487999733E-5</v>
      </c>
      <c r="AL29" s="64">
        <v>1.0328108401025382E-4</v>
      </c>
      <c r="AM29" s="64">
        <v>-1.2054968752672757E-5</v>
      </c>
      <c r="AN29" s="64">
        <v>-4.0731642732594331E-4</v>
      </c>
      <c r="AO29" s="64">
        <v>2.102326815569544E-4</v>
      </c>
      <c r="AP29" s="64">
        <v>-2.01241988994183E-4</v>
      </c>
      <c r="AQ29" s="64">
        <v>4.8440286803397292E-4</v>
      </c>
      <c r="AR29" s="64">
        <v>1.694700865351173E-5</v>
      </c>
      <c r="AS29" s="64">
        <v>-1.6901100526212076E-4</v>
      </c>
      <c r="AT29" s="64">
        <v>1.2843890512015399E-4</v>
      </c>
      <c r="AU29" s="64">
        <v>-3.1786519596954665E-4</v>
      </c>
      <c r="AV29" s="64">
        <v>1.3600728054585787E-4</v>
      </c>
      <c r="AW29" s="64">
        <v>4.0941400035432451E-4</v>
      </c>
      <c r="AX29" s="64">
        <v>-9.9565659162581532E-5</v>
      </c>
      <c r="AY29" s="64">
        <v>2.0320701098608396E-4</v>
      </c>
      <c r="AZ29" s="64">
        <v>1.6403252175045679E-4</v>
      </c>
      <c r="BA29" s="64">
        <v>-7.755695294453524E-5</v>
      </c>
      <c r="BB29" s="64">
        <v>-7.4650538228970831E-5</v>
      </c>
      <c r="BC29" s="64">
        <v>-1.1231095994224116E-4</v>
      </c>
      <c r="BD29" s="64">
        <v>-1.9186347538513449E-4</v>
      </c>
      <c r="BE29" s="64">
        <v>3.1585667900513315E-4</v>
      </c>
      <c r="BF29" s="64">
        <v>3.1058749758061666E-5</v>
      </c>
      <c r="BG29" s="64">
        <v>1.5705840735069643E-5</v>
      </c>
      <c r="BH29" s="64">
        <v>-1.6596607641650163E-4</v>
      </c>
      <c r="BI29" s="64">
        <v>-2.5514667489023868E-4</v>
      </c>
      <c r="BJ29" s="64">
        <v>-3.5251140455072605E-4</v>
      </c>
      <c r="BK29" s="64">
        <v>1.0374382847744279E-4</v>
      </c>
      <c r="BL29" s="64">
        <v>-1.266695361223924E-5</v>
      </c>
      <c r="BM29" s="64">
        <v>-5.6633793589999648E-5</v>
      </c>
      <c r="BN29" s="64">
        <v>-1.0854173247354382E-4</v>
      </c>
      <c r="BO29" s="64">
        <v>1.8773617093326145E-4</v>
      </c>
      <c r="BP29" s="64">
        <v>-6.3056754889267985E-5</v>
      </c>
      <c r="BQ29" s="64">
        <v>-3.3557659826588537E-4</v>
      </c>
      <c r="BR29" s="64">
        <v>-2.8943884967658207E-4</v>
      </c>
      <c r="BS29" s="64">
        <v>-2.3121746365095674E-5</v>
      </c>
      <c r="BT29" s="64">
        <v>1.4978043389057838E-4</v>
      </c>
      <c r="BU29" s="64">
        <v>-5.5241815728357402E-5</v>
      </c>
      <c r="BV29" s="64">
        <v>1.4338049147610832E-4</v>
      </c>
      <c r="BW29" s="64">
        <v>2.9562542888683652E-4</v>
      </c>
      <c r="BX29" s="64">
        <v>2.8765683861387004E-4</v>
      </c>
      <c r="BY29" s="64">
        <v>-1.1244214145555986E-5</v>
      </c>
      <c r="BZ29" s="64">
        <v>-5.3948786230362256E-4</v>
      </c>
      <c r="CA29" s="64">
        <v>-5.860820614638218E-4</v>
      </c>
      <c r="CB29" s="64">
        <v>-6.7375982614081842E-5</v>
      </c>
      <c r="CC29" s="64">
        <v>3.6068692786117573E-4</v>
      </c>
      <c r="CD29" s="64">
        <v>-3.0389212551940048E-6</v>
      </c>
      <c r="CE29" s="64">
        <v>-1.1261898712833229E-4</v>
      </c>
      <c r="CF29" s="64">
        <v>-3.9398451266992041E-6</v>
      </c>
      <c r="CG29" s="64">
        <v>2.7722672421526262E-4</v>
      </c>
      <c r="CH29" s="64">
        <v>-7.0631101748985792E-5</v>
      </c>
      <c r="CI29" s="64">
        <v>9.6648183199143922E-4</v>
      </c>
      <c r="CJ29" s="64">
        <v>8.7824871510222557E-4</v>
      </c>
      <c r="CK29" s="64">
        <v>1.3991733363607484E-3</v>
      </c>
      <c r="CL29" s="64">
        <v>-4.1843006657816817E-3</v>
      </c>
      <c r="CM29" s="64">
        <v>-1.0232573662871669E-4</v>
      </c>
      <c r="CN29" s="64">
        <v>-2.3763988624592169E-4</v>
      </c>
      <c r="CO29" s="64">
        <v>-5.567147409846207E-4</v>
      </c>
      <c r="CP29" s="64">
        <v>1.6145055769190009E-5</v>
      </c>
      <c r="CQ29" s="64">
        <v>2.5048760409762671E-4</v>
      </c>
      <c r="CR29" s="64">
        <v>2.0397744186628763E-4</v>
      </c>
      <c r="CS29" s="64">
        <v>3.9992327540172568E-4</v>
      </c>
      <c r="CT29" s="64">
        <v>8.106093973787587E-4</v>
      </c>
      <c r="CU29" s="64">
        <v>3.1548428674947893E-3</v>
      </c>
      <c r="CV29" s="64">
        <v>3.4803804666241334E-3</v>
      </c>
      <c r="CW29" s="64">
        <v>3.4686446097891288E-3</v>
      </c>
      <c r="CX29" s="50"/>
      <c r="CY29" s="50"/>
      <c r="CZ29" s="50"/>
      <c r="DA29" s="50"/>
      <c r="DB29" s="50"/>
      <c r="DC29" s="50"/>
      <c r="DD29" s="50"/>
      <c r="DE29" s="50"/>
      <c r="DF29" s="50"/>
      <c r="DG29" s="65">
        <v>-9.7817680408951446E-6</v>
      </c>
      <c r="DH29" s="65">
        <v>1.7459027801924876E-5</v>
      </c>
      <c r="DI29" s="65">
        <v>5.3275289606968812E-5</v>
      </c>
      <c r="DJ29" s="65">
        <v>1.7750761446944097E-5</v>
      </c>
      <c r="DK29" s="65">
        <v>-5.2663279446751865E-5</v>
      </c>
      <c r="DL29" s="65">
        <v>-1.9978610781401507E-5</v>
      </c>
      <c r="DM29" s="65">
        <v>-1.6199283221718375E-5</v>
      </c>
      <c r="DN29" s="65">
        <v>-1.5420797564780209E-5</v>
      </c>
      <c r="DO29" s="65">
        <v>3.3681301726424806E-3</v>
      </c>
    </row>
    <row r="30" spans="2:119" ht="20.25" customHeight="1" x14ac:dyDescent="0.25">
      <c r="B30" s="63" t="s">
        <v>49</v>
      </c>
      <c r="C30" s="64">
        <v>4.5967812124292351E-5</v>
      </c>
      <c r="D30" s="64">
        <v>2.5759447294104731E-5</v>
      </c>
      <c r="E30" s="64">
        <v>-5.8001394781959092E-5</v>
      </c>
      <c r="F30" s="64">
        <v>1.6594177078221861E-5</v>
      </c>
      <c r="G30" s="64">
        <v>-6.5830319299298168E-5</v>
      </c>
      <c r="H30" s="64">
        <v>-5.7091239293538543E-5</v>
      </c>
      <c r="I30" s="64">
        <v>1.0948623564899229E-4</v>
      </c>
      <c r="J30" s="64">
        <v>3.5930411804718787E-5</v>
      </c>
      <c r="K30" s="64">
        <v>-1.7185680274978132E-5</v>
      </c>
      <c r="L30" s="64">
        <v>-1.5509615637232521E-5</v>
      </c>
      <c r="M30" s="64">
        <v>5.6172995899439471E-5</v>
      </c>
      <c r="N30" s="64">
        <v>-1.0127217347366546E-4</v>
      </c>
      <c r="O30" s="64">
        <v>-2.5052111459866744E-5</v>
      </c>
      <c r="P30" s="64">
        <v>-3.7155740806316118E-6</v>
      </c>
      <c r="Q30" s="64">
        <v>1.4383743363932666E-5</v>
      </c>
      <c r="R30" s="64">
        <v>3.394468065387457E-5</v>
      </c>
      <c r="S30" s="64">
        <v>-8.1250377395036821E-6</v>
      </c>
      <c r="T30" s="64">
        <v>-2.3432885679630644E-6</v>
      </c>
      <c r="U30" s="64">
        <v>-1.8721341213390197E-5</v>
      </c>
      <c r="V30" s="64">
        <v>-2.9700774342167335E-6</v>
      </c>
      <c r="W30" s="64">
        <v>4.0439561238336807E-5</v>
      </c>
      <c r="X30" s="64">
        <v>-2.3012741539707449E-5</v>
      </c>
      <c r="Y30" s="64">
        <v>7.7700663791979707E-7</v>
      </c>
      <c r="Z30" s="64">
        <v>1.1938973714986645E-5</v>
      </c>
      <c r="AA30" s="64">
        <v>1.3470425088257798E-5</v>
      </c>
      <c r="AB30" s="64">
        <v>3.7732181124905395E-5</v>
      </c>
      <c r="AC30" s="64">
        <v>-2.2263159530799825E-5</v>
      </c>
      <c r="AD30" s="64">
        <v>5.2993699670933481E-5</v>
      </c>
      <c r="AE30" s="64">
        <v>3.8182024671762349E-5</v>
      </c>
      <c r="AF30" s="64">
        <v>3.8320663821034273E-5</v>
      </c>
      <c r="AG30" s="64">
        <v>3.1705563154904581E-6</v>
      </c>
      <c r="AH30" s="64">
        <v>-5.2309804545624949E-5</v>
      </c>
      <c r="AI30" s="64">
        <v>6.3318427846237313E-5</v>
      </c>
      <c r="AJ30" s="64">
        <v>-2.8917854838161894E-5</v>
      </c>
      <c r="AK30" s="64">
        <v>1.155553588461089E-5</v>
      </c>
      <c r="AL30" s="64">
        <v>-9.353175096094013E-6</v>
      </c>
      <c r="AM30" s="64">
        <v>-4.0541957553097419E-5</v>
      </c>
      <c r="AN30" s="64">
        <v>-9.9422506450674852E-5</v>
      </c>
      <c r="AO30" s="64">
        <v>2.3816056912151495E-5</v>
      </c>
      <c r="AP30" s="64">
        <v>4.5685907331005637E-5</v>
      </c>
      <c r="AQ30" s="64">
        <v>1.2641759617149084E-4</v>
      </c>
      <c r="AR30" s="64">
        <v>4.9307502053119734E-5</v>
      </c>
      <c r="AS30" s="64">
        <v>-4.6275970154274759E-5</v>
      </c>
      <c r="AT30" s="64">
        <v>-4.4654856944159604E-5</v>
      </c>
      <c r="AU30" s="64">
        <v>-1.391166975961422E-5</v>
      </c>
      <c r="AV30" s="64">
        <v>1.5100119922673017E-5</v>
      </c>
      <c r="AW30" s="64">
        <v>4.8280247147536315E-5</v>
      </c>
      <c r="AX30" s="64">
        <v>-7.5453122606594647E-6</v>
      </c>
      <c r="AY30" s="64">
        <v>-6.9301698133461542E-6</v>
      </c>
      <c r="AZ30" s="64">
        <v>3.2312353677177441E-6</v>
      </c>
      <c r="BA30" s="64">
        <v>-3.7728030521377853E-5</v>
      </c>
      <c r="BB30" s="64">
        <v>9.4731116815793825E-5</v>
      </c>
      <c r="BC30" s="64">
        <v>8.0517991585260518E-7</v>
      </c>
      <c r="BD30" s="64">
        <v>1.1222242428221563E-5</v>
      </c>
      <c r="BE30" s="64">
        <v>4.5113177208344624E-5</v>
      </c>
      <c r="BF30" s="64">
        <v>-6.516518171129082E-5</v>
      </c>
      <c r="BG30" s="64">
        <v>3.8381678765908589E-5</v>
      </c>
      <c r="BH30" s="64">
        <v>-2.026278280464755E-5</v>
      </c>
      <c r="BI30" s="64">
        <v>-8.6436045081961232E-5</v>
      </c>
      <c r="BJ30" s="64">
        <v>-5.8306159522292234E-5</v>
      </c>
      <c r="BK30" s="64">
        <v>-1.8166866549984562E-5</v>
      </c>
      <c r="BL30" s="64">
        <v>-6.7237621810045667E-5</v>
      </c>
      <c r="BM30" s="64">
        <v>-5.0207295084647718E-5</v>
      </c>
      <c r="BN30" s="64">
        <v>1.3739801978585042E-4</v>
      </c>
      <c r="BO30" s="64">
        <v>7.073355178288665E-5</v>
      </c>
      <c r="BP30" s="64">
        <v>1.7997142014003487E-5</v>
      </c>
      <c r="BQ30" s="64">
        <v>-6.4472129718273763E-5</v>
      </c>
      <c r="BR30" s="64">
        <v>-1.4728968466437564E-4</v>
      </c>
      <c r="BS30" s="64">
        <v>1.3599380824347307E-5</v>
      </c>
      <c r="BT30" s="64">
        <v>7.0326323906355626E-5</v>
      </c>
      <c r="BU30" s="64">
        <v>-7.3079182004276433E-5</v>
      </c>
      <c r="BV30" s="64">
        <v>7.6222200893649728E-5</v>
      </c>
      <c r="BW30" s="64">
        <v>4.8133756129775662E-6</v>
      </c>
      <c r="BX30" s="64">
        <v>-1.8774621588169005E-5</v>
      </c>
      <c r="BY30" s="64">
        <v>-6.2078530040809987E-5</v>
      </c>
      <c r="BZ30" s="64">
        <v>9.2157009943250046E-5</v>
      </c>
      <c r="CA30" s="64">
        <v>-3.3466790606340169E-5</v>
      </c>
      <c r="CB30" s="64">
        <v>4.1924919428337759E-5</v>
      </c>
      <c r="CC30" s="64">
        <v>9.9344614751251115E-5</v>
      </c>
      <c r="CD30" s="64">
        <v>7.7724004935220137E-5</v>
      </c>
      <c r="CE30" s="64">
        <v>-1.4671450555781007E-5</v>
      </c>
      <c r="CF30" s="64">
        <v>7.5263201771758048E-5</v>
      </c>
      <c r="CG30" s="64">
        <v>1.3002688370011839E-5</v>
      </c>
      <c r="CH30" s="64">
        <v>3.0154091209544376E-5</v>
      </c>
      <c r="CI30" s="64">
        <v>1.836170229034817E-4</v>
      </c>
      <c r="CJ30" s="64">
        <v>1.2266793303683521E-4</v>
      </c>
      <c r="CK30" s="64">
        <v>2.0358082240368169E-4</v>
      </c>
      <c r="CL30" s="64">
        <v>-9.4293433872150167E-4</v>
      </c>
      <c r="CM30" s="64">
        <v>-7.7405172553834944E-6</v>
      </c>
      <c r="CN30" s="64">
        <v>8.8585389550477345E-6</v>
      </c>
      <c r="CO30" s="64">
        <v>-5.6157003455958865E-5</v>
      </c>
      <c r="CP30" s="64">
        <v>1.8588307163058815E-5</v>
      </c>
      <c r="CQ30" s="64">
        <v>-1.5146477226246624E-4</v>
      </c>
      <c r="CR30" s="64">
        <v>2.8939987259279931E-5</v>
      </c>
      <c r="CS30" s="64">
        <v>-1.666432883261626E-4</v>
      </c>
      <c r="CT30" s="64">
        <v>4.9154983214894088E-6</v>
      </c>
      <c r="CU30" s="64">
        <v>6.6022283981204133E-4</v>
      </c>
      <c r="CV30" s="64">
        <v>7.2119645678636601E-4</v>
      </c>
      <c r="CW30" s="64">
        <v>6.7990159510467052E-4</v>
      </c>
      <c r="CX30" s="50"/>
      <c r="CY30" s="50"/>
      <c r="CZ30" s="50"/>
      <c r="DA30" s="50"/>
      <c r="DB30" s="50"/>
      <c r="DC30" s="50"/>
      <c r="DD30" s="50"/>
      <c r="DE30" s="50"/>
      <c r="DF30" s="50"/>
      <c r="DG30" s="65">
        <v>-2.1016358490166809E-6</v>
      </c>
      <c r="DH30" s="65">
        <v>1.4762605649032423E-6</v>
      </c>
      <c r="DI30" s="65">
        <v>1.2184462764963655E-5</v>
      </c>
      <c r="DJ30" s="65">
        <v>4.0442958058051204E-6</v>
      </c>
      <c r="DK30" s="65">
        <v>-7.9156504779742676E-6</v>
      </c>
      <c r="DL30" s="65">
        <v>-3.5437760407264207E-6</v>
      </c>
      <c r="DM30" s="65">
        <v>2.5681779646902214E-5</v>
      </c>
      <c r="DN30" s="65">
        <v>-6.2681827107113897E-5</v>
      </c>
      <c r="DO30" s="65">
        <v>6.8717438419585442E-4</v>
      </c>
    </row>
    <row r="31" spans="2:119" ht="20.25" customHeight="1" x14ac:dyDescent="0.25">
      <c r="B31" s="63" t="s">
        <v>43</v>
      </c>
      <c r="C31" s="64">
        <v>-2.1931537900732323E-4</v>
      </c>
      <c r="D31" s="64">
        <v>-2.852311482934855E-4</v>
      </c>
      <c r="E31" s="64">
        <v>2.5301027978041901E-5</v>
      </c>
      <c r="F31" s="64">
        <v>-1.4869407722872818E-4</v>
      </c>
      <c r="G31" s="64">
        <v>-2.1302292641578457E-3</v>
      </c>
      <c r="H31" s="64">
        <v>-3.8002335810749521E-4</v>
      </c>
      <c r="I31" s="64">
        <v>2.124596521512645E-3</v>
      </c>
      <c r="J31" s="64">
        <v>3.329482789753424E-4</v>
      </c>
      <c r="K31" s="64">
        <v>-4.374069429813332E-4</v>
      </c>
      <c r="L31" s="64">
        <v>3.0809296316403056E-4</v>
      </c>
      <c r="M31" s="64">
        <v>8.4639729974922417E-4</v>
      </c>
      <c r="N31" s="64">
        <v>-1.3889731975946784E-3</v>
      </c>
      <c r="O31" s="64">
        <v>-2.1866949057283147E-3</v>
      </c>
      <c r="P31" s="64">
        <v>-2.1647503109878397E-4</v>
      </c>
      <c r="Q31" s="64">
        <v>9.9604235280525977E-4</v>
      </c>
      <c r="R31" s="64">
        <v>4.587356146914523E-4</v>
      </c>
      <c r="S31" s="64">
        <v>4.2894858167463745E-4</v>
      </c>
      <c r="T31" s="64">
        <v>-4.0696152832564447E-4</v>
      </c>
      <c r="U31" s="64">
        <v>7.8270349729070432E-5</v>
      </c>
      <c r="V31" s="64">
        <v>7.2642268757938666E-4</v>
      </c>
      <c r="W31" s="64">
        <v>9.1634074049840031E-4</v>
      </c>
      <c r="X31" s="64">
        <v>-5.8367282519355967E-4</v>
      </c>
      <c r="Y31" s="64">
        <v>-1.0216353295933178E-3</v>
      </c>
      <c r="Z31" s="64">
        <v>1.9437975241876071E-3</v>
      </c>
      <c r="AA31" s="64">
        <v>-6.8868572283498075E-4</v>
      </c>
      <c r="AB31" s="64">
        <v>-1.1453464135480207E-4</v>
      </c>
      <c r="AC31" s="64">
        <v>2.8310292988042995E-4</v>
      </c>
      <c r="AD31" s="64">
        <v>-9.2665878795239465E-4</v>
      </c>
      <c r="AE31" s="64">
        <v>7.8695187172739267E-4</v>
      </c>
      <c r="AF31" s="64">
        <v>1.545632063171265E-4</v>
      </c>
      <c r="AG31" s="64">
        <v>-1.1888677603608677E-3</v>
      </c>
      <c r="AH31" s="64">
        <v>2.2274870498262267E-4</v>
      </c>
      <c r="AI31" s="64">
        <v>1.8954531362074256E-3</v>
      </c>
      <c r="AJ31" s="64">
        <v>-5.653048738067934E-4</v>
      </c>
      <c r="AK31" s="64">
        <v>-7.9079586632757604E-4</v>
      </c>
      <c r="AL31" s="64">
        <v>9.6166869583869108E-4</v>
      </c>
      <c r="AM31" s="64">
        <v>-4.8548935432746188E-4</v>
      </c>
      <c r="AN31" s="64">
        <v>8.3983536619958166E-4</v>
      </c>
      <c r="AO31" s="64">
        <v>1.1996441947579317E-3</v>
      </c>
      <c r="AP31" s="64">
        <v>-2.2081673539510183E-3</v>
      </c>
      <c r="AQ31" s="64">
        <v>1.131567140298495E-3</v>
      </c>
      <c r="AR31" s="64">
        <v>3.4140399402415866E-5</v>
      </c>
      <c r="AS31" s="64">
        <v>-1.2874286208630625E-4</v>
      </c>
      <c r="AT31" s="64">
        <v>2.3399447342242752E-3</v>
      </c>
      <c r="AU31" s="64">
        <v>-5.6658053672931086E-4</v>
      </c>
      <c r="AV31" s="64">
        <v>1.1037063652330481E-4</v>
      </c>
      <c r="AW31" s="64">
        <v>1.2670412664825825E-3</v>
      </c>
      <c r="AX31" s="64">
        <v>4.9949801506077307E-5</v>
      </c>
      <c r="AY31" s="64">
        <v>1.0468165514398997E-4</v>
      </c>
      <c r="AZ31" s="64">
        <v>3.8874638006691775E-4</v>
      </c>
      <c r="BA31" s="64">
        <v>6.9209475180698199E-4</v>
      </c>
      <c r="BB31" s="64">
        <v>-3.0501606839757889E-3</v>
      </c>
      <c r="BC31" s="64">
        <v>9.4922362995863985E-4</v>
      </c>
      <c r="BD31" s="64">
        <v>-8.8292738178441521E-4</v>
      </c>
      <c r="BE31" s="64">
        <v>1.5909302744376852E-4</v>
      </c>
      <c r="BF31" s="64">
        <v>1.2550934376098777E-3</v>
      </c>
      <c r="BG31" s="64">
        <v>1.5349070683272625E-3</v>
      </c>
      <c r="BH31" s="64">
        <v>-1.0640361287275191E-3</v>
      </c>
      <c r="BI31" s="64">
        <v>-3.0746198675244418E-3</v>
      </c>
      <c r="BJ31" s="64">
        <v>-1.108149058060115E-3</v>
      </c>
      <c r="BK31" s="64">
        <v>1.7896188298542892E-3</v>
      </c>
      <c r="BL31" s="64">
        <v>7.1840123079769391E-4</v>
      </c>
      <c r="BM31" s="64">
        <v>2.9234909048410085E-3</v>
      </c>
      <c r="BN31" s="64">
        <v>-5.1677974801729309E-3</v>
      </c>
      <c r="BO31" s="64">
        <v>8.0007935778780848E-4</v>
      </c>
      <c r="BP31" s="64">
        <v>2.6204823943776212E-4</v>
      </c>
      <c r="BQ31" s="64">
        <v>-3.4576401768061649E-3</v>
      </c>
      <c r="BR31" s="64">
        <v>-9.8632508940943442E-4</v>
      </c>
      <c r="BS31" s="64">
        <v>1.8439151763982586E-3</v>
      </c>
      <c r="BT31" s="64">
        <v>1.9865834460475185E-4</v>
      </c>
      <c r="BU31" s="64">
        <v>-1.8745816707662621E-3</v>
      </c>
      <c r="BV31" s="64">
        <v>-7.140069697296747E-4</v>
      </c>
      <c r="BW31" s="64">
        <v>1.4951685080673016E-3</v>
      </c>
      <c r="BX31" s="64">
        <v>1.0023978786590781E-3</v>
      </c>
      <c r="BY31" s="64">
        <v>5.5755855182786362E-3</v>
      </c>
      <c r="BZ31" s="64">
        <v>-5.1445954847199049E-3</v>
      </c>
      <c r="CA31" s="64">
        <v>-1.9392837167687693E-3</v>
      </c>
      <c r="CB31" s="64">
        <v>1.0182506016831461E-3</v>
      </c>
      <c r="CC31" s="64">
        <v>-1.1348605825325375E-3</v>
      </c>
      <c r="CD31" s="64">
        <v>-5.0832513982079774E-5</v>
      </c>
      <c r="CE31" s="64">
        <v>1.0408242144290814E-3</v>
      </c>
      <c r="CF31" s="64">
        <v>-9.2418590569021131E-4</v>
      </c>
      <c r="CG31" s="64">
        <v>-2.0338972481095396E-3</v>
      </c>
      <c r="CH31" s="64">
        <v>-3.0381440734242871E-3</v>
      </c>
      <c r="CI31" s="64">
        <v>5.7616494240964045E-4</v>
      </c>
      <c r="CJ31" s="64">
        <v>2.8021541540173001E-3</v>
      </c>
      <c r="CK31" s="64">
        <v>9.0064148626263218E-3</v>
      </c>
      <c r="CL31" s="64">
        <v>-6.9588767251251848E-3</v>
      </c>
      <c r="CM31" s="64">
        <v>1.7811941220819971E-3</v>
      </c>
      <c r="CN31" s="64">
        <v>2.1407271889724022E-3</v>
      </c>
      <c r="CO31" s="64">
        <v>9.3004332711006388E-3</v>
      </c>
      <c r="CP31" s="64">
        <v>1.583389461238105E-2</v>
      </c>
      <c r="CQ31" s="64">
        <v>5.1788956351939142E-4</v>
      </c>
      <c r="CR31" s="64">
        <v>-6.5664498020845397E-4</v>
      </c>
      <c r="CS31" s="64">
        <v>4.0023141564882181E-4</v>
      </c>
      <c r="CT31" s="64">
        <v>-2.0261169492473696E-3</v>
      </c>
      <c r="CU31" s="64">
        <v>-1.5240011605571979E-2</v>
      </c>
      <c r="CV31" s="64">
        <v>-1.4804742603821142E-2</v>
      </c>
      <c r="CW31" s="64">
        <v>-3.144503545687416E-2</v>
      </c>
      <c r="CX31" s="50"/>
      <c r="CY31" s="50"/>
      <c r="CZ31" s="50"/>
      <c r="DA31" s="50"/>
      <c r="DB31" s="50"/>
      <c r="DC31" s="50"/>
      <c r="DD31" s="50"/>
      <c r="DE31" s="50"/>
      <c r="DF31" s="50"/>
      <c r="DG31" s="65">
        <v>-1.1127219328121996E-4</v>
      </c>
      <c r="DH31" s="65">
        <v>7.1816808464797433E-5</v>
      </c>
      <c r="DI31" s="65">
        <v>2.3851498669458238E-6</v>
      </c>
      <c r="DJ31" s="65">
        <v>3.140541958672749E-4</v>
      </c>
      <c r="DK31" s="65">
        <v>-3.607371075171617E-4</v>
      </c>
      <c r="DL31" s="65">
        <v>-3.3956658256828476E-4</v>
      </c>
      <c r="DM31" s="65">
        <v>-3.3699074547222096E-4</v>
      </c>
      <c r="DN31" s="65">
        <v>2.7672205574249542E-3</v>
      </c>
      <c r="DO31" s="65">
        <v>-2.0789243551872283E-2</v>
      </c>
    </row>
    <row r="32" spans="2:119" ht="20.25" customHeight="1" x14ac:dyDescent="0.25">
      <c r="B32" s="66" t="s">
        <v>67</v>
      </c>
      <c r="C32" s="67">
        <v>1.3651621684429571E-5</v>
      </c>
      <c r="D32" s="67">
        <v>-1.2687080760964697E-5</v>
      </c>
      <c r="E32" s="67">
        <v>-4.780967233164457E-5</v>
      </c>
      <c r="F32" s="67">
        <v>-3.8357999563309875E-6</v>
      </c>
      <c r="G32" s="67">
        <v>-3.2122353060015651E-4</v>
      </c>
      <c r="H32" s="67">
        <v>-9.7046263403455235E-5</v>
      </c>
      <c r="I32" s="67">
        <v>3.5790846574279556E-4</v>
      </c>
      <c r="J32" s="67">
        <v>7.1728246390900807E-5</v>
      </c>
      <c r="K32" s="67">
        <v>-6.7204588790725772E-5</v>
      </c>
      <c r="L32" s="67">
        <v>2.457992920823493E-5</v>
      </c>
      <c r="M32" s="67">
        <v>1.5223302599398636E-4</v>
      </c>
      <c r="N32" s="67">
        <v>-2.5705532786457486E-4</v>
      </c>
      <c r="O32" s="67">
        <v>-2.9068218256578238E-4</v>
      </c>
      <c r="P32" s="67">
        <v>-2.8734644904715445E-5</v>
      </c>
      <c r="Q32" s="67">
        <v>1.2615355545575468E-4</v>
      </c>
      <c r="R32" s="67">
        <v>8.0070458906122965E-5</v>
      </c>
      <c r="S32" s="67">
        <v>3.9052448267629103E-5</v>
      </c>
      <c r="T32" s="67">
        <v>-4.213679541287263E-5</v>
      </c>
      <c r="U32" s="67">
        <v>-9.0295539061369112E-6</v>
      </c>
      <c r="V32" s="67">
        <v>7.2932121543578532E-5</v>
      </c>
      <c r="W32" s="67">
        <v>1.3237557150080903E-4</v>
      </c>
      <c r="X32" s="67">
        <v>-7.9169984124716208E-5</v>
      </c>
      <c r="Y32" s="67">
        <v>-1.0386206703427714E-4</v>
      </c>
      <c r="Z32" s="67">
        <v>2.0712292663338516E-4</v>
      </c>
      <c r="AA32" s="67">
        <v>-5.7756378832540811E-5</v>
      </c>
      <c r="AB32" s="67">
        <v>2.2899591746394776E-5</v>
      </c>
      <c r="AC32" s="67">
        <v>9.0727897790188194E-6</v>
      </c>
      <c r="AD32" s="67">
        <v>-4.3140383029993679E-5</v>
      </c>
      <c r="AE32" s="67">
        <v>1.1273868907912821E-4</v>
      </c>
      <c r="AF32" s="67">
        <v>4.8850720801185687E-5</v>
      </c>
      <c r="AG32" s="67">
        <v>-1.1362217620491943E-4</v>
      </c>
      <c r="AH32" s="67">
        <v>-2.427940060600875E-5</v>
      </c>
      <c r="AI32" s="67">
        <v>2.4255819108387477E-4</v>
      </c>
      <c r="AJ32" s="67">
        <v>-8.2807484512059659E-5</v>
      </c>
      <c r="AK32" s="67">
        <v>-6.7535953427899642E-5</v>
      </c>
      <c r="AL32" s="67">
        <v>8.4306552432966697E-5</v>
      </c>
      <c r="AM32" s="67">
        <v>-8.1872250664583035E-5</v>
      </c>
      <c r="AN32" s="67">
        <v>-1.1489588162882924E-5</v>
      </c>
      <c r="AO32" s="67">
        <v>1.356776927439185E-4</v>
      </c>
      <c r="AP32" s="67">
        <v>-1.7277709277863096E-4</v>
      </c>
      <c r="AQ32" s="67">
        <v>2.1985259594736739E-4</v>
      </c>
      <c r="AR32" s="67">
        <v>4.7817728566768025E-5</v>
      </c>
      <c r="AS32" s="67">
        <v>-5.426666677121883E-5</v>
      </c>
      <c r="AT32" s="67">
        <v>1.7518657045978436E-4</v>
      </c>
      <c r="AU32" s="67">
        <v>-6.636471412080347E-5</v>
      </c>
      <c r="AV32" s="67">
        <v>2.3909293882296012E-5</v>
      </c>
      <c r="AW32" s="67">
        <v>1.6197193922029562E-4</v>
      </c>
      <c r="AX32" s="67">
        <v>-2.2941365594997265E-6</v>
      </c>
      <c r="AY32" s="67">
        <v>3.0963930093275138E-6</v>
      </c>
      <c r="AZ32" s="67">
        <v>4.0174051415764467E-5</v>
      </c>
      <c r="BA32" s="67">
        <v>2.9234220257912114E-5</v>
      </c>
      <c r="BB32" s="67">
        <v>-2.0110031871567458E-4</v>
      </c>
      <c r="BC32" s="67">
        <v>8.8413128979114575E-5</v>
      </c>
      <c r="BD32" s="67">
        <v>-7.1604221738130747E-5</v>
      </c>
      <c r="BE32" s="67">
        <v>5.5505835707458928E-5</v>
      </c>
      <c r="BF32" s="67">
        <v>4.1504105183776119E-5</v>
      </c>
      <c r="BG32" s="67">
        <v>1.7672398610657503E-4</v>
      </c>
      <c r="BH32" s="67">
        <v>-1.1201573708730095E-4</v>
      </c>
      <c r="BI32" s="67">
        <v>-3.6551743695689698E-4</v>
      </c>
      <c r="BJ32" s="67">
        <v>-1.435917666205988E-4</v>
      </c>
      <c r="BK32" s="67">
        <v>1.055520985269176E-4</v>
      </c>
      <c r="BL32" s="67">
        <v>-4.1752124061433804E-6</v>
      </c>
      <c r="BM32" s="67">
        <v>1.8880133643617292E-4</v>
      </c>
      <c r="BN32" s="67">
        <v>-3.3741881610338531E-4</v>
      </c>
      <c r="BO32" s="67">
        <v>1.2874704067389331E-4</v>
      </c>
      <c r="BP32" s="67">
        <v>3.7033396088625992E-5</v>
      </c>
      <c r="BQ32" s="67">
        <v>-3.3442181870468879E-4</v>
      </c>
      <c r="BR32" s="67">
        <v>-2.1115292467099867E-4</v>
      </c>
      <c r="BS32" s="67">
        <v>1.5856400171188056E-4</v>
      </c>
      <c r="BT32" s="67">
        <v>8.0376152386651967E-5</v>
      </c>
      <c r="BU32" s="67">
        <v>-2.1334444338949599E-4</v>
      </c>
      <c r="BV32" s="67">
        <v>1.5059424487429141E-5</v>
      </c>
      <c r="BW32" s="67">
        <v>1.2143513313001009E-4</v>
      </c>
      <c r="BX32" s="67">
        <v>5.8961447539029876E-5</v>
      </c>
      <c r="BY32" s="67">
        <v>3.4947766862902796E-4</v>
      </c>
      <c r="BZ32" s="67">
        <v>-2.7945344953095308E-4</v>
      </c>
      <c r="CA32" s="67">
        <v>-1.7549717636744511E-4</v>
      </c>
      <c r="CB32" s="67">
        <v>1.1129210335236728E-4</v>
      </c>
      <c r="CC32" s="67">
        <v>1.0135582567905033E-5</v>
      </c>
      <c r="CD32" s="67">
        <v>6.8137145178726044E-5</v>
      </c>
      <c r="CE32" s="67">
        <v>5.8347822988524811E-5</v>
      </c>
      <c r="CF32" s="67">
        <v>2.4697030023279609E-6</v>
      </c>
      <c r="CG32" s="67">
        <v>-1.3000486703196312E-4</v>
      </c>
      <c r="CH32" s="67">
        <v>-1.9566069571652633E-4</v>
      </c>
      <c r="CI32" s="67">
        <v>2.1430416145951092E-4</v>
      </c>
      <c r="CJ32" s="67">
        <v>3.1342298765224541E-4</v>
      </c>
      <c r="CK32" s="67">
        <v>8.1592256149765063E-4</v>
      </c>
      <c r="CL32" s="67">
        <v>-1.3633873177081313E-3</v>
      </c>
      <c r="CM32" s="67">
        <v>1.1351326904218695E-4</v>
      </c>
      <c r="CN32" s="67">
        <v>1.6084904953395096E-4</v>
      </c>
      <c r="CO32" s="67">
        <v>5.934858897529427E-4</v>
      </c>
      <c r="CP32" s="67">
        <v>1.1824185467452786E-3</v>
      </c>
      <c r="CQ32" s="67">
        <v>-1.0522416478886409E-4</v>
      </c>
      <c r="CR32" s="67">
        <v>-1.8329213435142044E-5</v>
      </c>
      <c r="CS32" s="67">
        <v>-1.2873560879855805E-4</v>
      </c>
      <c r="CT32" s="67">
        <v>-1.3518277124047184E-4</v>
      </c>
      <c r="CU32" s="67">
        <v>-4.4292821077906996E-4</v>
      </c>
      <c r="CV32" s="67">
        <v>-3.8731877733477749E-4</v>
      </c>
      <c r="CW32" s="67">
        <v>-1.7178299185621748E-3</v>
      </c>
      <c r="CX32" s="50"/>
      <c r="CY32" s="50"/>
      <c r="CZ32" s="50"/>
      <c r="DA32" s="50"/>
      <c r="DB32" s="50"/>
      <c r="DC32" s="50"/>
      <c r="DD32" s="50"/>
      <c r="DE32" s="50"/>
      <c r="DF32" s="50"/>
      <c r="DG32" s="68">
        <v>-1.5456674809510851E-5</v>
      </c>
      <c r="DH32" s="68">
        <v>8.9882352110048913E-6</v>
      </c>
      <c r="DI32" s="68">
        <v>1.1218450253203116E-5</v>
      </c>
      <c r="DJ32" s="68">
        <v>3.3246205484616098E-5</v>
      </c>
      <c r="DK32" s="68">
        <v>-3.971337742225689E-5</v>
      </c>
      <c r="DL32" s="68">
        <v>-2.9936205379610392E-5</v>
      </c>
      <c r="DM32" s="68">
        <v>-7.9481403525427652E-7</v>
      </c>
      <c r="DN32" s="68">
        <v>1.365164625906079E-4</v>
      </c>
      <c r="DO32" s="68">
        <v>-8.5546735796104834E-4</v>
      </c>
    </row>
    <row r="33" spans="2:119" ht="20.25" customHeight="1" x14ac:dyDescent="0.25">
      <c r="B33" s="73" t="s">
        <v>88</v>
      </c>
      <c r="C33" s="64">
        <v>1.6699760404081943E-3</v>
      </c>
      <c r="D33" s="64">
        <v>1.6569123871823521E-5</v>
      </c>
      <c r="E33" s="64">
        <v>9.4622651745757125E-4</v>
      </c>
      <c r="F33" s="64">
        <v>-2.9237710063343414E-3</v>
      </c>
      <c r="G33" s="64">
        <v>4.1022554378011833E-4</v>
      </c>
      <c r="H33" s="64">
        <v>1.0932193215777986E-3</v>
      </c>
      <c r="I33" s="64">
        <v>2.0310754745418436E-3</v>
      </c>
      <c r="J33" s="64">
        <v>4.5871842710099031E-5</v>
      </c>
      <c r="K33" s="64">
        <v>-6.5921858266371203E-4</v>
      </c>
      <c r="L33" s="64">
        <v>6.4518139457092616E-4</v>
      </c>
      <c r="M33" s="64">
        <v>-2.1943872786445162E-4</v>
      </c>
      <c r="N33" s="64">
        <v>-1.0791665924645422E-3</v>
      </c>
      <c r="O33" s="64">
        <v>-2.6886705784556764E-4</v>
      </c>
      <c r="P33" s="64">
        <v>7.0585433908409989E-4</v>
      </c>
      <c r="Q33" s="64">
        <v>1.2475644480738346E-3</v>
      </c>
      <c r="R33" s="64">
        <v>-1.2450069514482465E-3</v>
      </c>
      <c r="S33" s="64">
        <v>6.4364253500825974E-4</v>
      </c>
      <c r="T33" s="64">
        <v>1.7253697443986304E-4</v>
      </c>
      <c r="U33" s="64">
        <v>-3.3194312974316187E-4</v>
      </c>
      <c r="V33" s="64">
        <v>6.5131410426744196E-4</v>
      </c>
      <c r="W33" s="64">
        <v>-6.5599150218764724E-4</v>
      </c>
      <c r="X33" s="64">
        <v>-3.0266318481642074E-4</v>
      </c>
      <c r="Y33" s="64">
        <v>1.1333523830814318E-3</v>
      </c>
      <c r="Z33" s="64">
        <v>2.4045409472552848E-3</v>
      </c>
      <c r="AA33" s="64">
        <v>-1.4011154250721525E-3</v>
      </c>
      <c r="AB33" s="64">
        <v>1.1746561854724114E-3</v>
      </c>
      <c r="AC33" s="64">
        <v>-2.3779303015691866E-4</v>
      </c>
      <c r="AD33" s="64">
        <v>-2.8209377518039203E-3</v>
      </c>
      <c r="AE33" s="64">
        <v>-2.325933643994027E-4</v>
      </c>
      <c r="AF33" s="64">
        <v>3.6364165855351516E-4</v>
      </c>
      <c r="AG33" s="64">
        <v>-8.8176373405213226E-4</v>
      </c>
      <c r="AH33" s="64">
        <v>9.4480934414997719E-4</v>
      </c>
      <c r="AI33" s="64">
        <v>1.7656112654218514E-3</v>
      </c>
      <c r="AJ33" s="64">
        <v>-1.2827763649075896E-3</v>
      </c>
      <c r="AK33" s="64">
        <v>7.1005053008077468E-4</v>
      </c>
      <c r="AL33" s="64">
        <v>1.5394049538182131E-3</v>
      </c>
      <c r="AM33" s="64">
        <v>-9.964056314714087E-4</v>
      </c>
      <c r="AN33" s="64">
        <v>-5.5325527706096E-4</v>
      </c>
      <c r="AO33" s="64">
        <v>4.9109999989571662E-4</v>
      </c>
      <c r="AP33" s="64">
        <v>-4.1114382265634575E-3</v>
      </c>
      <c r="AQ33" s="64">
        <v>-5.0244586986991635E-4</v>
      </c>
      <c r="AR33" s="64">
        <v>1.6479174130099583E-3</v>
      </c>
      <c r="AS33" s="64">
        <v>-1.7104242699073069E-5</v>
      </c>
      <c r="AT33" s="64">
        <v>1.603175152672609E-3</v>
      </c>
      <c r="AU33" s="64">
        <v>-2.0931746776191584E-3</v>
      </c>
      <c r="AV33" s="64">
        <v>6.4102428588075355E-4</v>
      </c>
      <c r="AW33" s="64">
        <v>2.01705038455402E-3</v>
      </c>
      <c r="AX33" s="64">
        <v>7.3490014276034188E-4</v>
      </c>
      <c r="AY33" s="64">
        <v>-8.8497569169188051E-4</v>
      </c>
      <c r="AZ33" s="64">
        <v>2.4095168472528794E-3</v>
      </c>
      <c r="BA33" s="64">
        <v>-4.3432010079524908E-4</v>
      </c>
      <c r="BB33" s="64">
        <v>-3.5215841452148622E-3</v>
      </c>
      <c r="BC33" s="64">
        <v>-6.4270299853530499E-4</v>
      </c>
      <c r="BD33" s="64">
        <v>-1.8453318592135393E-3</v>
      </c>
      <c r="BE33" s="64">
        <v>-7.0559534265157708E-5</v>
      </c>
      <c r="BF33" s="64">
        <v>1.4019927873809568E-3</v>
      </c>
      <c r="BG33" s="64">
        <v>-1.0791963554956929E-4</v>
      </c>
      <c r="BH33" s="64">
        <v>-5.8868209945517336E-4</v>
      </c>
      <c r="BI33" s="64">
        <v>6.1229422742270501E-4</v>
      </c>
      <c r="BJ33" s="64">
        <v>1.5348838518944863E-3</v>
      </c>
      <c r="BK33" s="64">
        <v>1.0955366819365153E-4</v>
      </c>
      <c r="BL33" s="64">
        <v>3.2640735460769399E-3</v>
      </c>
      <c r="BM33" s="64">
        <v>-1.4140573265801759E-3</v>
      </c>
      <c r="BN33" s="64">
        <v>-5.2121425992496251E-3</v>
      </c>
      <c r="BO33" s="64">
        <v>-6.4125130903491812E-4</v>
      </c>
      <c r="BP33" s="64">
        <v>4.0954644428348175E-4</v>
      </c>
      <c r="BQ33" s="64">
        <v>-1.6362842382374732E-3</v>
      </c>
      <c r="BR33" s="64">
        <v>1.0703824440572163E-4</v>
      </c>
      <c r="BS33" s="64">
        <v>1.3449493895465459E-3</v>
      </c>
      <c r="BT33" s="64">
        <v>1.4990122970708342E-3</v>
      </c>
      <c r="BU33" s="64">
        <v>-9.1038577184776592E-4</v>
      </c>
      <c r="BV33" s="64">
        <v>3.0883802507060132E-3</v>
      </c>
      <c r="BW33" s="64">
        <v>-6.4777062527965334E-4</v>
      </c>
      <c r="BX33" s="64">
        <v>3.1597241370862061E-3</v>
      </c>
      <c r="BY33" s="64">
        <v>5.942359715289669E-4</v>
      </c>
      <c r="BZ33" s="64">
        <v>-5.7381130088199894E-3</v>
      </c>
      <c r="CA33" s="64">
        <v>-8.3997489140619219E-4</v>
      </c>
      <c r="CB33" s="64">
        <v>9.7290837887142878E-4</v>
      </c>
      <c r="CC33" s="64">
        <v>1.1949690679728953E-3</v>
      </c>
      <c r="CD33" s="64">
        <v>-7.4174059313547591E-4</v>
      </c>
      <c r="CE33" s="64">
        <v>2.0258538744499788E-4</v>
      </c>
      <c r="CF33" s="64">
        <v>7.8058886210041756E-4</v>
      </c>
      <c r="CG33" s="64">
        <v>-5.0382798057424516E-4</v>
      </c>
      <c r="CH33" s="64">
        <v>2.0334374063384342E-3</v>
      </c>
      <c r="CI33" s="64">
        <v>-2.2190824618163463E-3</v>
      </c>
      <c r="CJ33" s="64">
        <v>2.4723485289595004E-3</v>
      </c>
      <c r="CK33" s="64">
        <v>3.1757290118239467E-4</v>
      </c>
      <c r="CL33" s="64">
        <v>-3.7749110036243705E-3</v>
      </c>
      <c r="CM33" s="64">
        <v>4.4393830438549386E-4</v>
      </c>
      <c r="CN33" s="64">
        <v>1.3217714381901224E-3</v>
      </c>
      <c r="CO33" s="64">
        <v>-5.7446069185518311E-4</v>
      </c>
      <c r="CP33" s="64">
        <v>1.5803967067373748E-4</v>
      </c>
      <c r="CQ33" s="64">
        <v>5.052185442943502E-3</v>
      </c>
      <c r="CR33" s="64">
        <v>1.0709648985480769E-3</v>
      </c>
      <c r="CS33" s="64">
        <v>1.9374033367247634E-3</v>
      </c>
      <c r="CT33" s="64">
        <v>5.2037974732663805E-3</v>
      </c>
      <c r="CU33" s="64">
        <v>9.6913096747441863E-4</v>
      </c>
      <c r="CV33" s="64">
        <v>-2.9283742766783583E-3</v>
      </c>
      <c r="CW33" s="64">
        <v>2.1827294240821526E-3</v>
      </c>
      <c r="CX33" s="50"/>
      <c r="CY33" s="50"/>
      <c r="CZ33" s="50"/>
      <c r="DA33" s="50"/>
      <c r="DB33" s="50"/>
      <c r="DC33" s="50"/>
      <c r="DD33" s="50"/>
      <c r="DE33" s="50"/>
      <c r="DF33" s="50"/>
      <c r="DG33" s="65">
        <v>1.5270852660642653E-4</v>
      </c>
      <c r="DH33" s="65">
        <v>3.4720000257792982E-4</v>
      </c>
      <c r="DI33" s="65">
        <v>-3.368101887235575E-5</v>
      </c>
      <c r="DJ33" s="65">
        <v>-2.2343344671105214E-5</v>
      </c>
      <c r="DK33" s="65">
        <v>-1.8857038825215167E-4</v>
      </c>
      <c r="DL33" s="65">
        <v>-2.075815301594286E-5</v>
      </c>
      <c r="DM33" s="65">
        <v>4.3150714105877341E-5</v>
      </c>
      <c r="DN33" s="65">
        <v>9.7214559507086129E-4</v>
      </c>
      <c r="DO33" s="65">
        <v>3.7432038162865666E-5</v>
      </c>
    </row>
    <row r="34" spans="2:119" ht="20.25" customHeight="1" x14ac:dyDescent="0.25">
      <c r="B34" s="247" t="s">
        <v>89</v>
      </c>
      <c r="C34" s="74">
        <v>4.4089873843833338E-4</v>
      </c>
      <c r="D34" s="74">
        <v>-7.5585923788867859E-6</v>
      </c>
      <c r="E34" s="74">
        <v>1.0814192167485359E-4</v>
      </c>
      <c r="F34" s="74">
        <v>-2.376851897306631E-4</v>
      </c>
      <c r="G34" s="74">
        <v>-1.6962608717985272E-4</v>
      </c>
      <c r="H34" s="74">
        <v>-9.5542580010876677E-5</v>
      </c>
      <c r="I34" s="74">
        <v>1.3613614833007937E-4</v>
      </c>
      <c r="J34" s="74">
        <v>-5.2153097226614875E-5</v>
      </c>
      <c r="K34" s="74">
        <v>-1.4626435857001407E-4</v>
      </c>
      <c r="L34" s="74">
        <v>1.095866057785333E-4</v>
      </c>
      <c r="M34" s="74">
        <v>8.9341559814659632E-6</v>
      </c>
      <c r="N34" s="74">
        <v>-2.0220909237622653E-4</v>
      </c>
      <c r="O34" s="74">
        <v>1.1493070117674087E-4</v>
      </c>
      <c r="P34" s="74">
        <v>4.5242581445448238E-5</v>
      </c>
      <c r="Q34" s="74">
        <v>2.6331839281934499E-4</v>
      </c>
      <c r="R34" s="74">
        <v>-1.8118057073357452E-4</v>
      </c>
      <c r="S34" s="74">
        <v>-1.8826967750817936E-4</v>
      </c>
      <c r="T34" s="74">
        <v>-3.7014620038022805E-5</v>
      </c>
      <c r="U34" s="74">
        <v>-9.5617462059549574E-5</v>
      </c>
      <c r="V34" s="74">
        <v>-1.1186321674017119E-4</v>
      </c>
      <c r="W34" s="74">
        <v>-2.4723851459462765E-5</v>
      </c>
      <c r="X34" s="74">
        <v>-5.4307586497825966E-6</v>
      </c>
      <c r="Y34" s="74">
        <v>-8.7700461896766946E-5</v>
      </c>
      <c r="Z34" s="74">
        <v>1.6866214062494223E-4</v>
      </c>
      <c r="AA34" s="74">
        <v>-7.2342979677841868E-5</v>
      </c>
      <c r="AB34" s="74">
        <v>8.9667568375695339E-5</v>
      </c>
      <c r="AC34" s="74">
        <v>1.5962992258788944E-4</v>
      </c>
      <c r="AD34" s="74">
        <v>-2.0922598472417064E-4</v>
      </c>
      <c r="AE34" s="74">
        <v>-2.5983651038929967E-4</v>
      </c>
      <c r="AF34" s="74">
        <v>6.5786549921842408E-5</v>
      </c>
      <c r="AG34" s="74">
        <v>-1.2261904509347499E-4</v>
      </c>
      <c r="AH34" s="74">
        <v>-7.1912067306278971E-5</v>
      </c>
      <c r="AI34" s="74">
        <v>1.0024022084120787E-4</v>
      </c>
      <c r="AJ34" s="74">
        <v>-5.1061213224401492E-5</v>
      </c>
      <c r="AK34" s="74">
        <v>-2.8448405368863838E-5</v>
      </c>
      <c r="AL34" s="74">
        <v>2.3447332934911636E-4</v>
      </c>
      <c r="AM34" s="74">
        <v>-2.3504786513572906E-4</v>
      </c>
      <c r="AN34" s="74">
        <v>2.5996013386153649E-4</v>
      </c>
      <c r="AO34" s="74">
        <v>4.3980173307867076E-4</v>
      </c>
      <c r="AP34" s="74">
        <v>-2.0342721772648176E-6</v>
      </c>
      <c r="AQ34" s="74">
        <v>-1.2206568387296279E-5</v>
      </c>
      <c r="AR34" s="74">
        <v>1.1394653162533075E-4</v>
      </c>
      <c r="AS34" s="74">
        <v>-1.9460909311719288E-4</v>
      </c>
      <c r="AT34" s="74">
        <v>1.0690647237976414E-4</v>
      </c>
      <c r="AU34" s="74">
        <v>-2.0174040069287358E-4</v>
      </c>
      <c r="AV34" s="74">
        <v>-2.2165094796244844E-5</v>
      </c>
      <c r="AW34" s="74">
        <v>8.2287290750215902E-5</v>
      </c>
      <c r="AX34" s="74">
        <v>2.7543272739838365E-4</v>
      </c>
      <c r="AY34" s="74">
        <v>-8.6174736055877332E-5</v>
      </c>
      <c r="AZ34" s="74">
        <v>2.9409352911247133E-4</v>
      </c>
      <c r="BA34" s="74">
        <v>3.4628629419075629E-4</v>
      </c>
      <c r="BB34" s="74">
        <v>-3.2827002745361433E-4</v>
      </c>
      <c r="BC34" s="74">
        <v>-9.6498832546476621E-5</v>
      </c>
      <c r="BD34" s="74">
        <v>-6.6213128145253819E-5</v>
      </c>
      <c r="BE34" s="74">
        <v>-1.6401312593550266E-4</v>
      </c>
      <c r="BF34" s="74">
        <v>-2.3935032926192257E-5</v>
      </c>
      <c r="BG34" s="74">
        <v>-1.3447108994146806E-4</v>
      </c>
      <c r="BH34" s="74">
        <v>-9.5020318583660668E-5</v>
      </c>
      <c r="BI34" s="74">
        <v>-1.0994605458503059E-4</v>
      </c>
      <c r="BJ34" s="74">
        <v>7.7325023081886712E-5</v>
      </c>
      <c r="BK34" s="74">
        <v>-9.8452670065030112E-5</v>
      </c>
      <c r="BL34" s="74">
        <v>3.6750714101208004E-4</v>
      </c>
      <c r="BM34" s="74">
        <v>2.5507759588205836E-4</v>
      </c>
      <c r="BN34" s="74">
        <v>-9.4321514078621327E-5</v>
      </c>
      <c r="BO34" s="74">
        <v>1.2987747777315484E-4</v>
      </c>
      <c r="BP34" s="74">
        <v>-7.4349079535074303E-5</v>
      </c>
      <c r="BQ34" s="74">
        <v>-1.4214738099194157E-4</v>
      </c>
      <c r="BR34" s="74">
        <v>-2.5739353384246488E-4</v>
      </c>
      <c r="BS34" s="74">
        <v>-1.4475292634907877E-4</v>
      </c>
      <c r="BT34" s="74">
        <v>1.1834246522979264E-4</v>
      </c>
      <c r="BU34" s="74">
        <v>-3.3667406678095091E-5</v>
      </c>
      <c r="BV34" s="74">
        <v>2.750824066981572E-4</v>
      </c>
      <c r="BW34" s="74">
        <v>-7.6201701264877464E-5</v>
      </c>
      <c r="BX34" s="74">
        <v>5.9241735326920342E-4</v>
      </c>
      <c r="BY34" s="74">
        <v>-4.7866453972866818E-4</v>
      </c>
      <c r="BZ34" s="74">
        <v>-5.7034978755510224E-4</v>
      </c>
      <c r="CA34" s="74">
        <v>1.3893713936141694E-4</v>
      </c>
      <c r="CB34" s="74">
        <v>-3.265364329680942E-4</v>
      </c>
      <c r="CC34" s="74">
        <v>1.3759549666292337E-4</v>
      </c>
      <c r="CD34" s="74">
        <v>-4.2146884224836256E-4</v>
      </c>
      <c r="CE34" s="74">
        <v>-3.3114089572483518E-4</v>
      </c>
      <c r="CF34" s="74">
        <v>-4.2941350308023374E-5</v>
      </c>
      <c r="CG34" s="74">
        <v>-6.8587857864677026E-5</v>
      </c>
      <c r="CH34" s="74">
        <v>1.4560247148853733E-4</v>
      </c>
      <c r="CI34" s="74">
        <v>5.0396262786023271E-5</v>
      </c>
      <c r="CJ34" s="74">
        <v>6.9277510300347345E-4</v>
      </c>
      <c r="CK34" s="74">
        <v>-5.0366150258995823E-5</v>
      </c>
      <c r="CL34" s="74">
        <v>-1.0247728824464009E-4</v>
      </c>
      <c r="CM34" s="74">
        <v>2.3981814199824925E-5</v>
      </c>
      <c r="CN34" s="74">
        <v>-9.7707118848489038E-5</v>
      </c>
      <c r="CO34" s="74">
        <v>7.1973209823261719E-4</v>
      </c>
      <c r="CP34" s="74">
        <v>-1.5272380286535103E-5</v>
      </c>
      <c r="CQ34" s="74">
        <v>3.0169645293165459E-4</v>
      </c>
      <c r="CR34" s="74">
        <v>5.8962546363172663E-5</v>
      </c>
      <c r="CS34" s="74">
        <v>-1.4876918009287809E-4</v>
      </c>
      <c r="CT34" s="250">
        <v>6.3727744175512413E-4</v>
      </c>
      <c r="CU34" s="250">
        <v>5.1591172900788962E-4</v>
      </c>
      <c r="CV34" s="250">
        <v>-9.2654627051491634E-4</v>
      </c>
      <c r="CW34" s="250">
        <v>-9.7628411201403642E-3</v>
      </c>
      <c r="CX34" s="50"/>
      <c r="CY34" s="50"/>
      <c r="CZ34" s="50"/>
      <c r="DA34" s="50"/>
      <c r="DB34" s="50"/>
      <c r="DC34" s="50"/>
      <c r="DD34" s="50"/>
      <c r="DE34" s="50"/>
      <c r="DF34" s="50"/>
      <c r="DG34" s="74">
        <v>-9.531293520770312E-6</v>
      </c>
      <c r="DH34" s="74">
        <v>-1.1495024287766498E-5</v>
      </c>
      <c r="DI34" s="74">
        <v>-1.3740212745250169E-5</v>
      </c>
      <c r="DJ34" s="74">
        <v>5.1836002054939101E-5</v>
      </c>
      <c r="DK34" s="74">
        <v>-3.2504321722193197E-5</v>
      </c>
      <c r="DL34" s="74">
        <v>2.4417010043631393E-5</v>
      </c>
      <c r="DM34" s="74">
        <v>-1.0855079237892529E-4</v>
      </c>
      <c r="DN34" s="74">
        <v>1.7340294045986582E-4</v>
      </c>
      <c r="DO34" s="74">
        <v>-3.4234047547585522E-3</v>
      </c>
    </row>
    <row r="35" spans="2:119" x14ac:dyDescent="0.25">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juin 2025, les montants remboursés du total Soins de ville du mois de décembre 2024 ont été révisés de 0,06 % par rapport à ceux publiés le mois précédent. </v>
      </c>
      <c r="CX35" s="50"/>
      <c r="CY35" s="50"/>
      <c r="CZ35" s="50"/>
      <c r="DA35" s="50"/>
      <c r="DB35" s="50"/>
      <c r="DC35" s="50"/>
      <c r="DD35" s="50"/>
      <c r="DE35" s="50"/>
      <c r="DF35" s="50"/>
    </row>
    <row r="36" spans="2:119" x14ac:dyDescent="0.25">
      <c r="CX36" s="50"/>
      <c r="CY36" s="50"/>
      <c r="CZ36" s="50"/>
      <c r="DA36" s="50"/>
      <c r="DB36" s="50"/>
      <c r="DC36" s="50"/>
      <c r="DD36" s="50"/>
      <c r="DE36" s="50"/>
      <c r="DF36" s="50"/>
    </row>
    <row r="37" spans="2:119" x14ac:dyDescent="0.25">
      <c r="B37" s="245"/>
      <c r="CX37" s="50"/>
      <c r="CY37" s="50"/>
      <c r="CZ37" s="50"/>
      <c r="DA37" s="50"/>
      <c r="DB37" s="50"/>
      <c r="DC37" s="50"/>
      <c r="DD37" s="50"/>
      <c r="DE37" s="50"/>
      <c r="DF37" s="50"/>
    </row>
    <row r="38" spans="2:119" x14ac:dyDescent="0.25">
      <c r="B38" s="59" t="s">
        <v>1550</v>
      </c>
      <c r="CX38" s="50"/>
      <c r="CY38" s="50"/>
      <c r="CZ38" s="50"/>
      <c r="DA38" s="50"/>
      <c r="DB38" s="50"/>
      <c r="DC38" s="50"/>
      <c r="DD38" s="50"/>
      <c r="DE38" s="50"/>
      <c r="DF38" s="50"/>
    </row>
    <row r="39" spans="2:119" x14ac:dyDescent="0.25">
      <c r="CX39" s="50"/>
      <c r="CY39" s="50"/>
      <c r="CZ39" s="50"/>
      <c r="DA39" s="50"/>
      <c r="DB39" s="50"/>
      <c r="DC39" s="50"/>
      <c r="DD39" s="50"/>
      <c r="DE39" s="50"/>
      <c r="DF39" s="50"/>
    </row>
    <row r="40" spans="2:119" x14ac:dyDescent="0.25">
      <c r="CX40" s="50"/>
      <c r="CY40" s="50"/>
      <c r="CZ40" s="50"/>
      <c r="DA40" s="50"/>
      <c r="DB40" s="50"/>
      <c r="DC40" s="50"/>
      <c r="DD40" s="50"/>
      <c r="DE40" s="50"/>
      <c r="DF40" s="50"/>
    </row>
    <row r="41" spans="2:119" x14ac:dyDescent="0.25">
      <c r="CX41" s="50"/>
      <c r="CY41" s="50"/>
      <c r="CZ41" s="50"/>
      <c r="DA41" s="50"/>
      <c r="DB41" s="50"/>
      <c r="DC41" s="50"/>
      <c r="DD41" s="50"/>
      <c r="DE41" s="50"/>
      <c r="DF41" s="50"/>
    </row>
    <row r="43" spans="2:119" x14ac:dyDescent="0.25">
      <c r="B43" s="246"/>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R61"/>
  <sheetViews>
    <sheetView showGridLines="0" showZeros="0" zoomScale="55" zoomScaleNormal="55" workbookViewId="0">
      <pane xSplit="3" ySplit="6" topLeftCell="T31" activePane="bottomRight" state="frozen"/>
      <selection pane="topRight" activeCell="D1" sqref="D1"/>
      <selection pane="bottomLeft" activeCell="A7" sqref="A7"/>
      <selection pane="bottomRight" activeCell="AQ50" sqref="AQ50"/>
    </sheetView>
  </sheetViews>
  <sheetFormatPr baseColWidth="10" defaultColWidth="11.44140625" defaultRowHeight="13.8" x14ac:dyDescent="0.25"/>
  <cols>
    <col min="1" max="1" width="1.5546875" style="35" customWidth="1"/>
    <col min="2" max="2" width="13.33203125" style="35" customWidth="1"/>
    <col min="3" max="3" width="13.44140625" style="35" customWidth="1"/>
    <col min="4" max="4" width="12.44140625" style="35" customWidth="1"/>
    <col min="5" max="5" width="11.6640625" style="36" customWidth="1"/>
    <col min="6" max="43" width="12.6640625" style="36" customWidth="1"/>
    <col min="44" max="44" width="17" style="36" customWidth="1"/>
    <col min="45" max="45" width="17.44140625" style="35" customWidth="1"/>
    <col min="46" max="16384" width="11.44140625" style="35"/>
  </cols>
  <sheetData>
    <row r="1" spans="1:44" ht="26.25" customHeight="1" x14ac:dyDescent="0.25">
      <c r="B1" s="293" t="s">
        <v>1954</v>
      </c>
      <c r="C1" s="293"/>
      <c r="D1" s="293"/>
      <c r="E1" s="293"/>
      <c r="F1" s="293"/>
      <c r="G1" s="293"/>
      <c r="H1" s="293"/>
      <c r="I1" s="293"/>
      <c r="J1" s="293"/>
    </row>
    <row r="2" spans="1:44" ht="26.25" customHeight="1" x14ac:dyDescent="0.25">
      <c r="B2" s="293"/>
      <c r="C2" s="293"/>
      <c r="D2" s="293"/>
      <c r="E2" s="293"/>
      <c r="F2" s="293"/>
      <c r="G2" s="293"/>
      <c r="H2" s="293"/>
      <c r="I2" s="293"/>
      <c r="J2" s="293"/>
    </row>
    <row r="3" spans="1:44" ht="27.75" customHeight="1" x14ac:dyDescent="0.25">
      <c r="A3" s="47"/>
      <c r="B3" s="293"/>
      <c r="C3" s="293"/>
      <c r="D3" s="293"/>
      <c r="E3" s="293"/>
      <c r="F3" s="293"/>
      <c r="G3" s="293"/>
      <c r="H3" s="293"/>
      <c r="I3" s="293"/>
      <c r="J3" s="293"/>
    </row>
    <row r="5" spans="1:44" ht="35.25" customHeight="1" x14ac:dyDescent="0.25">
      <c r="B5" s="296" t="s">
        <v>113</v>
      </c>
      <c r="C5" s="298" t="s">
        <v>114</v>
      </c>
      <c r="D5" s="302" t="s">
        <v>1923</v>
      </c>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4"/>
      <c r="AQ5" s="300" t="s">
        <v>2431</v>
      </c>
      <c r="AR5" s="294" t="s">
        <v>115</v>
      </c>
    </row>
    <row r="6" spans="1:44" ht="39.75" customHeight="1" x14ac:dyDescent="0.25">
      <c r="B6" s="297"/>
      <c r="C6" s="299"/>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301"/>
      <c r="AR6" s="295"/>
    </row>
    <row r="7" spans="1:44" x14ac:dyDescent="0.25">
      <c r="B7" s="42">
        <v>44562</v>
      </c>
      <c r="C7" s="38">
        <v>214.92952156129965</v>
      </c>
      <c r="D7" s="39">
        <v>0.39521137476671697</v>
      </c>
      <c r="E7" s="39">
        <v>0.51127929990127541</v>
      </c>
      <c r="F7" s="39">
        <v>4.8556292105928378E-2</v>
      </c>
      <c r="G7" s="39">
        <v>0.11252780070793733</v>
      </c>
      <c r="H7" s="39">
        <v>0.18649230823288576</v>
      </c>
      <c r="I7" s="39">
        <v>0.26813641249705711</v>
      </c>
      <c r="J7" s="253">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40">
        <f t="shared" ref="AQ7:AQ48" si="0">SUM(D7:AP7)</f>
        <v>1.8212643287006642</v>
      </c>
      <c r="AR7" s="41">
        <f t="shared" ref="AR7:AR18" si="1">AQ7/C7</f>
        <v>8.4737746377071092E-3</v>
      </c>
    </row>
    <row r="8" spans="1:44"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40">
        <f t="shared" si="0"/>
        <v>1.5476888995968352</v>
      </c>
      <c r="AR8" s="41">
        <f t="shared" si="1"/>
        <v>8.3145479552626193E-3</v>
      </c>
    </row>
    <row r="9" spans="1:44"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40">
        <f t="shared" si="0"/>
        <v>2.0689746491756296</v>
      </c>
      <c r="AR9" s="41">
        <f t="shared" si="1"/>
        <v>9.5766804808968039E-3</v>
      </c>
    </row>
    <row r="10" spans="1:44"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40">
        <f t="shared" si="0"/>
        <v>2.1801814499139027</v>
      </c>
      <c r="AR10" s="41">
        <f t="shared" si="1"/>
        <v>1.0973199102231837E-2</v>
      </c>
    </row>
    <row r="11" spans="1:44"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40">
        <f t="shared" si="0"/>
        <v>1.2366384691389101</v>
      </c>
      <c r="AR11" s="41">
        <f t="shared" si="1"/>
        <v>6.0589355093250384E-3</v>
      </c>
    </row>
    <row r="12" spans="1:44"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40">
        <f t="shared" si="0"/>
        <v>0.28528484530150422</v>
      </c>
      <c r="AR12" s="41">
        <f t="shared" si="1"/>
        <v>1.3927168468539381E-3</v>
      </c>
    </row>
    <row r="13" spans="1:44"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40">
        <f t="shared" si="0"/>
        <v>-0.16284301888808272</v>
      </c>
      <c r="AR13" s="41">
        <f t="shared" si="1"/>
        <v>-8.3032675771638306E-4</v>
      </c>
    </row>
    <row r="14" spans="1:44"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40">
        <f t="shared" si="0"/>
        <v>5.6028146090142172E-2</v>
      </c>
      <c r="AR14" s="41">
        <f t="shared" si="1"/>
        <v>2.9772211192365377E-4</v>
      </c>
    </row>
    <row r="15" spans="1:44"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40">
        <f t="shared" si="0"/>
        <v>-0.48425597529382003</v>
      </c>
      <c r="AR15" s="41">
        <f t="shared" si="1"/>
        <v>-2.3616560347169148E-3</v>
      </c>
    </row>
    <row r="16" spans="1:44"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40">
        <f t="shared" si="0"/>
        <v>0.13995962735037892</v>
      </c>
      <c r="AR16" s="41">
        <f t="shared" si="1"/>
        <v>6.8330557475192481E-4</v>
      </c>
    </row>
    <row r="17" spans="2:44"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40">
        <f t="shared" si="0"/>
        <v>-0.72352947829935488</v>
      </c>
      <c r="AR17" s="41">
        <f t="shared" si="1"/>
        <v>-3.5124883171197573E-3</v>
      </c>
    </row>
    <row r="18" spans="2:44" ht="14.4"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40">
        <f t="shared" si="0"/>
        <v>-1.0236740243956888</v>
      </c>
      <c r="AR18" s="41">
        <f t="shared" si="1"/>
        <v>-5.1623857583070268E-3</v>
      </c>
    </row>
    <row r="19" spans="2:44" ht="14.4" thickBot="1" x14ac:dyDescent="0.3">
      <c r="B19" s="291" t="s">
        <v>2057</v>
      </c>
      <c r="C19" s="292"/>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 si="19">SUM(AP7:AP18)</f>
        <v>-1.6576000010104508E-4</v>
      </c>
      <c r="AQ19" s="45">
        <f t="shared" si="0"/>
        <v>6.9417179183910207</v>
      </c>
      <c r="AR19" s="46">
        <f>AQ19/SUM(C7:C18)</f>
        <v>2.86468218220574E-3</v>
      </c>
    </row>
    <row r="20" spans="2:44" ht="14.4"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40">
        <f t="shared" si="0"/>
        <v>-0.57505694974187804</v>
      </c>
      <c r="AR20" s="41">
        <f t="shared" ref="AR20:AR31" si="20">AQ20/C20</f>
        <v>-2.6905093656013845E-3</v>
      </c>
    </row>
    <row r="21" spans="2:44"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40">
        <f t="shared" si="0"/>
        <v>-0.62165997076385793</v>
      </c>
      <c r="AR21" s="41">
        <f t="shared" si="20"/>
        <v>-3.3597066414817987E-3</v>
      </c>
    </row>
    <row r="22" spans="2:44"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40">
        <f t="shared" si="0"/>
        <v>-0.51915872852285361</v>
      </c>
      <c r="AR22" s="41">
        <f t="shared" si="20"/>
        <v>-2.4204458961862439E-3</v>
      </c>
    </row>
    <row r="23" spans="2:44"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40">
        <f t="shared" si="0"/>
        <v>-1.3031084299995541</v>
      </c>
      <c r="AR23" s="41">
        <f t="shared" si="20"/>
        <v>-6.7482140996025109E-3</v>
      </c>
    </row>
    <row r="24" spans="2:44"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40">
        <f t="shared" si="0"/>
        <v>-1.6657722246945355</v>
      </c>
      <c r="AR24" s="41">
        <f t="shared" si="20"/>
        <v>-8.2433278751584248E-3</v>
      </c>
    </row>
    <row r="25" spans="2:44"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40">
        <f t="shared" si="0"/>
        <v>-1.2716554267076958</v>
      </c>
      <c r="AR25" s="41">
        <f t="shared" si="20"/>
        <v>-6.1785973891657058E-3</v>
      </c>
    </row>
    <row r="26" spans="2:44"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40">
        <f t="shared" si="0"/>
        <v>1.1263391532110916</v>
      </c>
      <c r="AR26" s="41">
        <f t="shared" si="20"/>
        <v>5.8060948290267799E-3</v>
      </c>
    </row>
    <row r="27" spans="2:44"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40">
        <f t="shared" si="0"/>
        <v>-0.86691816086377571</v>
      </c>
      <c r="AR27" s="41">
        <f t="shared" si="20"/>
        <v>-4.6219953582338266E-3</v>
      </c>
    </row>
    <row r="28" spans="2:44"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40">
        <f t="shared" si="0"/>
        <v>-1.0840459961239048</v>
      </c>
      <c r="AR28" s="41">
        <f t="shared" si="20"/>
        <v>-5.452435245395907E-3</v>
      </c>
    </row>
    <row r="29" spans="2:44"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40">
        <f t="shared" si="0"/>
        <v>-1.0759841496752927</v>
      </c>
      <c r="AR29" s="41">
        <f t="shared" si="20"/>
        <v>-5.1673822317875179E-3</v>
      </c>
    </row>
    <row r="30" spans="2:44"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40">
        <f t="shared" si="0"/>
        <v>-0.3805590188134147</v>
      </c>
      <c r="AR30" s="41">
        <f t="shared" si="20"/>
        <v>-1.8399914029158318E-3</v>
      </c>
    </row>
    <row r="31" spans="2:44" ht="14.4"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40">
        <f t="shared" si="0"/>
        <v>-0.78119588074650892</v>
      </c>
      <c r="AR31" s="41">
        <f t="shared" si="20"/>
        <v>-4.0134590704665454E-3</v>
      </c>
    </row>
    <row r="32" spans="2:44" ht="14.4" thickBot="1" x14ac:dyDescent="0.3">
      <c r="B32" s="291" t="s">
        <v>2202</v>
      </c>
      <c r="C32" s="292"/>
      <c r="D32" s="44">
        <f t="shared" ref="D32:I32" si="21">SUM(D20:D31)</f>
        <v>0</v>
      </c>
      <c r="E32" s="44">
        <f t="shared" si="21"/>
        <v>0</v>
      </c>
      <c r="F32" s="44">
        <f t="shared" si="21"/>
        <v>0</v>
      </c>
      <c r="G32" s="44">
        <f t="shared" si="21"/>
        <v>0</v>
      </c>
      <c r="H32" s="44">
        <f t="shared" si="21"/>
        <v>0</v>
      </c>
      <c r="I32" s="44">
        <f t="shared" si="21"/>
        <v>0</v>
      </c>
      <c r="J32" s="44">
        <f t="shared" ref="J32:O32" si="22">SUM(J20:J31)</f>
        <v>0</v>
      </c>
      <c r="K32" s="44">
        <f t="shared" si="22"/>
        <v>0</v>
      </c>
      <c r="L32" s="44">
        <f t="shared" si="22"/>
        <v>0</v>
      </c>
      <c r="M32" s="44">
        <f t="shared" si="22"/>
        <v>0</v>
      </c>
      <c r="N32" s="44">
        <f t="shared" si="22"/>
        <v>0</v>
      </c>
      <c r="O32" s="44">
        <f t="shared" si="22"/>
        <v>0</v>
      </c>
      <c r="P32" s="44">
        <f t="shared" ref="P32:Q32" si="23">SUM(P20:P31)</f>
        <v>-0.62417133220372989</v>
      </c>
      <c r="Q32" s="44">
        <f t="shared" si="23"/>
        <v>-0.90479744647834082</v>
      </c>
      <c r="R32" s="44">
        <f t="shared" ref="R32:S32" si="24">SUM(R20:R31)</f>
        <v>0.26920660965186016</v>
      </c>
      <c r="S32" s="44">
        <f t="shared" si="24"/>
        <v>-0.25174517186584922</v>
      </c>
      <c r="T32" s="44">
        <f t="shared" ref="T32:U32" si="25">SUM(T20:T31)</f>
        <v>-1.4836172945898625</v>
      </c>
      <c r="U32" s="44">
        <f t="shared" si="25"/>
        <v>-2.099550538862303</v>
      </c>
      <c r="V32" s="44">
        <f t="shared" ref="V32:W32" si="26">SUM(V20:V31)</f>
        <v>0.4272016425894094</v>
      </c>
      <c r="W32" s="44">
        <f t="shared" si="26"/>
        <v>-0.9028399898541295</v>
      </c>
      <c r="X32" s="44">
        <f t="shared" ref="X32:Y32" si="27">SUM(X20:X31)</f>
        <v>-0.96406153370892866</v>
      </c>
      <c r="Y32" s="44">
        <f t="shared" si="27"/>
        <v>-1.0387070477131033</v>
      </c>
      <c r="Z32" s="44">
        <f t="shared" ref="Z32:AA32" si="28">SUM(Z20:Z31)</f>
        <v>-0.15622947896946471</v>
      </c>
      <c r="AA32" s="44">
        <f t="shared" si="28"/>
        <v>-1.5839627555424158</v>
      </c>
      <c r="AB32" s="44">
        <f t="shared" ref="AB32:AC32" si="29">SUM(AB20:AB31)</f>
        <v>0.88241811342618348</v>
      </c>
      <c r="AC32" s="44">
        <f t="shared" si="29"/>
        <v>6.2353021377873574E-2</v>
      </c>
      <c r="AD32" s="44">
        <f t="shared" ref="AD32:AE32" si="30">SUM(AD20:AD31)</f>
        <v>-8.7050854757990237E-2</v>
      </c>
      <c r="AE32" s="44">
        <f t="shared" si="30"/>
        <v>0.12558991556954879</v>
      </c>
      <c r="AF32" s="44">
        <f t="shared" ref="AF32:AG32" si="31">SUM(AF20:AF31)</f>
        <v>-2.6834088065015749E-2</v>
      </c>
      <c r="AG32" s="44">
        <f t="shared" si="31"/>
        <v>1.4418346495176593E-2</v>
      </c>
      <c r="AH32" s="44">
        <f t="shared" ref="AH32:AI32" si="32">SUM(AH20:AH31)</f>
        <v>-0.16573576982176519</v>
      </c>
      <c r="AI32" s="44">
        <f t="shared" si="32"/>
        <v>-0.19779627831181301</v>
      </c>
      <c r="AJ32" s="44">
        <f t="shared" ref="AJ32:AK32" si="33">SUM(AJ20:AJ31)</f>
        <v>2.9819110994594666E-2</v>
      </c>
      <c r="AK32" s="44">
        <f t="shared" si="33"/>
        <v>-8.0388232540201443E-2</v>
      </c>
      <c r="AL32" s="44">
        <f t="shared" ref="AL32:AM32" si="34">SUM(AL20:AL31)</f>
        <v>-7.7423570103064776E-2</v>
      </c>
      <c r="AM32" s="44">
        <f t="shared" si="34"/>
        <v>-6.0513732538112208E-2</v>
      </c>
      <c r="AN32" s="44">
        <f t="shared" ref="AN32:AO32" si="35">SUM(AN20:AN31)</f>
        <v>2.0545467072878409E-2</v>
      </c>
      <c r="AO32" s="44">
        <f t="shared" si="35"/>
        <v>-9.886849650484919E-2</v>
      </c>
      <c r="AP32" s="44">
        <f t="shared" ref="AP32" si="36">SUM(AP20:AP31)</f>
        <v>-4.603439818876609E-2</v>
      </c>
      <c r="AQ32" s="45">
        <f t="shared" si="0"/>
        <v>-9.0187757834421802</v>
      </c>
      <c r="AR32" s="46">
        <f>AQ32/SUM(C20:C31)</f>
        <v>-3.7510628925423247E-3</v>
      </c>
    </row>
    <row r="33" spans="2:44" ht="14.4"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40">
        <f t="shared" si="0"/>
        <v>6.528093290037873E-2</v>
      </c>
      <c r="AR33" s="41">
        <f t="shared" ref="AR33:AR38" si="37">AQ33/C33</f>
        <v>3.066317779751959E-4</v>
      </c>
    </row>
    <row r="34" spans="2:44"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40">
        <f t="shared" si="0"/>
        <v>9.8073599454778559E-2</v>
      </c>
      <c r="AR34" s="41">
        <f t="shared" si="37"/>
        <v>5.0114492749051942E-4</v>
      </c>
    </row>
    <row r="35" spans="2:44"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40">
        <f t="shared" si="0"/>
        <v>1.0053322121671044</v>
      </c>
      <c r="AR35" s="41">
        <f t="shared" si="37"/>
        <v>4.9747315778387721E-3</v>
      </c>
    </row>
    <row r="36" spans="2:44"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40">
        <f t="shared" si="0"/>
        <v>1.0307371715018974</v>
      </c>
      <c r="AR36" s="41">
        <f t="shared" si="37"/>
        <v>5.1289139633263056E-3</v>
      </c>
    </row>
    <row r="37" spans="2:44"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40">
        <f t="shared" si="0"/>
        <v>0.90677300756760815</v>
      </c>
      <c r="AR37" s="41">
        <f t="shared" si="37"/>
        <v>4.6082477322002442E-3</v>
      </c>
    </row>
    <row r="38" spans="2:44"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40">
        <f t="shared" si="0"/>
        <v>5.0737949613449018E-2</v>
      </c>
      <c r="AR38" s="41">
        <f t="shared" si="37"/>
        <v>2.6401672402043004E-4</v>
      </c>
    </row>
    <row r="39" spans="2:44"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40">
        <f t="shared" si="0"/>
        <v>-1.5471516424168783</v>
      </c>
      <c r="AR39" s="41">
        <f t="shared" ref="AR39" si="38">AQ39/C39</f>
        <v>-7.5584495529079964E-3</v>
      </c>
    </row>
    <row r="40" spans="2:44"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40">
        <f t="shared" si="0"/>
        <v>-7.9564287958106661E-2</v>
      </c>
      <c r="AR40" s="41">
        <f t="shared" ref="AR40" si="39">AQ40/C40</f>
        <v>-4.3643764510204803E-4</v>
      </c>
    </row>
    <row r="41" spans="2:44"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40">
        <f t="shared" si="0"/>
        <v>-0.28784815223838223</v>
      </c>
      <c r="AR41" s="41">
        <f t="shared" ref="AR41" si="40">AQ41/C41</f>
        <v>-1.4677686453758981E-3</v>
      </c>
    </row>
    <row r="42" spans="2:44"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40">
        <f t="shared" si="0"/>
        <v>-0.39874579406506427</v>
      </c>
      <c r="AR42" s="41">
        <f t="shared" ref="AR42:AR43" si="41">AQ42/C42</f>
        <v>-1.8899827426539714E-3</v>
      </c>
    </row>
    <row r="43" spans="2:44"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40">
        <f t="shared" si="0"/>
        <v>-0.42691266021100205</v>
      </c>
      <c r="AR43" s="41">
        <f t="shared" si="41"/>
        <v>-2.1553883128154266E-3</v>
      </c>
    </row>
    <row r="44" spans="2:44" ht="14.4"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40">
        <f t="shared" si="0"/>
        <v>0.13112962489336155</v>
      </c>
      <c r="AR44" s="41">
        <f t="shared" ref="AR44" si="42">AQ44/C44</f>
        <v>6.77401837749638E-4</v>
      </c>
    </row>
    <row r="45" spans="2:44" ht="14.4" thickBot="1" x14ac:dyDescent="0.3">
      <c r="B45" s="291" t="s">
        <v>2331</v>
      </c>
      <c r="C45" s="292"/>
      <c r="D45" s="44">
        <f t="shared" ref="D45:I45" si="43">SUM(D33:D44)</f>
        <v>0</v>
      </c>
      <c r="E45" s="44">
        <f t="shared" si="43"/>
        <v>0</v>
      </c>
      <c r="F45" s="44">
        <f t="shared" si="43"/>
        <v>0</v>
      </c>
      <c r="G45" s="44">
        <f t="shared" si="43"/>
        <v>0</v>
      </c>
      <c r="H45" s="44">
        <f t="shared" si="43"/>
        <v>0</v>
      </c>
      <c r="I45" s="44">
        <f t="shared" si="43"/>
        <v>0</v>
      </c>
      <c r="J45" s="44">
        <f t="shared" ref="J45:AB45" si="44">SUM(J33:J44)</f>
        <v>0</v>
      </c>
      <c r="K45" s="44">
        <f t="shared" si="44"/>
        <v>0</v>
      </c>
      <c r="L45" s="44">
        <f t="shared" si="44"/>
        <v>0</v>
      </c>
      <c r="M45" s="44">
        <f t="shared" si="44"/>
        <v>0</v>
      </c>
      <c r="N45" s="44">
        <f t="shared" si="44"/>
        <v>0</v>
      </c>
      <c r="O45" s="44">
        <f t="shared" si="44"/>
        <v>0</v>
      </c>
      <c r="P45" s="44">
        <f t="shared" si="44"/>
        <v>0</v>
      </c>
      <c r="Q45" s="44">
        <f t="shared" si="44"/>
        <v>0</v>
      </c>
      <c r="R45" s="44">
        <f t="shared" si="44"/>
        <v>0</v>
      </c>
      <c r="S45" s="44">
        <f t="shared" si="44"/>
        <v>0</v>
      </c>
      <c r="T45" s="44">
        <f t="shared" si="44"/>
        <v>0</v>
      </c>
      <c r="U45" s="44">
        <f t="shared" si="44"/>
        <v>0</v>
      </c>
      <c r="V45" s="44">
        <f t="shared" si="44"/>
        <v>0</v>
      </c>
      <c r="W45" s="44">
        <f t="shared" si="44"/>
        <v>0</v>
      </c>
      <c r="X45" s="44">
        <f t="shared" si="44"/>
        <v>0</v>
      </c>
      <c r="Y45" s="44">
        <f t="shared" si="44"/>
        <v>0</v>
      </c>
      <c r="Z45" s="44">
        <f t="shared" si="44"/>
        <v>0</v>
      </c>
      <c r="AA45" s="44">
        <f t="shared" si="44"/>
        <v>0</v>
      </c>
      <c r="AB45" s="44">
        <f t="shared" si="44"/>
        <v>0.26118011458041224</v>
      </c>
      <c r="AC45" s="44">
        <f t="shared" ref="AC45:AD45" si="45">SUM(AC33:AC44)</f>
        <v>-0.17834266542956811</v>
      </c>
      <c r="AD45" s="44">
        <f t="shared" si="45"/>
        <v>0.5238429191384455</v>
      </c>
      <c r="AE45" s="44">
        <f t="shared" ref="AE45:AF45" si="46">SUM(AE33:AE44)</f>
        <v>1.4454407586478908</v>
      </c>
      <c r="AF45" s="44">
        <f t="shared" si="46"/>
        <v>0.20637998372913557</v>
      </c>
      <c r="AG45" s="44">
        <f t="shared" ref="AG45:AH45" si="47">SUM(AG33:AG44)</f>
        <v>3.7536321039510767E-4</v>
      </c>
      <c r="AH45" s="44">
        <f t="shared" si="47"/>
        <v>-0.73004971023885901</v>
      </c>
      <c r="AI45" s="44">
        <f t="shared" ref="AI45:AJ45" si="48">SUM(AI33:AI44)</f>
        <v>-0.64386690558205828</v>
      </c>
      <c r="AJ45" s="44">
        <f t="shared" si="48"/>
        <v>-0.24586980503340783</v>
      </c>
      <c r="AK45" s="44">
        <f t="shared" ref="AK45:AL45" si="49">SUM(AK33:AK44)</f>
        <v>-0.34567459138011714</v>
      </c>
      <c r="AL45" s="44">
        <f t="shared" si="49"/>
        <v>-0.53087147018069913</v>
      </c>
      <c r="AM45" s="44">
        <f t="shared" ref="AM45:AN45" si="50">SUM(AM33:AM44)</f>
        <v>0.83079937956802041</v>
      </c>
      <c r="AN45" s="44">
        <f t="shared" si="50"/>
        <v>-0.12291752189136673</v>
      </c>
      <c r="AO45" s="44">
        <f t="shared" ref="AO45:AP45" si="51">SUM(AO33:AO44)</f>
        <v>-2.5623568557818999E-2</v>
      </c>
      <c r="AP45" s="44">
        <f t="shared" si="51"/>
        <v>0.10303968062873992</v>
      </c>
      <c r="AQ45" s="45">
        <f t="shared" si="0"/>
        <v>0.5478419612091443</v>
      </c>
      <c r="AR45" s="46">
        <f>AQ45/SUM(C33:C44)</f>
        <v>2.2957508616606938E-4</v>
      </c>
    </row>
    <row r="46" spans="2:44" s="256" customFormat="1" ht="14.4"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40">
        <f t="shared" si="0"/>
        <v>-0.64865570281054374</v>
      </c>
      <c r="AR46" s="41">
        <f t="shared" ref="AR46" si="52">AQ46/C46</f>
        <v>-3.044010528408836E-3</v>
      </c>
    </row>
    <row r="47" spans="2:44" s="256" customFormat="1"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40">
        <f t="shared" si="0"/>
        <v>6.017528051236809E-2</v>
      </c>
      <c r="AR47" s="41">
        <f t="shared" ref="AR47" si="53">AQ47/C47</f>
        <v>3.225190964123995E-4</v>
      </c>
    </row>
    <row r="48" spans="2:44" s="256" customFormat="1"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40">
        <f t="shared" si="0"/>
        <v>-1.6652006630032758</v>
      </c>
      <c r="AR48" s="41">
        <f t="shared" ref="AR48" si="54">AQ48/C48</f>
        <v>-8.1065876714483554E-3</v>
      </c>
    </row>
    <row r="49" spans="2:44" s="256" customFormat="1"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40"/>
      <c r="AR49" s="41"/>
    </row>
    <row r="50" spans="2:44" x14ac:dyDescent="0.25">
      <c r="B50" s="42">
        <v>45778</v>
      </c>
      <c r="C50" s="38">
        <v>0</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40"/>
      <c r="AR50" s="41"/>
    </row>
    <row r="51" spans="2:44" x14ac:dyDescent="0.25">
      <c r="B51" s="42">
        <v>45809</v>
      </c>
      <c r="C51" s="38">
        <v>0</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40"/>
      <c r="AR51" s="41"/>
    </row>
    <row r="52" spans="2:44" x14ac:dyDescent="0.25">
      <c r="B52" s="42">
        <v>45839</v>
      </c>
      <c r="C52" s="38">
        <v>0</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40"/>
      <c r="AR52" s="41"/>
    </row>
    <row r="53" spans="2:44"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40"/>
      <c r="AR53" s="41"/>
    </row>
    <row r="54" spans="2:44"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40"/>
      <c r="AR54" s="41"/>
    </row>
    <row r="55" spans="2:44"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40"/>
      <c r="AR55" s="41"/>
    </row>
    <row r="56" spans="2:44"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40"/>
      <c r="AR56" s="41"/>
    </row>
    <row r="57" spans="2:44" ht="14.4" thickBot="1" x14ac:dyDescent="0.3">
      <c r="B57" s="43">
        <v>45992</v>
      </c>
      <c r="C57" s="38">
        <v>0</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40"/>
      <c r="AR57" s="41"/>
    </row>
    <row r="58" spans="2:44" ht="14.4" thickBot="1" x14ac:dyDescent="0.3">
      <c r="B58" s="291" t="s">
        <v>2435</v>
      </c>
      <c r="C58" s="292"/>
      <c r="D58" s="44">
        <f t="shared" ref="D58:AN58" si="55">SUM(D46:D57)</f>
        <v>0</v>
      </c>
      <c r="E58" s="44">
        <f t="shared" si="55"/>
        <v>0</v>
      </c>
      <c r="F58" s="44">
        <f t="shared" si="55"/>
        <v>0</v>
      </c>
      <c r="G58" s="44">
        <f t="shared" si="55"/>
        <v>0</v>
      </c>
      <c r="H58" s="44">
        <f t="shared" si="55"/>
        <v>0</v>
      </c>
      <c r="I58" s="44">
        <f t="shared" si="55"/>
        <v>0</v>
      </c>
      <c r="J58" s="44">
        <f t="shared" si="55"/>
        <v>0</v>
      </c>
      <c r="K58" s="44">
        <f t="shared" si="55"/>
        <v>0</v>
      </c>
      <c r="L58" s="44">
        <f t="shared" si="55"/>
        <v>0</v>
      </c>
      <c r="M58" s="44">
        <f t="shared" si="55"/>
        <v>0</v>
      </c>
      <c r="N58" s="44">
        <f t="shared" si="55"/>
        <v>0</v>
      </c>
      <c r="O58" s="44">
        <f t="shared" si="55"/>
        <v>0</v>
      </c>
      <c r="P58" s="44">
        <f t="shared" si="55"/>
        <v>0</v>
      </c>
      <c r="Q58" s="44">
        <f t="shared" si="55"/>
        <v>0</v>
      </c>
      <c r="R58" s="44">
        <f t="shared" si="55"/>
        <v>0</v>
      </c>
      <c r="S58" s="44">
        <f t="shared" si="55"/>
        <v>0</v>
      </c>
      <c r="T58" s="44">
        <f t="shared" si="55"/>
        <v>0</v>
      </c>
      <c r="U58" s="44">
        <f t="shared" si="55"/>
        <v>0</v>
      </c>
      <c r="V58" s="44">
        <f t="shared" si="55"/>
        <v>0</v>
      </c>
      <c r="W58" s="44">
        <f t="shared" si="55"/>
        <v>0</v>
      </c>
      <c r="X58" s="44">
        <f t="shared" si="55"/>
        <v>0</v>
      </c>
      <c r="Y58" s="44">
        <f t="shared" si="55"/>
        <v>0</v>
      </c>
      <c r="Z58" s="44">
        <f t="shared" si="55"/>
        <v>0</v>
      </c>
      <c r="AA58" s="44">
        <f t="shared" si="55"/>
        <v>0</v>
      </c>
      <c r="AB58" s="44">
        <f t="shared" si="55"/>
        <v>0</v>
      </c>
      <c r="AC58" s="44">
        <f t="shared" si="55"/>
        <v>0</v>
      </c>
      <c r="AD58" s="44">
        <f t="shared" si="55"/>
        <v>0</v>
      </c>
      <c r="AE58" s="44">
        <f t="shared" si="55"/>
        <v>0</v>
      </c>
      <c r="AF58" s="44">
        <f t="shared" si="55"/>
        <v>0</v>
      </c>
      <c r="AG58" s="44">
        <f t="shared" si="55"/>
        <v>0</v>
      </c>
      <c r="AH58" s="44">
        <f t="shared" si="55"/>
        <v>0</v>
      </c>
      <c r="AI58" s="44">
        <f t="shared" si="55"/>
        <v>0</v>
      </c>
      <c r="AJ58" s="44">
        <f t="shared" si="55"/>
        <v>0</v>
      </c>
      <c r="AK58" s="44">
        <f t="shared" si="55"/>
        <v>0</v>
      </c>
      <c r="AL58" s="44">
        <f t="shared" si="55"/>
        <v>0</v>
      </c>
      <c r="AM58" s="44">
        <f t="shared" si="55"/>
        <v>0</v>
      </c>
      <c r="AN58" s="44">
        <f t="shared" si="55"/>
        <v>-0.63704316806584416</v>
      </c>
      <c r="AO58" s="44">
        <f t="shared" ref="AO58:AP58" si="56">SUM(AO46:AO57)</f>
        <v>0.34997118427557439</v>
      </c>
      <c r="AP58" s="44">
        <f t="shared" si="56"/>
        <v>-1.9666091015111817</v>
      </c>
      <c r="AQ58" s="45">
        <f>SUM(D58:AP58)</f>
        <v>-2.2536810853014515</v>
      </c>
      <c r="AR58" s="46">
        <f>AQ58/SUM(C46:C57)</f>
        <v>-2.7794603945410661E-3</v>
      </c>
    </row>
    <row r="59" spans="2:44" ht="14.4" thickTop="1" x14ac:dyDescent="0.25">
      <c r="B59" s="255" t="s">
        <v>1953</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56"/>
      <c r="E59" s="123"/>
      <c r="F59" s="123"/>
      <c r="G59" s="123"/>
      <c r="H59" s="123"/>
      <c r="I59" s="123"/>
      <c r="J59" s="123"/>
      <c r="K59" s="123"/>
      <c r="L59" s="123"/>
      <c r="M59" s="123"/>
      <c r="N59" s="123"/>
      <c r="O59" s="123"/>
      <c r="P59" s="123"/>
      <c r="Q59" s="123"/>
      <c r="R59" s="123"/>
      <c r="S59" s="123"/>
    </row>
    <row r="60" spans="2:44" x14ac:dyDescent="0.25">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56"/>
      <c r="E60" s="123"/>
      <c r="F60" s="123"/>
      <c r="G60" s="123"/>
      <c r="H60" s="123"/>
      <c r="I60" s="123"/>
      <c r="J60" s="123"/>
      <c r="K60" s="123"/>
      <c r="L60" s="123"/>
      <c r="M60" s="123"/>
      <c r="N60" s="123"/>
      <c r="O60" s="123"/>
      <c r="P60" s="123"/>
      <c r="Q60" s="123"/>
      <c r="R60" s="123"/>
      <c r="S60" s="123"/>
    </row>
    <row r="61" spans="2:44" x14ac:dyDescent="0.25">
      <c r="B61" s="258"/>
      <c r="C61" s="257" t="str">
        <f>"Le total des montants remboursés, pour des soins effectués en "&amp; TEXT(B33,"mmmm aaaa")&amp;" a été révisé à la hausse de "&amp;ROUND(AQ33,3)&amp;" millions d'euros par rapport à l'estimation faite en "&amp; TEXT(AB6,"mmmm aaaa")&amp;"."</f>
        <v>Le total des montants remboursés, pour des soins effectués en janvier 2024 a été révisé à la hausse de 0,065 millions d'euros par rapport à l'estimation faite en avril 2024.</v>
      </c>
      <c r="D61" s="256"/>
      <c r="E61" s="123"/>
      <c r="F61" s="123"/>
      <c r="G61" s="123"/>
      <c r="H61" s="123"/>
      <c r="I61" s="123"/>
      <c r="J61" s="123"/>
      <c r="K61" s="123"/>
      <c r="L61" s="123"/>
      <c r="M61" s="123"/>
      <c r="N61" s="123"/>
      <c r="O61" s="123"/>
      <c r="P61" s="123"/>
      <c r="Q61" s="123"/>
      <c r="R61" s="123"/>
      <c r="S61" s="123"/>
    </row>
  </sheetData>
  <mergeCells count="10">
    <mergeCell ref="B58:C58"/>
    <mergeCell ref="B45:C45"/>
    <mergeCell ref="B1:J3"/>
    <mergeCell ref="AR5:AR6"/>
    <mergeCell ref="B19:C19"/>
    <mergeCell ref="B32:C32"/>
    <mergeCell ref="B5:B6"/>
    <mergeCell ref="C5:C6"/>
    <mergeCell ref="AQ5:AQ6"/>
    <mergeCell ref="D5:AP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R7:AR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R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Q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Q7:AQ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R20:AR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R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Q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Q20:AQ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R33:AR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R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Q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Q33:AQ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P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P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P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P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P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P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R46:AR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R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Q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Q46:AQ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P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P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T61"/>
  <sheetViews>
    <sheetView showGridLines="0" showZeros="0" tabSelected="1" zoomScale="55" zoomScaleNormal="55" workbookViewId="0">
      <selection activeCell="AU45" sqref="AU45"/>
    </sheetView>
  </sheetViews>
  <sheetFormatPr baseColWidth="10" defaultColWidth="11.44140625" defaultRowHeight="13.8" x14ac:dyDescent="0.25"/>
  <cols>
    <col min="1" max="1" width="1.5546875" style="35" customWidth="1"/>
    <col min="2" max="2" width="13.109375" style="35" customWidth="1"/>
    <col min="3" max="3" width="13.44140625" style="35" customWidth="1"/>
    <col min="4" max="4" width="12.44140625" style="35" customWidth="1"/>
    <col min="5" max="5" width="11.6640625" style="36" customWidth="1"/>
    <col min="6" max="43" width="12.6640625" style="36" customWidth="1"/>
    <col min="44" max="44" width="16.88671875" style="36" customWidth="1"/>
    <col min="45" max="45" width="12.88671875" style="36" customWidth="1"/>
    <col min="46" max="46" width="17.44140625" style="36" customWidth="1"/>
    <col min="47" max="47" width="17.44140625" style="35" customWidth="1"/>
    <col min="48" max="16384" width="11.44140625" style="35"/>
  </cols>
  <sheetData>
    <row r="1" spans="1:46" ht="30.75" customHeight="1" x14ac:dyDescent="0.25">
      <c r="B1" s="293" t="s">
        <v>1952</v>
      </c>
      <c r="C1" s="293"/>
      <c r="D1" s="293"/>
      <c r="E1" s="293"/>
      <c r="F1" s="293"/>
      <c r="G1" s="293"/>
      <c r="H1" s="293"/>
      <c r="I1" s="293"/>
      <c r="J1" s="293"/>
      <c r="AS1" s="35"/>
      <c r="AT1" s="35"/>
    </row>
    <row r="2" spans="1:46" ht="30.75" customHeight="1" x14ac:dyDescent="0.25">
      <c r="B2" s="293"/>
      <c r="C2" s="293"/>
      <c r="D2" s="293"/>
      <c r="E2" s="293"/>
      <c r="F2" s="293"/>
      <c r="G2" s="293"/>
      <c r="H2" s="293"/>
      <c r="I2" s="293"/>
      <c r="J2" s="293"/>
      <c r="AS2" s="35"/>
      <c r="AT2" s="35"/>
    </row>
    <row r="3" spans="1:46" ht="28.5" customHeight="1" x14ac:dyDescent="0.25">
      <c r="A3" s="47"/>
      <c r="B3" s="293"/>
      <c r="C3" s="293"/>
      <c r="D3" s="293"/>
      <c r="E3" s="293"/>
      <c r="F3" s="293"/>
      <c r="G3" s="293"/>
      <c r="H3" s="293"/>
      <c r="I3" s="293"/>
      <c r="J3" s="293"/>
      <c r="AS3" s="35"/>
      <c r="AT3" s="35"/>
    </row>
    <row r="5" spans="1:46" ht="33.75" customHeight="1" x14ac:dyDescent="0.25">
      <c r="B5" s="296" t="s">
        <v>113</v>
      </c>
      <c r="C5" s="298" t="s">
        <v>114</v>
      </c>
      <c r="D5" s="302" t="s">
        <v>1923</v>
      </c>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4"/>
      <c r="AQ5" s="300" t="s">
        <v>2431</v>
      </c>
      <c r="AR5" s="294" t="s">
        <v>115</v>
      </c>
    </row>
    <row r="6" spans="1:46" ht="45" customHeight="1" x14ac:dyDescent="0.25">
      <c r="B6" s="297"/>
      <c r="C6" s="299"/>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301"/>
      <c r="AR6" s="295"/>
      <c r="AS6" s="35"/>
      <c r="AT6" s="35"/>
    </row>
    <row r="7" spans="1:46"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40">
        <f t="shared" ref="AQ7:AQ48" si="0">SUM(D7:AP7)</f>
        <v>5.6665461042075549</v>
      </c>
      <c r="AR7" s="41">
        <f t="shared" ref="AR7:AR18" si="1">AQ7/C7</f>
        <v>2.1523768238249242E-2</v>
      </c>
      <c r="AS7" s="35"/>
      <c r="AT7" s="35"/>
    </row>
    <row r="8" spans="1:46"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40">
        <f t="shared" si="0"/>
        <v>3.4850424316503279</v>
      </c>
      <c r="AR8" s="41">
        <f t="shared" si="1"/>
        <v>1.6521868767241484E-2</v>
      </c>
      <c r="AS8" s="35"/>
      <c r="AT8" s="35"/>
    </row>
    <row r="9" spans="1:46"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40">
        <f t="shared" si="0"/>
        <v>3.7478099160120451</v>
      </c>
      <c r="AR9" s="41">
        <f t="shared" si="1"/>
        <v>1.5511338530212804E-2</v>
      </c>
      <c r="AS9" s="35"/>
      <c r="AT9" s="35"/>
    </row>
    <row r="10" spans="1:46"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40">
        <f t="shared" si="0"/>
        <v>2.6456875787771992</v>
      </c>
      <c r="AR10" s="41">
        <f t="shared" si="1"/>
        <v>1.2121112180846157E-2</v>
      </c>
      <c r="AS10" s="35"/>
      <c r="AT10" s="35"/>
    </row>
    <row r="11" spans="1:46"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40">
        <f t="shared" si="0"/>
        <v>3.0819884651857876</v>
      </c>
      <c r="AR11" s="41">
        <f t="shared" si="1"/>
        <v>1.3962829400226166E-2</v>
      </c>
      <c r="AS11" s="35"/>
      <c r="AT11" s="35"/>
    </row>
    <row r="12" spans="1:46"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40">
        <f t="shared" si="0"/>
        <v>2.4164420194856859</v>
      </c>
      <c r="AR12" s="41">
        <f t="shared" si="1"/>
        <v>1.0939759648410151E-2</v>
      </c>
      <c r="AS12" s="35"/>
      <c r="AT12" s="35"/>
    </row>
    <row r="13" spans="1:46"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40">
        <f t="shared" si="0"/>
        <v>1.5232767989975287</v>
      </c>
      <c r="AR13" s="41">
        <f t="shared" si="1"/>
        <v>7.1464029948680773E-3</v>
      </c>
      <c r="AS13" s="35"/>
      <c r="AT13" s="35"/>
    </row>
    <row r="14" spans="1:46"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40">
        <f t="shared" si="0"/>
        <v>0.91940816546656379</v>
      </c>
      <c r="AR14" s="41">
        <f t="shared" si="1"/>
        <v>4.7695232051687625E-3</v>
      </c>
      <c r="AS14" s="35"/>
      <c r="AT14" s="35"/>
    </row>
    <row r="15" spans="1:46"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40">
        <f t="shared" si="0"/>
        <v>0.62551640376878481</v>
      </c>
      <c r="AR15" s="41">
        <f t="shared" si="1"/>
        <v>2.8427081027939797E-3</v>
      </c>
      <c r="AS15" s="35"/>
      <c r="AT15" s="35"/>
    </row>
    <row r="16" spans="1:46"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40">
        <f t="shared" si="0"/>
        <v>1.3959941952721806</v>
      </c>
      <c r="AR16" s="41">
        <f t="shared" si="1"/>
        <v>6.1532658610845559E-3</v>
      </c>
      <c r="AS16" s="35"/>
      <c r="AT16" s="35"/>
    </row>
    <row r="17" spans="2:46"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40">
        <f t="shared" si="0"/>
        <v>0.5681603992676969</v>
      </c>
      <c r="AR17" s="41">
        <f t="shared" si="1"/>
        <v>2.560274296976073E-3</v>
      </c>
      <c r="AS17" s="35"/>
      <c r="AT17" s="35"/>
    </row>
    <row r="18" spans="2:46" ht="14.4"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40">
        <f t="shared" si="0"/>
        <v>8.6374074087245845E-2</v>
      </c>
      <c r="AR18" s="41">
        <f t="shared" si="1"/>
        <v>4.0275609194304529E-4</v>
      </c>
      <c r="AS18" s="35"/>
      <c r="AT18" s="35"/>
    </row>
    <row r="19" spans="2:46" ht="14.4" thickBot="1" x14ac:dyDescent="0.3">
      <c r="B19" s="291" t="s">
        <v>2057</v>
      </c>
      <c r="C19" s="292"/>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 si="21">SUM(AP7:AP18)</f>
        <v>8.6812539999897353E-2</v>
      </c>
      <c r="AQ19" s="45">
        <f t="shared" si="0"/>
        <v>26.162246552178601</v>
      </c>
      <c r="AR19" s="46">
        <f>AQ19/SUM(C7:C18)</f>
        <v>9.8173035446554469E-3</v>
      </c>
      <c r="AS19" s="35"/>
      <c r="AT19" s="35"/>
    </row>
    <row r="20" spans="2:46" ht="14.4"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40">
        <f t="shared" si="0"/>
        <v>-0.91063816819055887</v>
      </c>
      <c r="AR20" s="41">
        <f t="shared" ref="AR20:AR31" si="22">AQ20/C20</f>
        <v>-3.7295528344694598E-3</v>
      </c>
      <c r="AS20" s="35"/>
      <c r="AT20" s="35"/>
    </row>
    <row r="21" spans="2:46"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40">
        <f t="shared" si="0"/>
        <v>-0.66286864557335434</v>
      </c>
      <c r="AR21" s="41">
        <f t="shared" si="22"/>
        <v>-3.168091164850046E-3</v>
      </c>
    </row>
    <row r="22" spans="2:46"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40">
        <f t="shared" si="0"/>
        <v>5.3623255593493013E-2</v>
      </c>
      <c r="AR22" s="41">
        <f t="shared" si="22"/>
        <v>2.2095107117773075E-4</v>
      </c>
    </row>
    <row r="23" spans="2:46"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40">
        <f t="shared" si="0"/>
        <v>-0.70540715999987924</v>
      </c>
      <c r="AR23" s="41">
        <f t="shared" si="22"/>
        <v>-3.2994336799122663E-3</v>
      </c>
    </row>
    <row r="24" spans="2:46"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40">
        <f t="shared" si="0"/>
        <v>-1.4969226945848959</v>
      </c>
      <c r="AR24" s="41">
        <f t="shared" si="22"/>
        <v>-6.6667429018646687E-3</v>
      </c>
    </row>
    <row r="25" spans="2:46"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40">
        <f t="shared" si="0"/>
        <v>-1.1843592960417766</v>
      </c>
      <c r="AR25" s="41">
        <f t="shared" si="22"/>
        <v>-5.07125213860394E-3</v>
      </c>
    </row>
    <row r="26" spans="2:46"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40">
        <f t="shared" si="0"/>
        <v>-9.6100246383286958E-2</v>
      </c>
      <c r="AR26" s="41">
        <f t="shared" si="22"/>
        <v>-4.4651062755276952E-4</v>
      </c>
    </row>
    <row r="27" spans="2:46"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40">
        <f t="shared" si="0"/>
        <v>-0.23558428744183857</v>
      </c>
      <c r="AR27" s="41">
        <f t="shared" si="22"/>
        <v>-1.185421036733531E-3</v>
      </c>
    </row>
    <row r="28" spans="2:46"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40">
        <f t="shared" si="0"/>
        <v>-1.0510589832821609</v>
      </c>
      <c r="AR28" s="41">
        <f t="shared" si="22"/>
        <v>-4.7175511102332231E-3</v>
      </c>
    </row>
    <row r="29" spans="2:46"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40">
        <f t="shared" si="0"/>
        <v>-0.45875898824451156</v>
      </c>
      <c r="AR29" s="41">
        <f t="shared" si="22"/>
        <v>-1.9359657121186689E-3</v>
      </c>
    </row>
    <row r="30" spans="2:46"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40">
        <f t="shared" si="0"/>
        <v>0.3835023718824857</v>
      </c>
      <c r="AR30" s="41">
        <f t="shared" si="22"/>
        <v>1.6529132492802301E-3</v>
      </c>
    </row>
    <row r="31" spans="2:46" ht="14.4"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40">
        <f t="shared" si="0"/>
        <v>-0.86455595795771956</v>
      </c>
      <c r="AR31" s="41">
        <f t="shared" si="22"/>
        <v>-3.9641514802695229E-3</v>
      </c>
    </row>
    <row r="32" spans="2:46" ht="14.4" thickBot="1" x14ac:dyDescent="0.3">
      <c r="B32" s="291" t="s">
        <v>2202</v>
      </c>
      <c r="C32" s="292"/>
      <c r="D32" s="44">
        <f t="shared" ref="D32:E32" si="23">SUM(D20:D31)</f>
        <v>0</v>
      </c>
      <c r="E32" s="44">
        <f t="shared" si="23"/>
        <v>0</v>
      </c>
      <c r="F32" s="44">
        <f t="shared" ref="F32:O32" si="24">SUM(F20:F31)</f>
        <v>0</v>
      </c>
      <c r="G32" s="44">
        <f t="shared" si="24"/>
        <v>0</v>
      </c>
      <c r="H32" s="44">
        <f t="shared" si="24"/>
        <v>0</v>
      </c>
      <c r="I32" s="44">
        <f t="shared" si="24"/>
        <v>0</v>
      </c>
      <c r="J32" s="44">
        <f t="shared" si="24"/>
        <v>0</v>
      </c>
      <c r="K32" s="44">
        <f t="shared" si="24"/>
        <v>0</v>
      </c>
      <c r="L32" s="44">
        <f t="shared" si="24"/>
        <v>0</v>
      </c>
      <c r="M32" s="44">
        <f t="shared" si="24"/>
        <v>0</v>
      </c>
      <c r="N32" s="44">
        <f t="shared" si="24"/>
        <v>0</v>
      </c>
      <c r="O32" s="44">
        <f t="shared" si="24"/>
        <v>0</v>
      </c>
      <c r="P32" s="44">
        <f t="shared" ref="P32:Q32" si="25">SUM(P20:P31)</f>
        <v>-0.89757057823499053</v>
      </c>
      <c r="Q32" s="44">
        <f t="shared" si="25"/>
        <v>-1.7282436466760203</v>
      </c>
      <c r="R32" s="44">
        <f t="shared" ref="R32:S32" si="26">SUM(R20:R31)</f>
        <v>0.88328434673996981</v>
      </c>
      <c r="S32" s="44">
        <f t="shared" si="26"/>
        <v>0.13543774373425777</v>
      </c>
      <c r="T32" s="44">
        <f t="shared" ref="T32:U32" si="27">SUM(T20:T31)</f>
        <v>-1.1658663204574111</v>
      </c>
      <c r="U32" s="44">
        <f t="shared" si="27"/>
        <v>-2.1309287643305481</v>
      </c>
      <c r="V32" s="44">
        <f t="shared" ref="V32:W32" si="28">SUM(V20:V31)</f>
        <v>-1.693081642477523E-2</v>
      </c>
      <c r="W32" s="44">
        <f t="shared" si="28"/>
        <v>-0.12695022863536565</v>
      </c>
      <c r="X32" s="44">
        <f t="shared" ref="X32:Y32" si="29">SUM(X20:X31)</f>
        <v>-0.97054208710144962</v>
      </c>
      <c r="Y32" s="44">
        <f t="shared" si="29"/>
        <v>-1.6129139784985966</v>
      </c>
      <c r="Z32" s="44">
        <f t="shared" ref="Z32:AA32" si="30">SUM(Z20:Z31)</f>
        <v>0.65526974008645311</v>
      </c>
      <c r="AA32" s="44">
        <f t="shared" si="30"/>
        <v>-2.0565793638141656</v>
      </c>
      <c r="AB32" s="44">
        <f t="shared" ref="AB32:AC32" si="31">SUM(AB20:AB31)</f>
        <v>1.702403877633003</v>
      </c>
      <c r="AC32" s="44">
        <f t="shared" si="31"/>
        <v>0.150494674271755</v>
      </c>
      <c r="AD32" s="44">
        <f t="shared" ref="AD32:AE32" si="32">SUM(AD20:AD31)</f>
        <v>0.11960006595026584</v>
      </c>
      <c r="AE32" s="44">
        <f t="shared" si="32"/>
        <v>0.34543644891823533</v>
      </c>
      <c r="AF32" s="44">
        <f t="shared" ref="AF32:AG32" si="33">SUM(AF20:AF31)</f>
        <v>-0.23968389844628746</v>
      </c>
      <c r="AG32" s="44">
        <f t="shared" si="33"/>
        <v>0.12621000120498138</v>
      </c>
      <c r="AH32" s="44">
        <f t="shared" ref="AH32:AI32" si="34">SUM(AH20:AH31)</f>
        <v>0.11851805705802576</v>
      </c>
      <c r="AI32" s="44">
        <f t="shared" si="34"/>
        <v>-3.0165679891922537E-2</v>
      </c>
      <c r="AJ32" s="44">
        <f t="shared" ref="AJ32:AK32" si="35">SUM(AJ20:AJ31)</f>
        <v>0.56274602542120533</v>
      </c>
      <c r="AK32" s="44">
        <f t="shared" si="35"/>
        <v>6.0362127455107384E-2</v>
      </c>
      <c r="AL32" s="44">
        <f t="shared" ref="AL32:AM32" si="36">SUM(AL20:AL31)</f>
        <v>-0.15004181568269814</v>
      </c>
      <c r="AM32" s="44">
        <f t="shared" si="36"/>
        <v>-0.38605233526615734</v>
      </c>
      <c r="AN32" s="44">
        <f t="shared" ref="AN32:AO32" si="37">SUM(AN20:AN31)</f>
        <v>-0.32968139045146927</v>
      </c>
      <c r="AO32" s="44">
        <f t="shared" si="37"/>
        <v>-0.17358873182408274</v>
      </c>
      <c r="AP32" s="44">
        <f t="shared" ref="AP32" si="38">SUM(AP20:AP31)</f>
        <v>-7.3152272961323206E-2</v>
      </c>
      <c r="AQ32" s="45">
        <f t="shared" si="0"/>
        <v>-7.2291288002240037</v>
      </c>
      <c r="AR32" s="46">
        <f>AQ32/SUM(C20:C31)</f>
        <v>-2.6856081232080275E-3</v>
      </c>
    </row>
    <row r="33" spans="2:46" ht="14.4"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40">
        <f t="shared" si="0"/>
        <v>1.0774633237353157</v>
      </c>
      <c r="AR33" s="41">
        <f t="shared" ref="AR33:AR38" si="39">AQ33/C33</f>
        <v>4.2852238848759619E-3</v>
      </c>
      <c r="AS33" s="35"/>
      <c r="AT33" s="35"/>
    </row>
    <row r="34" spans="2:46"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40">
        <f t="shared" si="0"/>
        <v>0.55798593385910067</v>
      </c>
      <c r="AR34" s="41">
        <f t="shared" si="39"/>
        <v>2.4186410288706498E-3</v>
      </c>
    </row>
    <row r="35" spans="2:46"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40">
        <f t="shared" si="0"/>
        <v>0.30436084451625334</v>
      </c>
      <c r="AR35" s="41">
        <f t="shared" si="39"/>
        <v>1.2632274781479986E-3</v>
      </c>
    </row>
    <row r="36" spans="2:46"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40">
        <f t="shared" si="0"/>
        <v>0.598832644613708</v>
      </c>
      <c r="AR36" s="41">
        <f t="shared" si="39"/>
        <v>2.5684127260157067E-3</v>
      </c>
    </row>
    <row r="37" spans="2:46"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40">
        <f t="shared" si="0"/>
        <v>0.71531783511312597</v>
      </c>
      <c r="AR37" s="41">
        <f t="shared" si="39"/>
        <v>3.1478713005750974E-3</v>
      </c>
    </row>
    <row r="38" spans="2:46"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40">
        <f t="shared" si="0"/>
        <v>-1.0284625030633094</v>
      </c>
      <c r="AR38" s="41">
        <f t="shared" si="39"/>
        <v>-4.5016691029589658E-3</v>
      </c>
    </row>
    <row r="39" spans="2:46"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40">
        <f t="shared" si="0"/>
        <v>-0.62062683392255735</v>
      </c>
      <c r="AR39" s="41">
        <f t="shared" ref="AR39" si="40">AQ39/C39</f>
        <v>-2.6132626751068206E-3</v>
      </c>
    </row>
    <row r="40" spans="2:46"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40">
        <f t="shared" si="0"/>
        <v>-1.0039236195976855</v>
      </c>
      <c r="AR40" s="41">
        <f t="shared" ref="AR40" si="41">AQ40/C40</f>
        <v>-4.923116287254144E-3</v>
      </c>
    </row>
    <row r="41" spans="2:46"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40">
        <f t="shared" si="0"/>
        <v>-0.51832718882189965</v>
      </c>
      <c r="AR41" s="41">
        <f t="shared" ref="AR41" si="42">AQ41/C41</f>
        <v>-2.2548464005094698E-3</v>
      </c>
    </row>
    <row r="42" spans="2:46"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40">
        <f t="shared" si="0"/>
        <v>-0.72069629062227136</v>
      </c>
      <c r="AR42" s="41">
        <f t="shared" ref="AR42" si="43">AQ42/C42</f>
        <v>-2.8803542991784497E-3</v>
      </c>
    </row>
    <row r="43" spans="2:46"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40">
        <f t="shared" si="0"/>
        <v>-1.579528351468042</v>
      </c>
      <c r="AR43" s="41">
        <f t="shared" ref="AR43" si="44">AQ43/C43</f>
        <v>-6.7008169634610549E-3</v>
      </c>
    </row>
    <row r="44" spans="2:46" ht="14.4"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40">
        <f t="shared" si="0"/>
        <v>-2.6712581510281552E-2</v>
      </c>
      <c r="AR44" s="41">
        <f t="shared" ref="AR44" si="45">AQ44/C44</f>
        <v>-1.1710408683205777E-4</v>
      </c>
    </row>
    <row r="45" spans="2:46" ht="14.4" thickBot="1" x14ac:dyDescent="0.3">
      <c r="B45" s="291" t="s">
        <v>2331</v>
      </c>
      <c r="C45" s="292"/>
      <c r="D45" s="44">
        <f t="shared" ref="D45:E45" si="46">SUM(D33:D44)</f>
        <v>0</v>
      </c>
      <c r="E45" s="44">
        <f t="shared" si="46"/>
        <v>0</v>
      </c>
      <c r="F45" s="44">
        <f t="shared" ref="F45:AB45" si="47">SUM(F33:F44)</f>
        <v>0</v>
      </c>
      <c r="G45" s="44">
        <f t="shared" si="47"/>
        <v>0</v>
      </c>
      <c r="H45" s="44">
        <f t="shared" si="47"/>
        <v>0</v>
      </c>
      <c r="I45" s="44">
        <f t="shared" si="47"/>
        <v>0</v>
      </c>
      <c r="J45" s="44">
        <f t="shared" si="47"/>
        <v>0</v>
      </c>
      <c r="K45" s="44">
        <f t="shared" si="47"/>
        <v>0</v>
      </c>
      <c r="L45" s="44">
        <f t="shared" si="47"/>
        <v>0</v>
      </c>
      <c r="M45" s="44">
        <f t="shared" si="47"/>
        <v>0</v>
      </c>
      <c r="N45" s="44">
        <f t="shared" si="47"/>
        <v>0</v>
      </c>
      <c r="O45" s="44">
        <f t="shared" si="47"/>
        <v>0</v>
      </c>
      <c r="P45" s="44">
        <f t="shared" si="47"/>
        <v>0</v>
      </c>
      <c r="Q45" s="44">
        <f t="shared" si="47"/>
        <v>0</v>
      </c>
      <c r="R45" s="44">
        <f t="shared" si="47"/>
        <v>0</v>
      </c>
      <c r="S45" s="44">
        <f t="shared" si="47"/>
        <v>0</v>
      </c>
      <c r="T45" s="44">
        <f t="shared" si="47"/>
        <v>0</v>
      </c>
      <c r="U45" s="44">
        <f t="shared" si="47"/>
        <v>0</v>
      </c>
      <c r="V45" s="44">
        <f t="shared" si="47"/>
        <v>0</v>
      </c>
      <c r="W45" s="44">
        <f t="shared" si="47"/>
        <v>0</v>
      </c>
      <c r="X45" s="44">
        <f t="shared" si="47"/>
        <v>0</v>
      </c>
      <c r="Y45" s="44">
        <f t="shared" si="47"/>
        <v>0</v>
      </c>
      <c r="Z45" s="44">
        <f t="shared" si="47"/>
        <v>0</v>
      </c>
      <c r="AA45" s="44">
        <f t="shared" si="47"/>
        <v>0</v>
      </c>
      <c r="AB45" s="44">
        <f t="shared" si="47"/>
        <v>0.73614769382359668</v>
      </c>
      <c r="AC45" s="44">
        <f t="shared" ref="AC45:AD45" si="48">SUM(AC33:AC44)</f>
        <v>0.17034199658519356</v>
      </c>
      <c r="AD45" s="44">
        <f t="shared" si="48"/>
        <v>9.5500267617580903E-3</v>
      </c>
      <c r="AE45" s="44">
        <f t="shared" ref="AE45:AF45" si="49">SUM(AE33:AE44)</f>
        <v>1.8726495763210664</v>
      </c>
      <c r="AF45" s="44">
        <f t="shared" si="49"/>
        <v>-0.35688984705384996</v>
      </c>
      <c r="AG45" s="44">
        <f t="shared" ref="AG45:AH45" si="50">SUM(AG33:AG44)</f>
        <v>-1.4461959733509104</v>
      </c>
      <c r="AH45" s="44">
        <f t="shared" si="50"/>
        <v>8.9827539710654492E-2</v>
      </c>
      <c r="AI45" s="44">
        <f t="shared" ref="AI45:AJ45" si="51">SUM(AI33:AI44)</f>
        <v>-1.9877388484116238</v>
      </c>
      <c r="AJ45" s="44">
        <f t="shared" si="51"/>
        <v>4.4485601528378993E-2</v>
      </c>
      <c r="AK45" s="44">
        <f t="shared" ref="AK45:AL45" si="52">SUM(AK33:AK44)</f>
        <v>0.36502063008870778</v>
      </c>
      <c r="AL45" s="44">
        <f t="shared" si="52"/>
        <v>-1.5380082597973797</v>
      </c>
      <c r="AM45" s="44">
        <f t="shared" ref="AM45:AN45" si="53">SUM(AM33:AM44)</f>
        <v>0.39392913199168333</v>
      </c>
      <c r="AN45" s="44">
        <f t="shared" si="53"/>
        <v>-0.75495720133707778</v>
      </c>
      <c r="AO45" s="44">
        <f t="shared" ref="AO45:AP45" si="54">SUM(AO33:AO44)</f>
        <v>0.36970893947631112</v>
      </c>
      <c r="AP45" s="44">
        <f t="shared" si="54"/>
        <v>-0.21218779350505201</v>
      </c>
      <c r="AQ45" s="45">
        <f t="shared" si="0"/>
        <v>-2.2443167871685432</v>
      </c>
      <c r="AR45" s="46">
        <f>AQ45/SUM(C33:C44)</f>
        <v>-8.0232724831527246E-4</v>
      </c>
    </row>
    <row r="46" spans="2:46" s="256" customFormat="1" ht="14.4"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40">
        <f t="shared" si="0"/>
        <v>-0.45990810190505726</v>
      </c>
      <c r="AR46" s="41">
        <f t="shared" ref="AR46:AR47" si="55">AQ46/C46</f>
        <v>-1.7299715462377552E-3</v>
      </c>
    </row>
    <row r="47" spans="2:46" s="256" customFormat="1"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40">
        <f t="shared" si="0"/>
        <v>-0.60609198960108301</v>
      </c>
      <c r="AR47" s="41">
        <f t="shared" si="55"/>
        <v>-2.6114674217214162E-3</v>
      </c>
    </row>
    <row r="48" spans="2:46" s="256" customFormat="1"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40">
        <f t="shared" si="0"/>
        <v>-1.7740993303920618</v>
      </c>
      <c r="AR48" s="41">
        <f t="shared" ref="AR48" si="56">AQ48/C48</f>
        <v>-6.9154532251037787E-3</v>
      </c>
    </row>
    <row r="49" spans="2:44"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40"/>
      <c r="AR49" s="41"/>
    </row>
    <row r="50" spans="2:44" x14ac:dyDescent="0.25">
      <c r="B50" s="42">
        <v>45778</v>
      </c>
      <c r="C50" s="38">
        <v>0</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40"/>
      <c r="AR50" s="41"/>
    </row>
    <row r="51" spans="2:44" x14ac:dyDescent="0.25">
      <c r="B51" s="42">
        <v>45809</v>
      </c>
      <c r="C51" s="38">
        <v>0</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40"/>
      <c r="AR51" s="41"/>
    </row>
    <row r="52" spans="2:44" x14ac:dyDescent="0.25">
      <c r="B52" s="42">
        <v>45839</v>
      </c>
      <c r="C52" s="38">
        <v>0</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40"/>
      <c r="AR52" s="41"/>
    </row>
    <row r="53" spans="2:44"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40"/>
      <c r="AR53" s="41"/>
    </row>
    <row r="54" spans="2:44"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40"/>
      <c r="AR54" s="41"/>
    </row>
    <row r="55" spans="2:44"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40"/>
      <c r="AR55" s="41"/>
    </row>
    <row r="56" spans="2:44"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40"/>
      <c r="AR56" s="41"/>
    </row>
    <row r="57" spans="2:44" ht="14.4" thickBot="1" x14ac:dyDescent="0.3">
      <c r="B57" s="43">
        <v>45992</v>
      </c>
      <c r="C57" s="38">
        <v>0</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40"/>
      <c r="AR57" s="41"/>
    </row>
    <row r="58" spans="2:44" ht="14.4" thickBot="1" x14ac:dyDescent="0.3">
      <c r="B58" s="291" t="s">
        <v>2435</v>
      </c>
      <c r="C58" s="292"/>
      <c r="D58" s="44">
        <f t="shared" ref="D58:AM58" si="57">SUM(D46:D57)</f>
        <v>0</v>
      </c>
      <c r="E58" s="44">
        <f t="shared" si="57"/>
        <v>0</v>
      </c>
      <c r="F58" s="44">
        <f t="shared" si="57"/>
        <v>0</v>
      </c>
      <c r="G58" s="44">
        <f t="shared" si="57"/>
        <v>0</v>
      </c>
      <c r="H58" s="44">
        <f t="shared" si="57"/>
        <v>0</v>
      </c>
      <c r="I58" s="44">
        <f t="shared" si="57"/>
        <v>0</v>
      </c>
      <c r="J58" s="44">
        <f t="shared" si="57"/>
        <v>0</v>
      </c>
      <c r="K58" s="44">
        <f t="shared" si="57"/>
        <v>0</v>
      </c>
      <c r="L58" s="44">
        <f t="shared" si="57"/>
        <v>0</v>
      </c>
      <c r="M58" s="44">
        <f t="shared" si="57"/>
        <v>0</v>
      </c>
      <c r="N58" s="44">
        <f t="shared" si="57"/>
        <v>0</v>
      </c>
      <c r="O58" s="44">
        <f t="shared" si="57"/>
        <v>0</v>
      </c>
      <c r="P58" s="44">
        <f t="shared" si="57"/>
        <v>0</v>
      </c>
      <c r="Q58" s="44">
        <f t="shared" si="57"/>
        <v>0</v>
      </c>
      <c r="R58" s="44">
        <f t="shared" si="57"/>
        <v>0</v>
      </c>
      <c r="S58" s="44">
        <f t="shared" si="57"/>
        <v>0</v>
      </c>
      <c r="T58" s="44">
        <f t="shared" si="57"/>
        <v>0</v>
      </c>
      <c r="U58" s="44">
        <f t="shared" si="57"/>
        <v>0</v>
      </c>
      <c r="V58" s="44">
        <f t="shared" si="57"/>
        <v>0</v>
      </c>
      <c r="W58" s="44">
        <f t="shared" si="57"/>
        <v>0</v>
      </c>
      <c r="X58" s="44">
        <f t="shared" si="57"/>
        <v>0</v>
      </c>
      <c r="Y58" s="44">
        <f t="shared" si="57"/>
        <v>0</v>
      </c>
      <c r="Z58" s="44">
        <f t="shared" si="57"/>
        <v>0</v>
      </c>
      <c r="AA58" s="44">
        <f t="shared" si="57"/>
        <v>0</v>
      </c>
      <c r="AB58" s="44">
        <f t="shared" si="57"/>
        <v>0</v>
      </c>
      <c r="AC58" s="44">
        <f t="shared" si="57"/>
        <v>0</v>
      </c>
      <c r="AD58" s="44">
        <f t="shared" si="57"/>
        <v>0</v>
      </c>
      <c r="AE58" s="44">
        <f t="shared" si="57"/>
        <v>0</v>
      </c>
      <c r="AF58" s="44">
        <f t="shared" si="57"/>
        <v>0</v>
      </c>
      <c r="AG58" s="44">
        <f t="shared" si="57"/>
        <v>0</v>
      </c>
      <c r="AH58" s="44">
        <f t="shared" si="57"/>
        <v>0</v>
      </c>
      <c r="AI58" s="44">
        <f t="shared" si="57"/>
        <v>0</v>
      </c>
      <c r="AJ58" s="44">
        <f t="shared" si="57"/>
        <v>0</v>
      </c>
      <c r="AK58" s="44">
        <f t="shared" si="57"/>
        <v>0</v>
      </c>
      <c r="AL58" s="44">
        <f t="shared" si="57"/>
        <v>0</v>
      </c>
      <c r="AM58" s="44">
        <f t="shared" si="57"/>
        <v>0</v>
      </c>
      <c r="AN58" s="44">
        <f t="shared" ref="AN58:AO58" si="58">SUM(AN46:AN57)</f>
        <v>-0.61932427866440776</v>
      </c>
      <c r="AO58" s="44">
        <f t="shared" si="58"/>
        <v>0.30594018932825406</v>
      </c>
      <c r="AP58" s="44">
        <f t="shared" ref="AP58" si="59">SUM(AP46:AP57)</f>
        <v>-2.5267153325620484</v>
      </c>
      <c r="AQ58" s="45">
        <f>SUM(D58:AP58)</f>
        <v>-2.8400994218982021</v>
      </c>
      <c r="AR58" s="46">
        <f>AQ58/SUM(C46:C57)</f>
        <v>-2.8294315313630311E-3</v>
      </c>
    </row>
    <row r="59" spans="2:44" ht="14.4" thickTop="1" x14ac:dyDescent="0.25">
      <c r="B59" s="255" t="s">
        <v>1953</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56"/>
      <c r="E59" s="123"/>
      <c r="F59" s="123"/>
    </row>
    <row r="60" spans="2:44" x14ac:dyDescent="0.25">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56"/>
      <c r="E60" s="123"/>
      <c r="F60" s="123"/>
    </row>
    <row r="61" spans="2:44" x14ac:dyDescent="0.25">
      <c r="B61" s="258"/>
      <c r="C61" s="257" t="str">
        <f>"Le total des montants remboursés, pour des soins effectués en "&amp; TEXT(B33,"mmmm aaaa")&amp;" a été révisé à la hausse de "&amp;ROUND(AQ33,3)&amp;" millions d'euros par rapport à l'estimation faite en "&amp; TEXT(AB6,"mmmm aaaa")&amp;"."</f>
        <v>Le total des montants remboursés, pour des soins effectués en janvier 2024 a été révisé à la hausse de 1,077 millions d'euros par rapport à l'estimation faite en avril 2024.</v>
      </c>
      <c r="D61" s="256"/>
      <c r="E61" s="123"/>
      <c r="F61" s="123"/>
    </row>
  </sheetData>
  <mergeCells count="10">
    <mergeCell ref="B58:C58"/>
    <mergeCell ref="B45:C45"/>
    <mergeCell ref="B1:J3"/>
    <mergeCell ref="AQ5:AQ6"/>
    <mergeCell ref="AR5:AR6"/>
    <mergeCell ref="B32:C32"/>
    <mergeCell ref="B19:C19"/>
    <mergeCell ref="B5:B6"/>
    <mergeCell ref="C5:C6"/>
    <mergeCell ref="D5:AP5"/>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Q7:AQ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R7:AR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R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Q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Q20:AQ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R20:AR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R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Q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Q33:AQ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R33:AR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R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Q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P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P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P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P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P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P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Q46:AQ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R46:AR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R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Q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P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P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85"/>
  <sheetViews>
    <sheetView showGridLines="0" zoomScale="70" zoomScaleNormal="70" workbookViewId="0">
      <pane ySplit="3" topLeftCell="A4" activePane="bottomLeft" state="frozen"/>
      <selection activeCell="E41" sqref="E41"/>
      <selection pane="bottomLeft" activeCell="G4" sqref="G4"/>
    </sheetView>
  </sheetViews>
  <sheetFormatPr baseColWidth="10" defaultColWidth="11.44140625" defaultRowHeight="17.399999999999999" x14ac:dyDescent="0.3"/>
  <cols>
    <col min="1" max="1" width="2.33203125" style="12" customWidth="1"/>
    <col min="2" max="2" width="29.33203125" style="15" customWidth="1"/>
    <col min="3" max="3" width="122" style="12" customWidth="1"/>
    <col min="4" max="4" width="120.33203125" style="12" customWidth="1"/>
    <col min="5" max="5" width="1.33203125" style="12" customWidth="1"/>
    <col min="6" max="16384" width="11.44140625" style="12"/>
  </cols>
  <sheetData>
    <row r="1" spans="1:4" s="2" customFormat="1" ht="30" customHeight="1" x14ac:dyDescent="0.3">
      <c r="B1" s="1" t="s">
        <v>1841</v>
      </c>
    </row>
    <row r="3" spans="1:4" s="5" customFormat="1" ht="36.75" customHeight="1" x14ac:dyDescent="0.3">
      <c r="A3" s="5" t="s">
        <v>1550</v>
      </c>
      <c r="B3" s="3" t="s">
        <v>1821</v>
      </c>
      <c r="C3" s="4" t="s">
        <v>1842</v>
      </c>
      <c r="D3" s="4" t="s">
        <v>1822</v>
      </c>
    </row>
    <row r="4" spans="1:4" s="5" customFormat="1" ht="36.75" customHeight="1" x14ac:dyDescent="0.3">
      <c r="B4" s="259" t="s">
        <v>2494</v>
      </c>
      <c r="C4" s="21" t="s">
        <v>2496</v>
      </c>
      <c r="D4" s="21" t="s">
        <v>2495</v>
      </c>
    </row>
    <row r="5" spans="1:4" s="5" customFormat="1" ht="105.6" x14ac:dyDescent="0.3">
      <c r="B5" s="16" t="s">
        <v>2436</v>
      </c>
      <c r="C5" s="214" t="s">
        <v>2437</v>
      </c>
      <c r="D5" s="25" t="s">
        <v>2438</v>
      </c>
    </row>
    <row r="6" spans="1:4" s="5" customFormat="1" ht="36.75" customHeight="1" x14ac:dyDescent="0.3">
      <c r="B6" s="16" t="s">
        <v>2432</v>
      </c>
      <c r="C6" s="214" t="s">
        <v>386</v>
      </c>
      <c r="D6" s="25" t="s">
        <v>386</v>
      </c>
    </row>
    <row r="7" spans="1:4" s="5" customFormat="1" ht="36.75" customHeight="1" x14ac:dyDescent="0.3">
      <c r="B7" s="16" t="s">
        <v>2430</v>
      </c>
      <c r="C7" s="214" t="s">
        <v>386</v>
      </c>
      <c r="D7" s="25" t="s">
        <v>386</v>
      </c>
    </row>
    <row r="8" spans="1:4" s="5" customFormat="1" ht="192" customHeight="1" x14ac:dyDescent="0.3">
      <c r="B8" s="16" t="s">
        <v>2396</v>
      </c>
      <c r="C8" s="214" t="s">
        <v>2421</v>
      </c>
      <c r="D8" s="25" t="s">
        <v>2422</v>
      </c>
    </row>
    <row r="9" spans="1:4" s="5" customFormat="1" ht="36.75" customHeight="1" x14ac:dyDescent="0.3">
      <c r="B9" s="16" t="s">
        <v>2395</v>
      </c>
      <c r="C9" s="214" t="s">
        <v>386</v>
      </c>
      <c r="D9" s="25" t="s">
        <v>386</v>
      </c>
    </row>
    <row r="10" spans="1:4" s="5" customFormat="1" ht="36.75" customHeight="1" x14ac:dyDescent="0.3">
      <c r="B10" s="16" t="s">
        <v>2393</v>
      </c>
      <c r="C10" s="214" t="s">
        <v>386</v>
      </c>
      <c r="D10" s="25" t="s">
        <v>386</v>
      </c>
    </row>
    <row r="11" spans="1:4" s="5" customFormat="1" ht="156" customHeight="1" x14ac:dyDescent="0.3">
      <c r="B11" s="16" t="s">
        <v>2374</v>
      </c>
      <c r="C11" s="21" t="s">
        <v>2389</v>
      </c>
      <c r="D11" s="21" t="s">
        <v>2390</v>
      </c>
    </row>
    <row r="12" spans="1:4" s="5" customFormat="1" ht="66" x14ac:dyDescent="0.3">
      <c r="B12" s="16" t="s">
        <v>2371</v>
      </c>
      <c r="C12" s="21" t="s">
        <v>2372</v>
      </c>
      <c r="D12" s="21" t="s">
        <v>2372</v>
      </c>
    </row>
    <row r="13" spans="1:4" s="5" customFormat="1" ht="66" x14ac:dyDescent="0.3">
      <c r="B13" s="16" t="s">
        <v>2348</v>
      </c>
      <c r="C13" s="214" t="s">
        <v>2349</v>
      </c>
      <c r="D13" s="214" t="s">
        <v>2350</v>
      </c>
    </row>
    <row r="14" spans="1:4" s="5" customFormat="1" ht="36.75" customHeight="1" x14ac:dyDescent="0.3">
      <c r="B14" s="16" t="s">
        <v>2345</v>
      </c>
      <c r="C14" s="214" t="s">
        <v>2346</v>
      </c>
      <c r="D14" s="25" t="s">
        <v>2346</v>
      </c>
    </row>
    <row r="15" spans="1:4" s="5" customFormat="1" ht="36.75" customHeight="1" x14ac:dyDescent="0.3">
      <c r="B15" s="16" t="s">
        <v>2344</v>
      </c>
      <c r="C15" s="214" t="s">
        <v>386</v>
      </c>
      <c r="D15" s="25" t="s">
        <v>386</v>
      </c>
    </row>
    <row r="16" spans="1:4" s="19" customFormat="1" ht="156" customHeight="1" x14ac:dyDescent="0.3">
      <c r="B16" s="16" t="s">
        <v>2333</v>
      </c>
      <c r="C16" s="214" t="s">
        <v>2342</v>
      </c>
      <c r="D16" s="214" t="s">
        <v>2343</v>
      </c>
    </row>
    <row r="17" spans="2:4" s="5" customFormat="1" ht="36.75" customHeight="1" x14ac:dyDescent="0.3">
      <c r="B17" s="16" t="s">
        <v>2332</v>
      </c>
      <c r="C17" s="214" t="s">
        <v>386</v>
      </c>
      <c r="D17" s="25" t="s">
        <v>386</v>
      </c>
    </row>
    <row r="18" spans="2:4" s="5" customFormat="1" ht="36.75" customHeight="1" x14ac:dyDescent="0.3">
      <c r="B18" s="16" t="s">
        <v>2329</v>
      </c>
      <c r="C18" s="214" t="s">
        <v>386</v>
      </c>
      <c r="D18" s="25" t="s">
        <v>386</v>
      </c>
    </row>
    <row r="19" spans="2:4" s="5" customFormat="1" ht="36.75" customHeight="1" x14ac:dyDescent="0.3">
      <c r="B19" s="16" t="s">
        <v>2309</v>
      </c>
      <c r="C19" s="214" t="s">
        <v>2326</v>
      </c>
      <c r="D19" s="25" t="s">
        <v>2327</v>
      </c>
    </row>
    <row r="20" spans="2:4" s="5" customFormat="1" ht="36.75" customHeight="1" x14ac:dyDescent="0.3">
      <c r="B20" s="16" t="s">
        <v>2307</v>
      </c>
      <c r="C20" s="214" t="s">
        <v>2308</v>
      </c>
      <c r="D20" s="25" t="s">
        <v>386</v>
      </c>
    </row>
    <row r="21" spans="2:4" s="5" customFormat="1" ht="36.75" customHeight="1" x14ac:dyDescent="0.3">
      <c r="B21" s="16" t="s">
        <v>2285</v>
      </c>
      <c r="C21" s="214" t="s">
        <v>386</v>
      </c>
      <c r="D21" s="25" t="s">
        <v>386</v>
      </c>
    </row>
    <row r="22" spans="2:4" s="5" customFormat="1" ht="36.75" customHeight="1" x14ac:dyDescent="0.3">
      <c r="B22" s="16" t="s">
        <v>2283</v>
      </c>
      <c r="C22" s="214" t="s">
        <v>386</v>
      </c>
      <c r="D22" s="25" t="s">
        <v>386</v>
      </c>
    </row>
    <row r="23" spans="2:4" s="5" customFormat="1" ht="31.5" customHeight="1" x14ac:dyDescent="0.3">
      <c r="B23" s="16" t="s">
        <v>2280</v>
      </c>
      <c r="C23" s="214" t="s">
        <v>386</v>
      </c>
      <c r="D23" s="25" t="s">
        <v>386</v>
      </c>
    </row>
    <row r="24" spans="2:4" s="5" customFormat="1" ht="79.2" x14ac:dyDescent="0.3">
      <c r="B24" s="16" t="s">
        <v>2267</v>
      </c>
      <c r="C24" s="234" t="s">
        <v>2274</v>
      </c>
      <c r="D24" s="234" t="s">
        <v>2275</v>
      </c>
    </row>
    <row r="25" spans="2:4" s="19" customFormat="1" ht="237.6" x14ac:dyDescent="0.3">
      <c r="B25" s="16" t="s">
        <v>2230</v>
      </c>
      <c r="C25" s="234" t="s">
        <v>2231</v>
      </c>
      <c r="D25" s="234" t="s">
        <v>2232</v>
      </c>
    </row>
    <row r="26" spans="2:4" s="5" customFormat="1" ht="79.2" x14ac:dyDescent="0.3">
      <c r="B26" s="16" t="s">
        <v>2225</v>
      </c>
      <c r="C26" s="214" t="s">
        <v>2226</v>
      </c>
      <c r="D26" s="25" t="s">
        <v>2227</v>
      </c>
    </row>
    <row r="27" spans="2:4" s="5" customFormat="1" ht="31.5" customHeight="1" x14ac:dyDescent="0.3">
      <c r="B27" s="16" t="s">
        <v>2215</v>
      </c>
      <c r="C27" s="214" t="s">
        <v>386</v>
      </c>
      <c r="D27" s="25" t="s">
        <v>386</v>
      </c>
    </row>
    <row r="28" spans="2:4" s="5" customFormat="1" ht="39.6" x14ac:dyDescent="0.3">
      <c r="B28" s="16" t="s">
        <v>2208</v>
      </c>
      <c r="C28" s="25" t="s">
        <v>2213</v>
      </c>
      <c r="D28" s="25" t="s">
        <v>2214</v>
      </c>
    </row>
    <row r="29" spans="2:4" s="5" customFormat="1" ht="26.4" x14ac:dyDescent="0.3">
      <c r="B29" s="16" t="s">
        <v>2204</v>
      </c>
      <c r="C29" s="214" t="s">
        <v>2212</v>
      </c>
      <c r="D29" s="25" t="s">
        <v>2207</v>
      </c>
    </row>
    <row r="30" spans="2:4" s="5" customFormat="1" ht="70.5" customHeight="1" x14ac:dyDescent="0.3">
      <c r="B30" s="16" t="s">
        <v>2196</v>
      </c>
      <c r="C30" s="214" t="s">
        <v>2199</v>
      </c>
      <c r="D30" s="25" t="s">
        <v>2200</v>
      </c>
    </row>
    <row r="31" spans="2:4" s="5" customFormat="1" ht="31.5" customHeight="1" x14ac:dyDescent="0.3">
      <c r="B31" s="16" t="s">
        <v>2195</v>
      </c>
      <c r="C31" s="214" t="s">
        <v>386</v>
      </c>
      <c r="D31" s="25" t="s">
        <v>386</v>
      </c>
    </row>
    <row r="32" spans="2:4" s="5" customFormat="1" ht="79.2" x14ac:dyDescent="0.3">
      <c r="B32" s="16" t="s">
        <v>2173</v>
      </c>
      <c r="C32" s="214" t="s">
        <v>2174</v>
      </c>
      <c r="D32" s="25" t="s">
        <v>386</v>
      </c>
    </row>
    <row r="33" spans="2:6" s="19" customFormat="1" ht="277.2" x14ac:dyDescent="0.3">
      <c r="B33" s="16" t="s">
        <v>2157</v>
      </c>
      <c r="C33" s="214" t="s">
        <v>2168</v>
      </c>
      <c r="D33" s="214" t="s">
        <v>2169</v>
      </c>
    </row>
    <row r="34" spans="2:6" s="5" customFormat="1" ht="36.75" customHeight="1" x14ac:dyDescent="0.3">
      <c r="B34" s="24" t="s">
        <v>2156</v>
      </c>
      <c r="C34" s="25" t="s">
        <v>386</v>
      </c>
      <c r="D34" s="25" t="s">
        <v>386</v>
      </c>
      <c r="F34" s="5" t="s">
        <v>1550</v>
      </c>
    </row>
    <row r="35" spans="2:6" s="5" customFormat="1" ht="36.75" customHeight="1" x14ac:dyDescent="0.3">
      <c r="B35" s="24" t="s">
        <v>2149</v>
      </c>
      <c r="C35" s="25" t="s">
        <v>2151</v>
      </c>
      <c r="D35" s="25" t="s">
        <v>2150</v>
      </c>
    </row>
    <row r="36" spans="2:6" s="5" customFormat="1" ht="36.75" customHeight="1" x14ac:dyDescent="0.3">
      <c r="B36" s="24" t="s">
        <v>2148</v>
      </c>
      <c r="C36" s="25" t="s">
        <v>386</v>
      </c>
      <c r="D36" s="25" t="s">
        <v>386</v>
      </c>
    </row>
    <row r="37" spans="2:6" s="19" customFormat="1" ht="171.6" x14ac:dyDescent="0.3">
      <c r="B37" s="16" t="s">
        <v>2137</v>
      </c>
      <c r="C37" s="214" t="s">
        <v>2144</v>
      </c>
      <c r="D37" s="214" t="s">
        <v>2145</v>
      </c>
    </row>
    <row r="38" spans="2:6" s="5" customFormat="1" ht="36.75" customHeight="1" x14ac:dyDescent="0.3">
      <c r="B38" s="24" t="s">
        <v>2125</v>
      </c>
      <c r="C38" s="25" t="s">
        <v>386</v>
      </c>
      <c r="D38" s="25" t="s">
        <v>386</v>
      </c>
    </row>
    <row r="39" spans="2:6" s="5" customFormat="1" ht="36.75" customHeight="1" x14ac:dyDescent="0.3">
      <c r="B39" s="24" t="s">
        <v>2124</v>
      </c>
      <c r="C39" s="25" t="s">
        <v>386</v>
      </c>
      <c r="D39" s="25" t="s">
        <v>386</v>
      </c>
    </row>
    <row r="40" spans="2:6" s="19" customFormat="1" ht="36.75" customHeight="1" x14ac:dyDescent="0.3">
      <c r="B40" s="16" t="s">
        <v>2119</v>
      </c>
      <c r="C40" s="20" t="s">
        <v>2120</v>
      </c>
      <c r="D40" s="20" t="s">
        <v>2121</v>
      </c>
    </row>
    <row r="41" spans="2:6" s="5" customFormat="1" ht="211.2" x14ac:dyDescent="0.3">
      <c r="B41" s="24" t="s">
        <v>2058</v>
      </c>
      <c r="C41" s="214" t="s">
        <v>2059</v>
      </c>
      <c r="D41" s="214" t="s">
        <v>2060</v>
      </c>
    </row>
    <row r="42" spans="2:6" s="5" customFormat="1" ht="76.5" customHeight="1" x14ac:dyDescent="0.3">
      <c r="B42" s="24" t="s">
        <v>2039</v>
      </c>
      <c r="C42" s="214" t="s">
        <v>2052</v>
      </c>
      <c r="D42" s="214" t="s">
        <v>2053</v>
      </c>
    </row>
    <row r="43" spans="2:6" s="5" customFormat="1" ht="36.75" customHeight="1" x14ac:dyDescent="0.3">
      <c r="B43" s="24" t="s">
        <v>2038</v>
      </c>
      <c r="C43" s="25" t="s">
        <v>386</v>
      </c>
      <c r="D43" s="25" t="s">
        <v>386</v>
      </c>
    </row>
    <row r="44" spans="2:6" s="5" customFormat="1" ht="36.75" customHeight="1" x14ac:dyDescent="0.3">
      <c r="B44" s="24" t="s">
        <v>2037</v>
      </c>
      <c r="C44" s="25" t="s">
        <v>386</v>
      </c>
      <c r="D44" s="25" t="s">
        <v>386</v>
      </c>
    </row>
    <row r="45" spans="2:6" s="19" customFormat="1" ht="60" customHeight="1" x14ac:dyDescent="0.3">
      <c r="B45" s="16" t="s">
        <v>1985</v>
      </c>
      <c r="C45" s="20" t="s">
        <v>1989</v>
      </c>
      <c r="D45" s="20" t="s">
        <v>1991</v>
      </c>
    </row>
    <row r="46" spans="2:6" s="19" customFormat="1" ht="36.75" customHeight="1" x14ac:dyDescent="0.3">
      <c r="B46" s="16" t="s">
        <v>1980</v>
      </c>
      <c r="C46" s="20" t="s">
        <v>1987</v>
      </c>
      <c r="D46" s="20" t="s">
        <v>1988</v>
      </c>
    </row>
    <row r="47" spans="2:6" s="5" customFormat="1" ht="36.75" customHeight="1" x14ac:dyDescent="0.3">
      <c r="B47" s="24" t="s">
        <v>1979</v>
      </c>
      <c r="C47" s="25" t="s">
        <v>386</v>
      </c>
      <c r="D47" s="25" t="s">
        <v>386</v>
      </c>
    </row>
    <row r="48" spans="2:6" s="5" customFormat="1" ht="36.75" customHeight="1" x14ac:dyDescent="0.3">
      <c r="B48" s="24" t="s">
        <v>1978</v>
      </c>
      <c r="C48" s="25" t="s">
        <v>386</v>
      </c>
      <c r="D48" s="25" t="s">
        <v>386</v>
      </c>
    </row>
    <row r="49" spans="2:12" s="5" customFormat="1" ht="103.5" customHeight="1" x14ac:dyDescent="0.3">
      <c r="B49" s="24" t="s">
        <v>1946</v>
      </c>
      <c r="C49" s="23" t="s">
        <v>1948</v>
      </c>
      <c r="D49" s="23" t="s">
        <v>1948</v>
      </c>
    </row>
    <row r="50" spans="2:12" s="5" customFormat="1" ht="36.75" customHeight="1" x14ac:dyDescent="0.3">
      <c r="B50" s="24" t="s">
        <v>1947</v>
      </c>
      <c r="C50" s="25" t="s">
        <v>386</v>
      </c>
      <c r="D50" s="25" t="s">
        <v>386</v>
      </c>
    </row>
    <row r="51" spans="2:12" s="5" customFormat="1" ht="36.75" customHeight="1" x14ac:dyDescent="0.3">
      <c r="B51" s="24" t="s">
        <v>1937</v>
      </c>
      <c r="C51" s="26" t="s">
        <v>1939</v>
      </c>
      <c r="D51" s="25" t="s">
        <v>386</v>
      </c>
    </row>
    <row r="52" spans="2:12" s="19" customFormat="1" ht="36.75" customHeight="1" x14ac:dyDescent="0.3">
      <c r="B52" s="16" t="s">
        <v>1926</v>
      </c>
      <c r="C52" s="20" t="s">
        <v>1929</v>
      </c>
      <c r="D52" s="20" t="s">
        <v>1930</v>
      </c>
    </row>
    <row r="53" spans="2:12" s="5" customFormat="1" ht="36.75" customHeight="1" x14ac:dyDescent="0.3">
      <c r="B53" s="16" t="s">
        <v>1919</v>
      </c>
      <c r="C53" s="20" t="s">
        <v>1920</v>
      </c>
      <c r="D53" s="20" t="s">
        <v>1922</v>
      </c>
    </row>
    <row r="54" spans="2:12" s="17" customFormat="1" ht="36.75" customHeight="1" x14ac:dyDescent="0.3">
      <c r="B54" s="6" t="s">
        <v>1918</v>
      </c>
      <c r="C54" s="21" t="s">
        <v>386</v>
      </c>
      <c r="D54" s="21" t="s">
        <v>386</v>
      </c>
    </row>
    <row r="55" spans="2:12" s="17" customFormat="1" ht="36.75" customHeight="1" x14ac:dyDescent="0.3">
      <c r="B55" s="6" t="s">
        <v>1917</v>
      </c>
      <c r="C55" s="21" t="s">
        <v>386</v>
      </c>
      <c r="D55" s="21" t="s">
        <v>386</v>
      </c>
    </row>
    <row r="56" spans="2:12" s="17" customFormat="1" ht="36.75" customHeight="1" x14ac:dyDescent="0.3">
      <c r="B56" s="6" t="s">
        <v>1916</v>
      </c>
      <c r="C56" s="21" t="s">
        <v>386</v>
      </c>
      <c r="D56" s="21" t="s">
        <v>386</v>
      </c>
    </row>
    <row r="57" spans="2:12" s="5" customFormat="1" ht="374.25" customHeight="1" x14ac:dyDescent="0.3">
      <c r="B57" s="16" t="s">
        <v>1872</v>
      </c>
      <c r="C57" s="20" t="s">
        <v>1900</v>
      </c>
      <c r="D57" s="20" t="s">
        <v>1901</v>
      </c>
      <c r="L57" s="5" t="s">
        <v>1550</v>
      </c>
    </row>
    <row r="58" spans="2:12" s="5" customFormat="1" ht="36.75" customHeight="1" x14ac:dyDescent="0.3">
      <c r="B58" s="6" t="s">
        <v>1870</v>
      </c>
      <c r="C58" s="22" t="s">
        <v>386</v>
      </c>
      <c r="D58" s="22" t="s">
        <v>386</v>
      </c>
    </row>
    <row r="59" spans="2:12" s="5" customFormat="1" ht="36.75" customHeight="1" x14ac:dyDescent="0.3">
      <c r="B59" s="6" t="s">
        <v>1869</v>
      </c>
      <c r="C59" s="22" t="s">
        <v>386</v>
      </c>
      <c r="D59" s="22" t="s">
        <v>386</v>
      </c>
    </row>
    <row r="60" spans="2:12" s="5" customFormat="1" ht="36.75" customHeight="1" x14ac:dyDescent="0.3">
      <c r="B60" s="6" t="s">
        <v>1843</v>
      </c>
      <c r="C60" s="22" t="s">
        <v>1844</v>
      </c>
      <c r="D60" s="22" t="s">
        <v>1845</v>
      </c>
    </row>
    <row r="61" spans="2:12" s="5" customFormat="1" ht="30" customHeight="1" x14ac:dyDescent="0.3">
      <c r="B61" s="6" t="s">
        <v>1846</v>
      </c>
      <c r="C61" s="22" t="s">
        <v>386</v>
      </c>
      <c r="D61" s="22" t="s">
        <v>386</v>
      </c>
    </row>
    <row r="62" spans="2:12" s="5" customFormat="1" ht="72" customHeight="1" x14ac:dyDescent="0.3">
      <c r="B62" s="6" t="s">
        <v>1847</v>
      </c>
      <c r="C62" s="22" t="s">
        <v>1848</v>
      </c>
      <c r="D62" s="22" t="s">
        <v>1849</v>
      </c>
    </row>
    <row r="63" spans="2:12" s="5" customFormat="1" ht="186.75" customHeight="1" x14ac:dyDescent="0.3">
      <c r="B63" s="6" t="s">
        <v>1850</v>
      </c>
      <c r="C63" s="22" t="s">
        <v>1938</v>
      </c>
      <c r="D63" s="22" t="s">
        <v>1851</v>
      </c>
    </row>
    <row r="64" spans="2:12" s="5" customFormat="1" ht="30" customHeight="1" x14ac:dyDescent="0.3">
      <c r="B64" s="6" t="s">
        <v>1852</v>
      </c>
      <c r="C64" s="22" t="s">
        <v>1853</v>
      </c>
      <c r="D64" s="22" t="s">
        <v>1854</v>
      </c>
    </row>
    <row r="65" spans="2:6" s="5" customFormat="1" ht="30" customHeight="1" x14ac:dyDescent="0.3">
      <c r="B65" s="6" t="s">
        <v>1855</v>
      </c>
      <c r="C65" s="22" t="s">
        <v>386</v>
      </c>
      <c r="D65" s="22" t="s">
        <v>386</v>
      </c>
    </row>
    <row r="66" spans="2:6" s="5" customFormat="1" ht="30" customHeight="1" x14ac:dyDescent="0.3">
      <c r="B66" s="6" t="s">
        <v>1856</v>
      </c>
      <c r="C66" s="22" t="s">
        <v>1857</v>
      </c>
      <c r="D66" s="22" t="s">
        <v>1857</v>
      </c>
    </row>
    <row r="67" spans="2:6" s="5" customFormat="1" ht="171.6" x14ac:dyDescent="0.3">
      <c r="B67" s="6" t="s">
        <v>1858</v>
      </c>
      <c r="C67" s="23" t="s">
        <v>1859</v>
      </c>
      <c r="D67" s="23" t="s">
        <v>1860</v>
      </c>
    </row>
    <row r="68" spans="2:6" s="5" customFormat="1" ht="158.4" x14ac:dyDescent="0.3">
      <c r="B68" s="6" t="s">
        <v>1861</v>
      </c>
      <c r="C68" s="22" t="s">
        <v>1986</v>
      </c>
      <c r="D68" s="22" t="s">
        <v>1862</v>
      </c>
      <c r="F68" s="7"/>
    </row>
    <row r="69" spans="2:6" s="5" customFormat="1" ht="39.6" x14ac:dyDescent="0.3">
      <c r="B69" s="6" t="s">
        <v>1863</v>
      </c>
      <c r="C69" s="22" t="s">
        <v>1864</v>
      </c>
      <c r="D69" s="22" t="s">
        <v>1865</v>
      </c>
    </row>
    <row r="70" spans="2:6" s="5" customFormat="1" x14ac:dyDescent="0.3">
      <c r="B70" s="8"/>
      <c r="C70" s="9"/>
      <c r="D70" s="9"/>
    </row>
    <row r="71" spans="2:6" ht="18" customHeight="1" x14ac:dyDescent="0.3">
      <c r="B71" s="10"/>
      <c r="C71" s="11"/>
      <c r="D71" s="11"/>
    </row>
    <row r="72" spans="2:6" s="2" customFormat="1" ht="30" customHeight="1" x14ac:dyDescent="0.3">
      <c r="B72" s="1" t="s">
        <v>1866</v>
      </c>
    </row>
    <row r="73" spans="2:6" s="242" customFormat="1" ht="63.75" customHeight="1" x14ac:dyDescent="0.3">
      <c r="B73" s="261" t="s">
        <v>2334</v>
      </c>
      <c r="C73" s="262"/>
    </row>
    <row r="74" spans="2:6" ht="63" customHeight="1" x14ac:dyDescent="0.3">
      <c r="B74" s="270" t="s">
        <v>2284</v>
      </c>
      <c r="C74" s="271"/>
    </row>
    <row r="75" spans="2:6" ht="63" customHeight="1" x14ac:dyDescent="0.3">
      <c r="B75" s="268" t="s">
        <v>1924</v>
      </c>
      <c r="C75" s="269"/>
    </row>
    <row r="76" spans="2:6" ht="63" customHeight="1" x14ac:dyDescent="0.3">
      <c r="B76" s="263" t="s">
        <v>1867</v>
      </c>
      <c r="C76" s="264"/>
      <c r="D76" s="11"/>
    </row>
    <row r="77" spans="2:6" ht="63" customHeight="1" x14ac:dyDescent="0.3">
      <c r="B77" s="265" t="s">
        <v>1868</v>
      </c>
      <c r="C77" s="266"/>
      <c r="D77" s="11"/>
    </row>
    <row r="78" spans="2:6" x14ac:dyDescent="0.3">
      <c r="B78" s="267"/>
      <c r="C78" s="267"/>
      <c r="D78" s="14"/>
    </row>
    <row r="79" spans="2:6" x14ac:dyDescent="0.3">
      <c r="B79" s="13"/>
      <c r="C79" s="14"/>
      <c r="D79" s="14"/>
    </row>
    <row r="80" spans="2:6" x14ac:dyDescent="0.3">
      <c r="B80" s="18"/>
    </row>
    <row r="85" spans="4:4" x14ac:dyDescent="0.3">
      <c r="D85" s="12" t="s">
        <v>1550</v>
      </c>
    </row>
  </sheetData>
  <mergeCells count="6">
    <mergeCell ref="B73:C73"/>
    <mergeCell ref="B76:C76"/>
    <mergeCell ref="B77:C77"/>
    <mergeCell ref="B78:C78"/>
    <mergeCell ref="B75:C75"/>
    <mergeCell ref="B74:C74"/>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174" activePane="bottomLeft" state="frozenSplit"/>
      <selection activeCell="E41" sqref="E41"/>
      <selection pane="bottomLeft" activeCell="G180" sqref="G180"/>
    </sheetView>
  </sheetViews>
  <sheetFormatPr baseColWidth="10" defaultColWidth="11.44140625" defaultRowHeight="10.199999999999999" x14ac:dyDescent="0.3"/>
  <cols>
    <col min="1" max="1" width="60.6640625" style="210" customWidth="1"/>
    <col min="2" max="2" width="50.6640625" style="166" customWidth="1"/>
    <col min="3" max="3" width="100.6640625" style="211" customWidth="1"/>
    <col min="4" max="4" width="3.6640625" style="168" customWidth="1"/>
    <col min="5" max="16384" width="11.44140625" style="168"/>
  </cols>
  <sheetData>
    <row r="1" spans="1:3" ht="20.399999999999999" x14ac:dyDescent="0.35">
      <c r="A1" s="165" t="s">
        <v>33</v>
      </c>
      <c r="C1" s="167"/>
    </row>
    <row r="2" spans="1:3" s="171" customFormat="1" ht="20.100000000000001" customHeight="1" x14ac:dyDescent="0.3">
      <c r="A2" s="169" t="s">
        <v>1515</v>
      </c>
      <c r="B2" s="170" t="s">
        <v>1514</v>
      </c>
      <c r="C2" s="170" t="s">
        <v>1513</v>
      </c>
    </row>
    <row r="3" spans="1:3" s="173" customFormat="1" ht="40.5" customHeight="1" x14ac:dyDescent="0.3">
      <c r="A3" s="275" t="s">
        <v>1961</v>
      </c>
      <c r="B3" s="180" t="s">
        <v>50</v>
      </c>
      <c r="C3" s="181" t="s">
        <v>2373</v>
      </c>
    </row>
    <row r="4" spans="1:3" s="173" customFormat="1" ht="30" customHeight="1" x14ac:dyDescent="0.3">
      <c r="A4" s="276"/>
      <c r="B4" s="182" t="s">
        <v>51</v>
      </c>
      <c r="C4" s="177" t="s">
        <v>2276</v>
      </c>
    </row>
    <row r="5" spans="1:3" s="174" customFormat="1" ht="20.100000000000001" customHeight="1" x14ac:dyDescent="0.3">
      <c r="A5" s="276"/>
      <c r="B5" s="175" t="s">
        <v>1539</v>
      </c>
      <c r="C5" s="176" t="s">
        <v>1496</v>
      </c>
    </row>
    <row r="6" spans="1:3" s="174" customFormat="1" ht="20.100000000000001" customHeight="1" x14ac:dyDescent="0.3">
      <c r="A6" s="276"/>
      <c r="B6" s="175" t="s">
        <v>2143</v>
      </c>
      <c r="C6" s="176" t="s">
        <v>2262</v>
      </c>
    </row>
    <row r="7" spans="1:3" s="174" customFormat="1" ht="20.100000000000001" customHeight="1" x14ac:dyDescent="0.3">
      <c r="A7" s="276"/>
      <c r="B7" s="175" t="s">
        <v>1621</v>
      </c>
      <c r="C7" s="176" t="s">
        <v>1030</v>
      </c>
    </row>
    <row r="8" spans="1:3" s="174" customFormat="1" ht="20.100000000000001" customHeight="1" x14ac:dyDescent="0.3">
      <c r="A8" s="276"/>
      <c r="B8" s="175" t="s">
        <v>37</v>
      </c>
      <c r="C8" s="176" t="s">
        <v>2266</v>
      </c>
    </row>
    <row r="9" spans="1:3" s="174" customFormat="1" ht="20.100000000000001" customHeight="1" x14ac:dyDescent="0.3">
      <c r="A9" s="276"/>
      <c r="B9" s="175" t="s">
        <v>99</v>
      </c>
      <c r="C9" s="176" t="s">
        <v>2146</v>
      </c>
    </row>
    <row r="10" spans="1:3" s="174" customFormat="1" ht="20.100000000000001" customHeight="1" x14ac:dyDescent="0.3">
      <c r="A10" s="276"/>
      <c r="B10" s="175" t="s">
        <v>41</v>
      </c>
      <c r="C10" s="176" t="s">
        <v>2263</v>
      </c>
    </row>
    <row r="11" spans="1:3" s="174" customFormat="1" ht="20.100000000000001" customHeight="1" x14ac:dyDescent="0.3">
      <c r="A11" s="276"/>
      <c r="B11" s="175" t="s">
        <v>19</v>
      </c>
      <c r="C11" s="176" t="s">
        <v>1533</v>
      </c>
    </row>
    <row r="12" spans="1:3" s="174" customFormat="1" ht="20.100000000000001" customHeight="1" x14ac:dyDescent="0.3">
      <c r="A12" s="276"/>
      <c r="B12" s="175" t="s">
        <v>1871</v>
      </c>
      <c r="C12" s="176" t="s">
        <v>1894</v>
      </c>
    </row>
    <row r="13" spans="1:3" s="189" customFormat="1" ht="50.1" customHeight="1" x14ac:dyDescent="0.3">
      <c r="A13" s="276"/>
      <c r="B13" s="175" t="s">
        <v>96</v>
      </c>
      <c r="C13" s="177" t="s">
        <v>2479</v>
      </c>
    </row>
    <row r="14" spans="1:3" s="174" customFormat="1" ht="19.5" customHeight="1" x14ac:dyDescent="0.3">
      <c r="A14" s="276"/>
      <c r="B14" s="175" t="s">
        <v>35</v>
      </c>
      <c r="C14" s="176" t="s">
        <v>1525</v>
      </c>
    </row>
    <row r="15" spans="1:3" s="174" customFormat="1" ht="20.100000000000001" customHeight="1" x14ac:dyDescent="0.3">
      <c r="A15" s="277"/>
      <c r="B15" s="178" t="s">
        <v>1622</v>
      </c>
      <c r="C15" s="179" t="s">
        <v>568</v>
      </c>
    </row>
    <row r="16" spans="1:3" s="173" customFormat="1" ht="50.1" customHeight="1" x14ac:dyDescent="0.3">
      <c r="A16" s="275" t="s">
        <v>1962</v>
      </c>
      <c r="B16" s="180" t="s">
        <v>50</v>
      </c>
      <c r="C16" s="181" t="s">
        <v>2423</v>
      </c>
    </row>
    <row r="17" spans="1:3" s="173" customFormat="1" ht="20.100000000000001" customHeight="1" x14ac:dyDescent="0.3">
      <c r="A17" s="276"/>
      <c r="B17" s="182" t="s">
        <v>51</v>
      </c>
      <c r="C17" s="177" t="s">
        <v>2277</v>
      </c>
    </row>
    <row r="18" spans="1:3" s="174" customFormat="1" ht="20.100000000000001" customHeight="1" x14ac:dyDescent="0.3">
      <c r="A18" s="276"/>
      <c r="B18" s="175" t="s">
        <v>36</v>
      </c>
      <c r="C18" s="176" t="s">
        <v>1496</v>
      </c>
    </row>
    <row r="19" spans="1:3" s="174" customFormat="1" ht="20.100000000000001" customHeight="1" x14ac:dyDescent="0.3">
      <c r="A19" s="276"/>
      <c r="B19" s="175" t="s">
        <v>2143</v>
      </c>
      <c r="C19" s="176" t="s">
        <v>2262</v>
      </c>
    </row>
    <row r="20" spans="1:3" s="183" customFormat="1" ht="20.100000000000001" customHeight="1" x14ac:dyDescent="0.3">
      <c r="A20" s="276"/>
      <c r="B20" s="175" t="s">
        <v>1621</v>
      </c>
      <c r="C20" s="176" t="s">
        <v>1030</v>
      </c>
    </row>
    <row r="21" spans="1:3" s="183" customFormat="1" ht="20.100000000000001" customHeight="1" x14ac:dyDescent="0.3">
      <c r="A21" s="276"/>
      <c r="B21" s="175" t="s">
        <v>37</v>
      </c>
      <c r="C21" s="176" t="s">
        <v>2266</v>
      </c>
    </row>
    <row r="22" spans="1:3" s="183" customFormat="1" ht="20.100000000000001" customHeight="1" x14ac:dyDescent="0.3">
      <c r="A22" s="276"/>
      <c r="B22" s="175" t="s">
        <v>99</v>
      </c>
      <c r="C22" s="176" t="s">
        <v>2147</v>
      </c>
    </row>
    <row r="23" spans="1:3" s="183" customFormat="1" ht="20.100000000000001" customHeight="1" x14ac:dyDescent="0.3">
      <c r="A23" s="276"/>
      <c r="B23" s="175" t="s">
        <v>41</v>
      </c>
      <c r="C23" s="176" t="s">
        <v>2264</v>
      </c>
    </row>
    <row r="24" spans="1:3" s="183" customFormat="1" ht="20.100000000000001" customHeight="1" x14ac:dyDescent="0.3">
      <c r="A24" s="276"/>
      <c r="B24" s="175" t="s">
        <v>19</v>
      </c>
      <c r="C24" s="176" t="s">
        <v>1533</v>
      </c>
    </row>
    <row r="25" spans="1:3" s="183" customFormat="1" ht="20.100000000000001" customHeight="1" x14ac:dyDescent="0.3">
      <c r="A25" s="276"/>
      <c r="B25" s="175" t="s">
        <v>20</v>
      </c>
      <c r="C25" s="184" t="s">
        <v>1532</v>
      </c>
    </row>
    <row r="26" spans="1:3" s="183" customFormat="1" ht="20.100000000000001" customHeight="1" x14ac:dyDescent="0.3">
      <c r="A26" s="276"/>
      <c r="B26" s="175" t="s">
        <v>21</v>
      </c>
      <c r="C26" s="185" t="s">
        <v>1531</v>
      </c>
    </row>
    <row r="27" spans="1:3" s="183" customFormat="1" ht="20.100000000000001" customHeight="1" x14ac:dyDescent="0.3">
      <c r="A27" s="276"/>
      <c r="B27" s="175" t="s">
        <v>108</v>
      </c>
      <c r="C27" s="186" t="s">
        <v>195</v>
      </c>
    </row>
    <row r="28" spans="1:3" s="183" customFormat="1" ht="20.100000000000001" customHeight="1" x14ac:dyDescent="0.3">
      <c r="A28" s="276"/>
      <c r="B28" s="175" t="s">
        <v>1871</v>
      </c>
      <c r="C28" s="176" t="s">
        <v>1894</v>
      </c>
    </row>
    <row r="29" spans="1:3" s="187" customFormat="1" ht="50.1" customHeight="1" x14ac:dyDescent="0.3">
      <c r="A29" s="276"/>
      <c r="B29" s="175" t="s">
        <v>96</v>
      </c>
      <c r="C29" s="176" t="s">
        <v>2480</v>
      </c>
    </row>
    <row r="30" spans="1:3" s="187" customFormat="1" ht="20.100000000000001" customHeight="1" x14ac:dyDescent="0.3">
      <c r="A30" s="276"/>
      <c r="B30" s="175" t="s">
        <v>35</v>
      </c>
      <c r="C30" s="176" t="s">
        <v>1525</v>
      </c>
    </row>
    <row r="31" spans="1:3" s="187" customFormat="1" ht="20.100000000000001" customHeight="1" x14ac:dyDescent="0.3">
      <c r="A31" s="277"/>
      <c r="B31" s="178" t="s">
        <v>1622</v>
      </c>
      <c r="C31" s="179" t="s">
        <v>568</v>
      </c>
    </row>
    <row r="32" spans="1:3" s="213" customFormat="1" ht="20.100000000000001" customHeight="1" x14ac:dyDescent="0.3">
      <c r="A32" s="275" t="s">
        <v>1963</v>
      </c>
      <c r="B32" s="180" t="s">
        <v>50</v>
      </c>
      <c r="C32" s="181" t="s">
        <v>1538</v>
      </c>
    </row>
    <row r="33" spans="1:3" s="213" customFormat="1" ht="20.100000000000001" customHeight="1" x14ac:dyDescent="0.3">
      <c r="A33" s="276"/>
      <c r="B33" s="182" t="s">
        <v>51</v>
      </c>
      <c r="C33" s="177" t="s">
        <v>2228</v>
      </c>
    </row>
    <row r="34" spans="1:3" s="187" customFormat="1" ht="20.100000000000001" customHeight="1" x14ac:dyDescent="0.3">
      <c r="A34" s="276"/>
      <c r="B34" s="175" t="s">
        <v>36</v>
      </c>
      <c r="C34" s="176" t="s">
        <v>1496</v>
      </c>
    </row>
    <row r="35" spans="1:3" s="187" customFormat="1" ht="20.100000000000001" customHeight="1" x14ac:dyDescent="0.3">
      <c r="A35" s="276"/>
      <c r="B35" s="175" t="s">
        <v>2143</v>
      </c>
      <c r="C35" s="176" t="s">
        <v>1534</v>
      </c>
    </row>
    <row r="36" spans="1:3" s="187" customFormat="1" ht="20.100000000000001" customHeight="1" x14ac:dyDescent="0.3">
      <c r="A36" s="276"/>
      <c r="B36" s="175" t="s">
        <v>37</v>
      </c>
      <c r="C36" s="176" t="s">
        <v>1414</v>
      </c>
    </row>
    <row r="37" spans="1:3" s="187" customFormat="1" ht="20.100000000000001" customHeight="1" x14ac:dyDescent="0.3">
      <c r="A37" s="276"/>
      <c r="B37" s="175" t="s">
        <v>100</v>
      </c>
      <c r="C37" s="176" t="s">
        <v>324</v>
      </c>
    </row>
    <row r="38" spans="1:3" s="187" customFormat="1" ht="20.100000000000001" customHeight="1" x14ac:dyDescent="0.3">
      <c r="A38" s="276"/>
      <c r="B38" s="175" t="s">
        <v>1537</v>
      </c>
      <c r="C38" s="176" t="s">
        <v>1536</v>
      </c>
    </row>
    <row r="39" spans="1:3" s="187" customFormat="1" ht="30" customHeight="1" x14ac:dyDescent="0.3">
      <c r="A39" s="277"/>
      <c r="B39" s="178" t="s">
        <v>96</v>
      </c>
      <c r="C39" s="179" t="s">
        <v>2485</v>
      </c>
    </row>
    <row r="40" spans="1:3" s="213" customFormat="1" ht="20.100000000000001" customHeight="1" x14ac:dyDescent="0.3">
      <c r="A40" s="275" t="s">
        <v>1964</v>
      </c>
      <c r="B40" s="180" t="s">
        <v>50</v>
      </c>
      <c r="C40" s="181" t="s">
        <v>2259</v>
      </c>
    </row>
    <row r="41" spans="1:3" s="213" customFormat="1" ht="20.100000000000001" customHeight="1" x14ac:dyDescent="0.3">
      <c r="A41" s="276"/>
      <c r="B41" s="182" t="s">
        <v>51</v>
      </c>
      <c r="C41" s="177" t="s">
        <v>2260</v>
      </c>
    </row>
    <row r="42" spans="1:3" s="189" customFormat="1" ht="20.100000000000001" customHeight="1" x14ac:dyDescent="0.3">
      <c r="A42" s="276"/>
      <c r="B42" s="175" t="s">
        <v>109</v>
      </c>
      <c r="C42" s="176" t="s">
        <v>2261</v>
      </c>
    </row>
    <row r="43" spans="1:3" s="189" customFormat="1" ht="20.100000000000001" customHeight="1" x14ac:dyDescent="0.3">
      <c r="A43" s="276"/>
      <c r="B43" s="175" t="s">
        <v>41</v>
      </c>
      <c r="C43" s="176" t="s">
        <v>2265</v>
      </c>
    </row>
    <row r="44" spans="1:3" s="188" customFormat="1" ht="20.100000000000001" customHeight="1" x14ac:dyDescent="0.3">
      <c r="A44" s="276"/>
      <c r="B44" s="175" t="s">
        <v>37</v>
      </c>
      <c r="C44" s="176" t="s">
        <v>2266</v>
      </c>
    </row>
    <row r="45" spans="1:3" s="188" customFormat="1" ht="20.100000000000001" customHeight="1" x14ac:dyDescent="0.3">
      <c r="A45" s="276"/>
      <c r="B45" s="175" t="s">
        <v>101</v>
      </c>
      <c r="C45" s="176" t="s">
        <v>1530</v>
      </c>
    </row>
    <row r="46" spans="1:3" s="188" customFormat="1" ht="20.100000000000001" customHeight="1" x14ac:dyDescent="0.3">
      <c r="A46" s="276"/>
      <c r="B46" s="175" t="s">
        <v>18</v>
      </c>
      <c r="C46" s="176" t="s">
        <v>2184</v>
      </c>
    </row>
    <row r="47" spans="1:3" s="188" customFormat="1" ht="30.6" x14ac:dyDescent="0.3">
      <c r="A47" s="276"/>
      <c r="B47" s="175" t="s">
        <v>17</v>
      </c>
      <c r="C47" s="176" t="s">
        <v>2158</v>
      </c>
    </row>
    <row r="48" spans="1:3" s="188" customFormat="1" ht="20.100000000000001" customHeight="1" x14ac:dyDescent="0.3">
      <c r="A48" s="276"/>
      <c r="B48" s="175" t="s">
        <v>16</v>
      </c>
      <c r="C48" s="176" t="s">
        <v>243</v>
      </c>
    </row>
    <row r="49" spans="1:3" s="188" customFormat="1" ht="20.100000000000001" customHeight="1" x14ac:dyDescent="0.3">
      <c r="A49" s="277"/>
      <c r="B49" s="178" t="s">
        <v>38</v>
      </c>
      <c r="C49" s="179" t="s">
        <v>2426</v>
      </c>
    </row>
    <row r="50" spans="1:3" s="183" customFormat="1" ht="50.1" customHeight="1" x14ac:dyDescent="0.3">
      <c r="A50" s="275" t="s">
        <v>1965</v>
      </c>
      <c r="B50" s="180" t="s">
        <v>50</v>
      </c>
      <c r="C50" s="181" t="s">
        <v>2424</v>
      </c>
    </row>
    <row r="51" spans="1:3" s="173" customFormat="1" ht="30" customHeight="1" x14ac:dyDescent="0.3">
      <c r="A51" s="276"/>
      <c r="B51" s="182" t="s">
        <v>51</v>
      </c>
      <c r="C51" s="177" t="s">
        <v>2278</v>
      </c>
    </row>
    <row r="52" spans="1:3" s="183" customFormat="1" ht="20.100000000000001" customHeight="1" x14ac:dyDescent="0.3">
      <c r="A52" s="276"/>
      <c r="B52" s="175" t="s">
        <v>36</v>
      </c>
      <c r="C52" s="176" t="s">
        <v>1496</v>
      </c>
    </row>
    <row r="53" spans="1:3" s="183" customFormat="1" ht="20.100000000000001" customHeight="1" x14ac:dyDescent="0.3">
      <c r="A53" s="276"/>
      <c r="B53" s="175" t="s">
        <v>2143</v>
      </c>
      <c r="C53" s="176" t="s">
        <v>2262</v>
      </c>
    </row>
    <row r="54" spans="1:3" s="183" customFormat="1" ht="20.100000000000001" customHeight="1" x14ac:dyDescent="0.3">
      <c r="A54" s="276"/>
      <c r="B54" s="175" t="s">
        <v>1621</v>
      </c>
      <c r="C54" s="176" t="s">
        <v>1030</v>
      </c>
    </row>
    <row r="55" spans="1:3" s="183" customFormat="1" ht="20.100000000000001" customHeight="1" x14ac:dyDescent="0.3">
      <c r="A55" s="276"/>
      <c r="B55" s="175" t="s">
        <v>37</v>
      </c>
      <c r="C55" s="176" t="s">
        <v>2266</v>
      </c>
    </row>
    <row r="56" spans="1:3" s="183" customFormat="1" ht="20.100000000000001" customHeight="1" x14ac:dyDescent="0.3">
      <c r="A56" s="276"/>
      <c r="B56" s="175" t="s">
        <v>99</v>
      </c>
      <c r="C56" s="176" t="s">
        <v>2147</v>
      </c>
    </row>
    <row r="57" spans="1:3" s="183" customFormat="1" ht="20.100000000000001" customHeight="1" x14ac:dyDescent="0.3">
      <c r="A57" s="276"/>
      <c r="B57" s="175" t="s">
        <v>41</v>
      </c>
      <c r="C57" s="176" t="s">
        <v>2264</v>
      </c>
    </row>
    <row r="58" spans="1:3" s="183" customFormat="1" ht="20.100000000000001" customHeight="1" x14ac:dyDescent="0.3">
      <c r="A58" s="276"/>
      <c r="B58" s="175" t="s">
        <v>19</v>
      </c>
      <c r="C58" s="176" t="s">
        <v>1533</v>
      </c>
    </row>
    <row r="59" spans="1:3" s="183" customFormat="1" ht="20.100000000000001" customHeight="1" x14ac:dyDescent="0.3">
      <c r="A59" s="276"/>
      <c r="B59" s="175" t="s">
        <v>100</v>
      </c>
      <c r="C59" s="176" t="s">
        <v>324</v>
      </c>
    </row>
    <row r="60" spans="1:3" s="183" customFormat="1" ht="20.100000000000001" customHeight="1" x14ac:dyDescent="0.3">
      <c r="A60" s="276"/>
      <c r="B60" s="175" t="s">
        <v>101</v>
      </c>
      <c r="C60" s="176" t="s">
        <v>1530</v>
      </c>
    </row>
    <row r="61" spans="1:3" s="183" customFormat="1" ht="20.100000000000001" customHeight="1" x14ac:dyDescent="0.3">
      <c r="A61" s="276"/>
      <c r="B61" s="175" t="s">
        <v>18</v>
      </c>
      <c r="C61" s="176" t="s">
        <v>2184</v>
      </c>
    </row>
    <row r="62" spans="1:3" s="183" customFormat="1" ht="39" customHeight="1" x14ac:dyDescent="0.3">
      <c r="A62" s="276"/>
      <c r="B62" s="175" t="s">
        <v>17</v>
      </c>
      <c r="C62" s="176" t="s">
        <v>2158</v>
      </c>
    </row>
    <row r="63" spans="1:3" s="183" customFormat="1" ht="20.100000000000001" customHeight="1" x14ac:dyDescent="0.3">
      <c r="A63" s="276"/>
      <c r="B63" s="175" t="s">
        <v>16</v>
      </c>
      <c r="C63" s="176" t="s">
        <v>243</v>
      </c>
    </row>
    <row r="64" spans="1:3" s="183" customFormat="1" ht="20.100000000000001" customHeight="1" x14ac:dyDescent="0.3">
      <c r="A64" s="276"/>
      <c r="B64" s="175" t="s">
        <v>22</v>
      </c>
      <c r="C64" s="176" t="s">
        <v>1529</v>
      </c>
    </row>
    <row r="65" spans="1:3" s="183" customFormat="1" ht="20.100000000000001" customHeight="1" x14ac:dyDescent="0.3">
      <c r="A65" s="276"/>
      <c r="B65" s="175" t="s">
        <v>1871</v>
      </c>
      <c r="C65" s="176" t="s">
        <v>1894</v>
      </c>
    </row>
    <row r="66" spans="1:3" s="187" customFormat="1" ht="50.1" customHeight="1" x14ac:dyDescent="0.3">
      <c r="A66" s="276"/>
      <c r="B66" s="175" t="s">
        <v>96</v>
      </c>
      <c r="C66" s="176" t="s">
        <v>2481</v>
      </c>
    </row>
    <row r="67" spans="1:3" s="183" customFormat="1" ht="20.100000000000001" customHeight="1" x14ac:dyDescent="0.3">
      <c r="A67" s="276"/>
      <c r="B67" s="175" t="s">
        <v>35</v>
      </c>
      <c r="C67" s="176" t="s">
        <v>1525</v>
      </c>
    </row>
    <row r="68" spans="1:3" s="183" customFormat="1" ht="20.100000000000001" customHeight="1" x14ac:dyDescent="0.3">
      <c r="A68" s="277"/>
      <c r="B68" s="178" t="s">
        <v>1622</v>
      </c>
      <c r="C68" s="179" t="s">
        <v>568</v>
      </c>
    </row>
    <row r="69" spans="1:3" s="183" customFormat="1" ht="50.1" customHeight="1" x14ac:dyDescent="0.3">
      <c r="A69" s="272" t="s">
        <v>1535</v>
      </c>
      <c r="B69" s="180" t="s">
        <v>50</v>
      </c>
      <c r="C69" s="181" t="s">
        <v>2425</v>
      </c>
    </row>
    <row r="70" spans="1:3" s="174" customFormat="1" ht="30" customHeight="1" collapsed="1" x14ac:dyDescent="0.3">
      <c r="A70" s="273"/>
      <c r="B70" s="182" t="s">
        <v>51</v>
      </c>
      <c r="C70" s="177" t="s">
        <v>2279</v>
      </c>
    </row>
    <row r="71" spans="1:3" s="174" customFormat="1" ht="20.100000000000001" customHeight="1" x14ac:dyDescent="0.3">
      <c r="A71" s="273"/>
      <c r="B71" s="182" t="s">
        <v>36</v>
      </c>
      <c r="C71" s="176" t="s">
        <v>1496</v>
      </c>
    </row>
    <row r="72" spans="1:3" s="174" customFormat="1" ht="20.100000000000001" customHeight="1" x14ac:dyDescent="0.3">
      <c r="A72" s="273"/>
      <c r="B72" s="175" t="s">
        <v>2143</v>
      </c>
      <c r="C72" s="176" t="s">
        <v>2262</v>
      </c>
    </row>
    <row r="73" spans="1:3" s="174" customFormat="1" ht="20.100000000000001" customHeight="1" x14ac:dyDescent="0.3">
      <c r="A73" s="273"/>
      <c r="B73" s="175" t="s">
        <v>1621</v>
      </c>
      <c r="C73" s="176" t="s">
        <v>1030</v>
      </c>
    </row>
    <row r="74" spans="1:3" s="174" customFormat="1" ht="20.100000000000001" customHeight="1" x14ac:dyDescent="0.3">
      <c r="A74" s="273"/>
      <c r="B74" s="182" t="s">
        <v>37</v>
      </c>
      <c r="C74" s="176" t="s">
        <v>2266</v>
      </c>
    </row>
    <row r="75" spans="1:3" s="174" customFormat="1" ht="20.100000000000001" customHeight="1" x14ac:dyDescent="0.3">
      <c r="A75" s="273"/>
      <c r="B75" s="182" t="s">
        <v>99</v>
      </c>
      <c r="C75" s="176" t="s">
        <v>2147</v>
      </c>
    </row>
    <row r="76" spans="1:3" s="174" customFormat="1" ht="20.100000000000001" customHeight="1" x14ac:dyDescent="0.3">
      <c r="A76" s="273"/>
      <c r="B76" s="182" t="s">
        <v>41</v>
      </c>
      <c r="C76" s="176" t="s">
        <v>2264</v>
      </c>
    </row>
    <row r="77" spans="1:3" s="174" customFormat="1" ht="20.100000000000001" customHeight="1" x14ac:dyDescent="0.3">
      <c r="A77" s="273"/>
      <c r="B77" s="182" t="s">
        <v>19</v>
      </c>
      <c r="C77" s="176" t="s">
        <v>1533</v>
      </c>
    </row>
    <row r="78" spans="1:3" s="174" customFormat="1" ht="20.100000000000001" customHeight="1" x14ac:dyDescent="0.3">
      <c r="A78" s="273"/>
      <c r="B78" s="182" t="s">
        <v>20</v>
      </c>
      <c r="C78" s="177" t="s">
        <v>1532</v>
      </c>
    </row>
    <row r="79" spans="1:3" s="174" customFormat="1" ht="20.100000000000001" customHeight="1" x14ac:dyDescent="0.3">
      <c r="A79" s="273"/>
      <c r="B79" s="182" t="s">
        <v>21</v>
      </c>
      <c r="C79" s="177" t="s">
        <v>1531</v>
      </c>
    </row>
    <row r="80" spans="1:3" s="174" customFormat="1" ht="20.100000000000001" customHeight="1" x14ac:dyDescent="0.3">
      <c r="A80" s="273"/>
      <c r="B80" s="182" t="s">
        <v>108</v>
      </c>
      <c r="C80" s="177" t="s">
        <v>195</v>
      </c>
    </row>
    <row r="81" spans="1:3" s="174" customFormat="1" ht="20.100000000000001" customHeight="1" x14ac:dyDescent="0.3">
      <c r="A81" s="273"/>
      <c r="B81" s="182" t="s">
        <v>100</v>
      </c>
      <c r="C81" s="176" t="s">
        <v>324</v>
      </c>
    </row>
    <row r="82" spans="1:3" s="174" customFormat="1" ht="20.100000000000001" customHeight="1" x14ac:dyDescent="0.3">
      <c r="A82" s="273"/>
      <c r="B82" s="182" t="s">
        <v>101</v>
      </c>
      <c r="C82" s="176" t="s">
        <v>1530</v>
      </c>
    </row>
    <row r="83" spans="1:3" s="174" customFormat="1" ht="20.100000000000001" customHeight="1" x14ac:dyDescent="0.3">
      <c r="A83" s="273"/>
      <c r="B83" s="182" t="s">
        <v>18</v>
      </c>
      <c r="C83" s="176" t="s">
        <v>2184</v>
      </c>
    </row>
    <row r="84" spans="1:3" s="174" customFormat="1" ht="37.5" customHeight="1" x14ac:dyDescent="0.3">
      <c r="A84" s="273"/>
      <c r="B84" s="182" t="s">
        <v>17</v>
      </c>
      <c r="C84" s="176" t="s">
        <v>2159</v>
      </c>
    </row>
    <row r="85" spans="1:3" s="174" customFormat="1" ht="20.100000000000001" customHeight="1" x14ac:dyDescent="0.3">
      <c r="A85" s="273"/>
      <c r="B85" s="182" t="s">
        <v>16</v>
      </c>
      <c r="C85" s="176" t="s">
        <v>243</v>
      </c>
    </row>
    <row r="86" spans="1:3" s="174" customFormat="1" ht="20.100000000000001" customHeight="1" x14ac:dyDescent="0.3">
      <c r="A86" s="273"/>
      <c r="B86" s="182" t="s">
        <v>22</v>
      </c>
      <c r="C86" s="176" t="s">
        <v>1529</v>
      </c>
    </row>
    <row r="87" spans="1:3" s="174" customFormat="1" ht="20.100000000000001" customHeight="1" x14ac:dyDescent="0.3">
      <c r="A87" s="273"/>
      <c r="B87" s="175" t="s">
        <v>1871</v>
      </c>
      <c r="C87" s="176" t="s">
        <v>1894</v>
      </c>
    </row>
    <row r="88" spans="1:3" s="189" customFormat="1" ht="50.1" customHeight="1" x14ac:dyDescent="0.3">
      <c r="A88" s="273"/>
      <c r="B88" s="182" t="s">
        <v>96</v>
      </c>
      <c r="C88" s="176" t="s">
        <v>2482</v>
      </c>
    </row>
    <row r="89" spans="1:3" s="174" customFormat="1" ht="20.100000000000001" customHeight="1" x14ac:dyDescent="0.3">
      <c r="A89" s="273"/>
      <c r="B89" s="182" t="s">
        <v>35</v>
      </c>
      <c r="C89" s="177" t="s">
        <v>1525</v>
      </c>
    </row>
    <row r="90" spans="1:3" s="174" customFormat="1" ht="20.100000000000001" customHeight="1" x14ac:dyDescent="0.3">
      <c r="A90" s="274"/>
      <c r="B90" s="190" t="s">
        <v>1622</v>
      </c>
      <c r="C90" s="191" t="s">
        <v>568</v>
      </c>
    </row>
    <row r="91" spans="1:3" ht="20.100000000000001" customHeight="1" x14ac:dyDescent="0.3">
      <c r="A91" s="272" t="s">
        <v>1966</v>
      </c>
      <c r="B91" s="192" t="s">
        <v>97</v>
      </c>
      <c r="C91" s="192" t="s">
        <v>1476</v>
      </c>
    </row>
    <row r="92" spans="1:3" ht="20.100000000000001" customHeight="1" x14ac:dyDescent="0.3">
      <c r="A92" s="273"/>
      <c r="B92" s="186" t="s">
        <v>1623</v>
      </c>
      <c r="C92" s="176" t="s">
        <v>1466</v>
      </c>
    </row>
    <row r="93" spans="1:3" ht="20.100000000000001" customHeight="1" x14ac:dyDescent="0.3">
      <c r="A93" s="273"/>
      <c r="B93" s="175" t="s">
        <v>1871</v>
      </c>
      <c r="C93" s="176" t="s">
        <v>1894</v>
      </c>
    </row>
    <row r="94" spans="1:3" s="187" customFormat="1" ht="20.100000000000001" customHeight="1" x14ac:dyDescent="0.3">
      <c r="A94" s="273"/>
      <c r="B94" s="186" t="s">
        <v>1624</v>
      </c>
      <c r="C94" s="176" t="s">
        <v>1767</v>
      </c>
    </row>
    <row r="95" spans="1:3" s="187" customFormat="1" ht="20.100000000000001" customHeight="1" x14ac:dyDescent="0.3">
      <c r="A95" s="273"/>
      <c r="B95" s="186" t="s">
        <v>0</v>
      </c>
      <c r="C95" s="176" t="s">
        <v>2483</v>
      </c>
    </row>
    <row r="96" spans="1:3" ht="20.100000000000001" customHeight="1" x14ac:dyDescent="0.3">
      <c r="A96" s="274"/>
      <c r="B96" s="193" t="s">
        <v>2140</v>
      </c>
      <c r="C96" s="194" t="s">
        <v>1521</v>
      </c>
    </row>
    <row r="97" spans="1:3" ht="20.100000000000001" customHeight="1" x14ac:dyDescent="0.3">
      <c r="A97" s="272" t="s">
        <v>1967</v>
      </c>
      <c r="B97" s="192" t="s">
        <v>102</v>
      </c>
      <c r="C97" s="195" t="s">
        <v>1472</v>
      </c>
    </row>
    <row r="98" spans="1:3" ht="20.100000000000001" customHeight="1" x14ac:dyDescent="0.3">
      <c r="A98" s="273"/>
      <c r="B98" s="186" t="s">
        <v>103</v>
      </c>
      <c r="C98" s="196" t="s">
        <v>1464</v>
      </c>
    </row>
    <row r="99" spans="1:3" ht="20.100000000000001" customHeight="1" x14ac:dyDescent="0.3">
      <c r="A99" s="273"/>
      <c r="B99" s="186" t="s">
        <v>104</v>
      </c>
      <c r="C99" s="196" t="s">
        <v>1458</v>
      </c>
    </row>
    <row r="100" spans="1:3" ht="20.100000000000001" customHeight="1" x14ac:dyDescent="0.3">
      <c r="A100" s="273"/>
      <c r="B100" s="186" t="s">
        <v>1625</v>
      </c>
      <c r="C100" s="177" t="s">
        <v>2484</v>
      </c>
    </row>
    <row r="101" spans="1:3" ht="20.100000000000001" customHeight="1" x14ac:dyDescent="0.3">
      <c r="A101" s="274"/>
      <c r="B101" s="193" t="s">
        <v>1626</v>
      </c>
      <c r="C101" s="194" t="s">
        <v>1521</v>
      </c>
    </row>
    <row r="102" spans="1:3" ht="24.9" customHeight="1" x14ac:dyDescent="0.3">
      <c r="A102" s="272" t="s">
        <v>1968</v>
      </c>
      <c r="B102" s="192" t="s">
        <v>105</v>
      </c>
      <c r="C102" s="195" t="s">
        <v>320</v>
      </c>
    </row>
    <row r="103" spans="1:3" ht="24.9" customHeight="1" x14ac:dyDescent="0.3">
      <c r="A103" s="274"/>
      <c r="B103" s="193" t="s">
        <v>1625</v>
      </c>
      <c r="C103" s="194" t="s">
        <v>2185</v>
      </c>
    </row>
    <row r="104" spans="1:3" ht="20.100000000000001" customHeight="1" x14ac:dyDescent="0.3">
      <c r="A104" s="272" t="s">
        <v>1969</v>
      </c>
      <c r="B104" s="192" t="s">
        <v>2055</v>
      </c>
      <c r="C104" s="195" t="s">
        <v>2054</v>
      </c>
    </row>
    <row r="105" spans="1:3" ht="20.100000000000001" customHeight="1" x14ac:dyDescent="0.3">
      <c r="A105" s="273"/>
      <c r="B105" s="186" t="s">
        <v>1625</v>
      </c>
      <c r="C105" s="196" t="s">
        <v>2486</v>
      </c>
    </row>
    <row r="106" spans="1:3" ht="20.100000000000001" customHeight="1" x14ac:dyDescent="0.3">
      <c r="A106" s="274"/>
      <c r="B106" s="193" t="s">
        <v>1</v>
      </c>
      <c r="C106" s="194" t="s">
        <v>1521</v>
      </c>
    </row>
    <row r="107" spans="1:3" ht="20.100000000000001" customHeight="1" x14ac:dyDescent="0.3">
      <c r="A107" s="272" t="s">
        <v>1970</v>
      </c>
      <c r="B107" s="192" t="s">
        <v>1725</v>
      </c>
      <c r="C107" s="195" t="s">
        <v>1724</v>
      </c>
    </row>
    <row r="108" spans="1:3" ht="20.100000000000001" customHeight="1" x14ac:dyDescent="0.3">
      <c r="A108" s="273"/>
      <c r="B108" s="186" t="s">
        <v>1625</v>
      </c>
      <c r="C108" s="196" t="s">
        <v>2487</v>
      </c>
    </row>
    <row r="109" spans="1:3" ht="20.100000000000001" customHeight="1" x14ac:dyDescent="0.3">
      <c r="A109" s="274"/>
      <c r="B109" s="193" t="s">
        <v>1</v>
      </c>
      <c r="C109" s="194" t="s">
        <v>1521</v>
      </c>
    </row>
    <row r="110" spans="1:3" ht="20.100000000000001" customHeight="1" x14ac:dyDescent="0.3">
      <c r="A110" s="272" t="s">
        <v>2328</v>
      </c>
      <c r="B110" s="192" t="s">
        <v>2171</v>
      </c>
      <c r="C110" s="195" t="s">
        <v>2488</v>
      </c>
    </row>
    <row r="111" spans="1:3" ht="20.100000000000001" customHeight="1" x14ac:dyDescent="0.3">
      <c r="A111" s="273"/>
      <c r="B111" s="186" t="s">
        <v>2170</v>
      </c>
      <c r="C111" s="196" t="s">
        <v>2172</v>
      </c>
    </row>
    <row r="112" spans="1:3" ht="20.100000000000001" customHeight="1" x14ac:dyDescent="0.3">
      <c r="A112" s="274"/>
      <c r="B112" s="193" t="s">
        <v>1</v>
      </c>
      <c r="C112" s="194" t="s">
        <v>1521</v>
      </c>
    </row>
    <row r="113" spans="1:3" ht="20.100000000000001" customHeight="1" x14ac:dyDescent="0.3">
      <c r="A113" s="272" t="s">
        <v>1971</v>
      </c>
      <c r="B113" s="192" t="s">
        <v>97</v>
      </c>
      <c r="C113" s="195" t="s">
        <v>1476</v>
      </c>
    </row>
    <row r="114" spans="1:3" ht="20.100000000000001" customHeight="1" x14ac:dyDescent="0.3">
      <c r="A114" s="273"/>
      <c r="B114" s="186" t="s">
        <v>1623</v>
      </c>
      <c r="C114" s="196" t="s">
        <v>1466</v>
      </c>
    </row>
    <row r="115" spans="1:3" ht="20.100000000000001" customHeight="1" x14ac:dyDescent="0.3">
      <c r="A115" s="273"/>
      <c r="B115" s="186" t="s">
        <v>102</v>
      </c>
      <c r="C115" s="196" t="s">
        <v>1472</v>
      </c>
    </row>
    <row r="116" spans="1:3" ht="20.100000000000001" customHeight="1" x14ac:dyDescent="0.3">
      <c r="A116" s="273"/>
      <c r="B116" s="186" t="s">
        <v>103</v>
      </c>
      <c r="C116" s="196" t="s">
        <v>1464</v>
      </c>
    </row>
    <row r="117" spans="1:3" ht="20.100000000000001" customHeight="1" x14ac:dyDescent="0.3">
      <c r="A117" s="273"/>
      <c r="B117" s="186" t="s">
        <v>104</v>
      </c>
      <c r="C117" s="196" t="s">
        <v>1458</v>
      </c>
    </row>
    <row r="118" spans="1:3" ht="20.100000000000001" customHeight="1" x14ac:dyDescent="0.3">
      <c r="A118" s="273"/>
      <c r="B118" s="186" t="s">
        <v>105</v>
      </c>
      <c r="C118" s="196" t="s">
        <v>320</v>
      </c>
    </row>
    <row r="119" spans="1:3" ht="20.100000000000001" customHeight="1" x14ac:dyDescent="0.3">
      <c r="A119" s="273"/>
      <c r="B119" s="186" t="s">
        <v>1627</v>
      </c>
      <c r="C119" s="196" t="s">
        <v>1628</v>
      </c>
    </row>
    <row r="120" spans="1:3" ht="20.100000000000001" customHeight="1" x14ac:dyDescent="0.3">
      <c r="A120" s="273"/>
      <c r="B120" s="186" t="s">
        <v>107</v>
      </c>
      <c r="C120" s="196" t="s">
        <v>1528</v>
      </c>
    </row>
    <row r="121" spans="1:3" ht="20.100000000000001" customHeight="1" x14ac:dyDescent="0.3">
      <c r="A121" s="273"/>
      <c r="B121" s="175" t="s">
        <v>1871</v>
      </c>
      <c r="C121" s="176" t="s">
        <v>1894</v>
      </c>
    </row>
    <row r="122" spans="1:3" s="187" customFormat="1" ht="22.5" customHeight="1" x14ac:dyDescent="0.3">
      <c r="A122" s="273"/>
      <c r="B122" s="186" t="s">
        <v>1625</v>
      </c>
      <c r="C122" s="177" t="s">
        <v>2489</v>
      </c>
    </row>
    <row r="123" spans="1:3" ht="20.100000000000001" customHeight="1" x14ac:dyDescent="0.3">
      <c r="A123" s="274"/>
      <c r="B123" s="193" t="s">
        <v>1</v>
      </c>
      <c r="C123" s="194" t="s">
        <v>1521</v>
      </c>
    </row>
    <row r="124" spans="1:3" ht="20.100000000000001" customHeight="1" x14ac:dyDescent="0.3">
      <c r="A124" s="275" t="s">
        <v>1972</v>
      </c>
      <c r="B124" s="197" t="s">
        <v>2142</v>
      </c>
      <c r="C124" s="198" t="s">
        <v>2427</v>
      </c>
    </row>
    <row r="125" spans="1:3" ht="20.100000000000001" customHeight="1" x14ac:dyDescent="0.3">
      <c r="A125" s="276"/>
      <c r="B125" s="175" t="s">
        <v>1629</v>
      </c>
      <c r="C125" s="176" t="s">
        <v>1526</v>
      </c>
    </row>
    <row r="126" spans="1:3" ht="20.100000000000001" customHeight="1" x14ac:dyDescent="0.3">
      <c r="A126" s="276"/>
      <c r="B126" s="175" t="s">
        <v>1630</v>
      </c>
      <c r="C126" s="176" t="s">
        <v>846</v>
      </c>
    </row>
    <row r="127" spans="1:3" ht="20.100000000000001" customHeight="1" x14ac:dyDescent="0.3">
      <c r="A127" s="276"/>
      <c r="B127" s="175" t="s">
        <v>1631</v>
      </c>
      <c r="C127" s="177" t="s">
        <v>2160</v>
      </c>
    </row>
    <row r="128" spans="1:3" ht="20.100000000000001" customHeight="1" x14ac:dyDescent="0.3">
      <c r="A128" s="276"/>
      <c r="B128" s="175" t="s">
        <v>0</v>
      </c>
      <c r="C128" s="186" t="s">
        <v>2186</v>
      </c>
    </row>
    <row r="129" spans="1:3" ht="20.100000000000001" customHeight="1" x14ac:dyDescent="0.3">
      <c r="A129" s="277"/>
      <c r="B129" s="178" t="s">
        <v>2</v>
      </c>
      <c r="C129" s="179" t="s">
        <v>1525</v>
      </c>
    </row>
    <row r="130" spans="1:3" ht="24.9" customHeight="1" x14ac:dyDescent="0.3">
      <c r="A130" s="275" t="s">
        <v>1973</v>
      </c>
      <c r="B130" s="197" t="s">
        <v>2142</v>
      </c>
      <c r="C130" s="198" t="s">
        <v>1527</v>
      </c>
    </row>
    <row r="131" spans="1:3" ht="24.9" customHeight="1" x14ac:dyDescent="0.3">
      <c r="A131" s="276"/>
      <c r="B131" s="175" t="s">
        <v>1629</v>
      </c>
      <c r="C131" s="176" t="s">
        <v>1526</v>
      </c>
    </row>
    <row r="132" spans="1:3" ht="24.9" customHeight="1" x14ac:dyDescent="0.3">
      <c r="A132" s="276"/>
      <c r="B132" s="175" t="s">
        <v>1625</v>
      </c>
      <c r="C132" s="186" t="s">
        <v>2187</v>
      </c>
    </row>
    <row r="133" spans="1:3" ht="24.9" customHeight="1" x14ac:dyDescent="0.3">
      <c r="A133" s="277"/>
      <c r="B133" s="178" t="s">
        <v>2</v>
      </c>
      <c r="C133" s="179" t="s">
        <v>1525</v>
      </c>
    </row>
    <row r="134" spans="1:3" s="183" customFormat="1" ht="20.100000000000001" customHeight="1" x14ac:dyDescent="0.3">
      <c r="A134" s="272" t="s">
        <v>63</v>
      </c>
      <c r="B134" s="197" t="s">
        <v>1632</v>
      </c>
      <c r="C134" s="198" t="s">
        <v>1935</v>
      </c>
    </row>
    <row r="135" spans="1:3" s="183" customFormat="1" ht="20.100000000000001" customHeight="1" x14ac:dyDescent="0.3">
      <c r="A135" s="273"/>
      <c r="B135" s="175" t="s">
        <v>1928</v>
      </c>
      <c r="C135" s="176" t="s">
        <v>1936</v>
      </c>
    </row>
    <row r="136" spans="1:3" s="183" customFormat="1" ht="20.100000000000001" customHeight="1" x14ac:dyDescent="0.3">
      <c r="A136" s="273"/>
      <c r="B136" s="175" t="s">
        <v>8</v>
      </c>
      <c r="C136" s="176" t="s">
        <v>168</v>
      </c>
    </row>
    <row r="137" spans="1:3" s="183" customFormat="1" ht="20.100000000000001" customHeight="1" x14ac:dyDescent="0.3">
      <c r="A137" s="273"/>
      <c r="B137" s="175" t="s">
        <v>10</v>
      </c>
      <c r="C137" s="176" t="s">
        <v>314</v>
      </c>
    </row>
    <row r="138" spans="1:3" s="183" customFormat="1" ht="20.100000000000001" customHeight="1" x14ac:dyDescent="0.3">
      <c r="A138" s="273"/>
      <c r="B138" s="175" t="s">
        <v>9</v>
      </c>
      <c r="C138" s="177" t="s">
        <v>2491</v>
      </c>
    </row>
    <row r="139" spans="1:3" s="183" customFormat="1" ht="20.100000000000001" customHeight="1" x14ac:dyDescent="0.3">
      <c r="A139" s="273"/>
      <c r="B139" s="175" t="s">
        <v>1633</v>
      </c>
      <c r="C139" s="176" t="s">
        <v>180</v>
      </c>
    </row>
    <row r="140" spans="1:3" s="183" customFormat="1" ht="20.100000000000001" customHeight="1" x14ac:dyDescent="0.3">
      <c r="A140" s="273"/>
      <c r="B140" s="175" t="s">
        <v>1833</v>
      </c>
      <c r="C140" s="176" t="s">
        <v>2428</v>
      </c>
    </row>
    <row r="141" spans="1:3" s="183" customFormat="1" ht="20.100000000000001" customHeight="1" x14ac:dyDescent="0.3">
      <c r="A141" s="274"/>
      <c r="B141" s="178" t="s">
        <v>11</v>
      </c>
      <c r="C141" s="179" t="s">
        <v>1521</v>
      </c>
    </row>
    <row r="142" spans="1:3" s="183" customFormat="1" ht="20.100000000000001" customHeight="1" x14ac:dyDescent="0.3">
      <c r="A142" s="272" t="s">
        <v>86</v>
      </c>
      <c r="B142" s="197" t="s">
        <v>52</v>
      </c>
      <c r="C142" s="181"/>
    </row>
    <row r="143" spans="1:3" s="183" customFormat="1" ht="20.100000000000001" customHeight="1" x14ac:dyDescent="0.3">
      <c r="A143" s="274"/>
      <c r="B143" s="178" t="s">
        <v>98</v>
      </c>
      <c r="C143" s="191"/>
    </row>
    <row r="144" spans="1:3" s="183" customFormat="1" ht="20.100000000000001" customHeight="1" x14ac:dyDescent="0.3">
      <c r="A144" s="272" t="s">
        <v>65</v>
      </c>
      <c r="B144" s="197" t="s">
        <v>5</v>
      </c>
      <c r="C144" s="198" t="s">
        <v>1524</v>
      </c>
    </row>
    <row r="145" spans="1:4" s="183" customFormat="1" ht="20.100000000000001" customHeight="1" x14ac:dyDescent="0.3">
      <c r="A145" s="273"/>
      <c r="B145" s="175" t="s">
        <v>12</v>
      </c>
      <c r="C145" s="185" t="s">
        <v>1523</v>
      </c>
    </row>
    <row r="146" spans="1:4" s="183" customFormat="1" ht="20.100000000000001" customHeight="1" x14ac:dyDescent="0.3">
      <c r="A146" s="274"/>
      <c r="B146" s="178" t="s">
        <v>1634</v>
      </c>
      <c r="C146" s="191" t="s">
        <v>2392</v>
      </c>
    </row>
    <row r="147" spans="1:4" s="183" customFormat="1" ht="30" customHeight="1" x14ac:dyDescent="0.3">
      <c r="A147" s="281" t="s">
        <v>66</v>
      </c>
      <c r="B147" s="197" t="s">
        <v>28</v>
      </c>
      <c r="C147" s="181" t="s">
        <v>2188</v>
      </c>
    </row>
    <row r="148" spans="1:4" s="183" customFormat="1" ht="30" customHeight="1" x14ac:dyDescent="0.3">
      <c r="A148" s="282"/>
      <c r="B148" s="175" t="s">
        <v>29</v>
      </c>
      <c r="C148" s="177" t="s">
        <v>2189</v>
      </c>
    </row>
    <row r="149" spans="1:4" s="183" customFormat="1" ht="30" customHeight="1" x14ac:dyDescent="0.3">
      <c r="A149" s="282"/>
      <c r="B149" s="175" t="s">
        <v>118</v>
      </c>
      <c r="C149" s="177" t="s">
        <v>2190</v>
      </c>
    </row>
    <row r="150" spans="1:4" s="183" customFormat="1" ht="30" customHeight="1" x14ac:dyDescent="0.3">
      <c r="A150" s="282"/>
      <c r="B150" s="175" t="s">
        <v>30</v>
      </c>
      <c r="C150" s="176" t="s">
        <v>2191</v>
      </c>
    </row>
    <row r="151" spans="1:4" s="183" customFormat="1" ht="30" customHeight="1" x14ac:dyDescent="0.3">
      <c r="A151" s="282"/>
      <c r="B151" s="175" t="s">
        <v>31</v>
      </c>
      <c r="C151" s="176" t="s">
        <v>2192</v>
      </c>
    </row>
    <row r="152" spans="1:4" s="183" customFormat="1" ht="20.399999999999999" x14ac:dyDescent="0.3">
      <c r="A152" s="282"/>
      <c r="B152" s="175" t="s">
        <v>32</v>
      </c>
      <c r="C152" s="176" t="s">
        <v>2193</v>
      </c>
    </row>
    <row r="153" spans="1:4" s="183" customFormat="1" ht="20.100000000000001" customHeight="1" x14ac:dyDescent="0.3">
      <c r="A153" s="282"/>
      <c r="B153" s="175" t="s">
        <v>1895</v>
      </c>
      <c r="C153" s="176" t="s">
        <v>1522</v>
      </c>
    </row>
    <row r="154" spans="1:4" s="183" customFormat="1" ht="28.5" customHeight="1" x14ac:dyDescent="0.3">
      <c r="A154" s="282"/>
      <c r="B154" s="175" t="s">
        <v>2162</v>
      </c>
      <c r="C154" s="176" t="s">
        <v>2391</v>
      </c>
    </row>
    <row r="155" spans="1:4" s="183" customFormat="1" ht="20.100000000000001" customHeight="1" x14ac:dyDescent="0.3">
      <c r="A155" s="282"/>
      <c r="B155" s="175" t="s">
        <v>2164</v>
      </c>
      <c r="C155" s="176" t="s">
        <v>2165</v>
      </c>
    </row>
    <row r="156" spans="1:4" s="183" customFormat="1" ht="20.100000000000001" customHeight="1" x14ac:dyDescent="0.3">
      <c r="A156" s="282"/>
      <c r="B156" s="175" t="s">
        <v>1871</v>
      </c>
      <c r="C156" s="176" t="s">
        <v>1927</v>
      </c>
    </row>
    <row r="157" spans="1:4" s="183" customFormat="1" ht="20.100000000000001" customHeight="1" x14ac:dyDescent="0.3">
      <c r="A157" s="282"/>
      <c r="B157" s="175" t="s">
        <v>2138</v>
      </c>
      <c r="C157" s="176" t="s">
        <v>2490</v>
      </c>
      <c r="D157" s="183" t="s">
        <v>1550</v>
      </c>
    </row>
    <row r="158" spans="1:4" s="183" customFormat="1" ht="20.100000000000001" customHeight="1" x14ac:dyDescent="0.3">
      <c r="A158" s="282"/>
      <c r="B158" s="175" t="s">
        <v>1898</v>
      </c>
      <c r="C158" s="176" t="s">
        <v>1521</v>
      </c>
    </row>
    <row r="159" spans="1:4" s="183" customFormat="1" ht="20.100000000000001" customHeight="1" x14ac:dyDescent="0.3">
      <c r="A159" s="283"/>
      <c r="B159" s="175" t="s">
        <v>43</v>
      </c>
      <c r="C159" s="177" t="s">
        <v>2161</v>
      </c>
    </row>
    <row r="160" spans="1:4" s="183" customFormat="1" ht="20.100000000000001" customHeight="1" x14ac:dyDescent="0.3">
      <c r="A160" s="284" t="s">
        <v>44</v>
      </c>
      <c r="B160" s="197" t="s">
        <v>6</v>
      </c>
      <c r="C160" s="181" t="s">
        <v>1899</v>
      </c>
    </row>
    <row r="161" spans="1:3" s="183" customFormat="1" ht="34.5" customHeight="1" x14ac:dyDescent="0.3">
      <c r="A161" s="285"/>
      <c r="B161" s="175" t="s">
        <v>7</v>
      </c>
      <c r="C161" s="177" t="s">
        <v>2229</v>
      </c>
    </row>
    <row r="162" spans="1:3" s="183" customFormat="1" ht="20.100000000000001" customHeight="1" x14ac:dyDescent="0.3">
      <c r="A162" s="285"/>
      <c r="B162" s="175" t="s">
        <v>1635</v>
      </c>
      <c r="C162" s="177" t="s">
        <v>2166</v>
      </c>
    </row>
    <row r="163" spans="1:3" s="183" customFormat="1" ht="20.100000000000001" customHeight="1" x14ac:dyDescent="0.3">
      <c r="A163" s="285"/>
      <c r="B163" s="175" t="s">
        <v>1636</v>
      </c>
      <c r="C163" s="176" t="s">
        <v>2167</v>
      </c>
    </row>
    <row r="164" spans="1:3" s="183" customFormat="1" ht="20.100000000000001" customHeight="1" x14ac:dyDescent="0.3">
      <c r="A164" s="286"/>
      <c r="B164" s="178" t="s">
        <v>0</v>
      </c>
      <c r="C164" s="179" t="s">
        <v>2211</v>
      </c>
    </row>
    <row r="165" spans="1:3" s="201" customFormat="1" ht="60" customHeight="1" x14ac:dyDescent="0.35">
      <c r="A165" s="165" t="s">
        <v>1520</v>
      </c>
      <c r="B165" s="199"/>
      <c r="C165" s="200"/>
    </row>
    <row r="166" spans="1:3" s="171" customFormat="1" ht="20.100000000000001" customHeight="1" x14ac:dyDescent="0.3">
      <c r="A166" s="169"/>
      <c r="B166" s="170" t="s">
        <v>1514</v>
      </c>
      <c r="C166" s="170"/>
    </row>
    <row r="167" spans="1:3" s="183" customFormat="1" ht="20.100000000000001" customHeight="1" x14ac:dyDescent="0.3">
      <c r="A167" s="287" t="str">
        <f>A165</f>
        <v>Actes spécifiques n'appartenant pas au champ des soins de ville</v>
      </c>
      <c r="B167" s="181" t="s">
        <v>110</v>
      </c>
      <c r="C167" s="172" t="s">
        <v>1519</v>
      </c>
    </row>
    <row r="168" spans="1:3" s="183" customFormat="1" ht="20.100000000000001" customHeight="1" x14ac:dyDescent="0.3">
      <c r="A168" s="288"/>
      <c r="B168" s="175" t="s">
        <v>53</v>
      </c>
      <c r="C168" s="176" t="s">
        <v>1518</v>
      </c>
    </row>
    <row r="169" spans="1:3" s="183" customFormat="1" ht="20.100000000000001" customHeight="1" x14ac:dyDescent="0.3">
      <c r="A169" s="288"/>
      <c r="B169" s="175" t="s">
        <v>54</v>
      </c>
      <c r="C169" s="176"/>
    </row>
    <row r="170" spans="1:3" s="183" customFormat="1" ht="20.100000000000001" customHeight="1" x14ac:dyDescent="0.3">
      <c r="A170" s="288"/>
      <c r="B170" s="175" t="s">
        <v>13</v>
      </c>
      <c r="C170" s="176" t="s">
        <v>1517</v>
      </c>
    </row>
    <row r="171" spans="1:3" s="183" customFormat="1" ht="20.100000000000001" customHeight="1" x14ac:dyDescent="0.3">
      <c r="A171" s="289"/>
      <c r="B171" s="178" t="s">
        <v>14</v>
      </c>
      <c r="C171" s="202" t="s">
        <v>1516</v>
      </c>
    </row>
    <row r="172" spans="1:3" s="201" customFormat="1" ht="60" customHeight="1" x14ac:dyDescent="0.35">
      <c r="A172" s="165" t="s">
        <v>34</v>
      </c>
      <c r="B172" s="199"/>
      <c r="C172" s="200"/>
    </row>
    <row r="173" spans="1:3" s="171" customFormat="1" ht="20.100000000000001" customHeight="1" x14ac:dyDescent="0.3">
      <c r="A173" s="169" t="s">
        <v>1515</v>
      </c>
      <c r="B173" s="170" t="s">
        <v>1514</v>
      </c>
      <c r="C173" s="170" t="s">
        <v>1513</v>
      </c>
    </row>
    <row r="174" spans="1:3" ht="14.25" customHeight="1" x14ac:dyDescent="0.3">
      <c r="A174" s="278" t="s">
        <v>1974</v>
      </c>
      <c r="B174" s="203" t="s">
        <v>1593</v>
      </c>
      <c r="C174" s="203" t="s">
        <v>2183</v>
      </c>
    </row>
    <row r="175" spans="1:3" x14ac:dyDescent="0.3">
      <c r="A175" s="279"/>
      <c r="B175" s="204" t="s">
        <v>1637</v>
      </c>
      <c r="C175" s="204" t="s">
        <v>1600</v>
      </c>
    </row>
    <row r="176" spans="1:3" x14ac:dyDescent="0.3">
      <c r="A176" s="279"/>
      <c r="B176" s="204" t="s">
        <v>1638</v>
      </c>
      <c r="C176" s="204" t="s">
        <v>2429</v>
      </c>
    </row>
    <row r="177" spans="1:15" x14ac:dyDescent="0.3">
      <c r="A177" s="279"/>
      <c r="B177" s="204" t="s">
        <v>15</v>
      </c>
      <c r="C177" s="204" t="s">
        <v>986</v>
      </c>
    </row>
    <row r="178" spans="1:15" x14ac:dyDescent="0.3">
      <c r="A178" s="279"/>
      <c r="B178" s="204" t="s">
        <v>1596</v>
      </c>
      <c r="C178" s="204" t="s">
        <v>1601</v>
      </c>
    </row>
    <row r="179" spans="1:15" x14ac:dyDescent="0.3">
      <c r="A179" s="279"/>
      <c r="B179" s="204" t="s">
        <v>1597</v>
      </c>
      <c r="C179" s="204" t="s">
        <v>1602</v>
      </c>
    </row>
    <row r="180" spans="1:15" s="187" customFormat="1" ht="20.399999999999999" x14ac:dyDescent="0.3">
      <c r="A180" s="279"/>
      <c r="B180" s="204" t="s">
        <v>1990</v>
      </c>
      <c r="C180" s="204" t="s">
        <v>2194</v>
      </c>
    </row>
    <row r="181" spans="1:15" x14ac:dyDescent="0.3">
      <c r="A181" s="279"/>
      <c r="B181" s="204" t="s">
        <v>1622</v>
      </c>
      <c r="C181" s="204" t="s">
        <v>564</v>
      </c>
    </row>
    <row r="182" spans="1:15" x14ac:dyDescent="0.3">
      <c r="A182" s="279"/>
      <c r="B182" s="204" t="s">
        <v>1598</v>
      </c>
      <c r="C182" s="204" t="s">
        <v>1603</v>
      </c>
    </row>
    <row r="183" spans="1:15" x14ac:dyDescent="0.3">
      <c r="A183" s="279"/>
      <c r="B183" s="204" t="s">
        <v>1599</v>
      </c>
      <c r="C183" s="204" t="s">
        <v>2198</v>
      </c>
    </row>
    <row r="184" spans="1:15" ht="42.75" customHeight="1" x14ac:dyDescent="0.3">
      <c r="A184" s="280"/>
      <c r="B184" s="215" t="s">
        <v>27</v>
      </c>
      <c r="C184" s="205" t="s">
        <v>2497</v>
      </c>
    </row>
    <row r="185" spans="1:15" s="183" customFormat="1" ht="50.1" customHeight="1" x14ac:dyDescent="0.3">
      <c r="A185" s="206" t="s">
        <v>1975</v>
      </c>
      <c r="B185" s="240" t="s">
        <v>1540</v>
      </c>
      <c r="C185" s="207" t="s">
        <v>2306</v>
      </c>
      <c r="F185" s="221"/>
      <c r="G185" s="221"/>
      <c r="H185" s="221"/>
      <c r="I185" s="221"/>
      <c r="J185" s="221"/>
      <c r="K185" s="221"/>
      <c r="L185" s="221"/>
      <c r="M185" s="221"/>
      <c r="N185" s="221"/>
      <c r="O185" s="221"/>
    </row>
    <row r="186" spans="1:15" s="183" customFormat="1" ht="50.1" customHeight="1" x14ac:dyDescent="0.3">
      <c r="A186" s="208" t="s">
        <v>1976</v>
      </c>
      <c r="B186" s="209" t="s">
        <v>1541</v>
      </c>
      <c r="C186" s="207" t="s">
        <v>1639</v>
      </c>
    </row>
    <row r="187" spans="1:15" s="183" customFormat="1" ht="50.1" customHeight="1" x14ac:dyDescent="0.3">
      <c r="A187" s="208" t="s">
        <v>1977</v>
      </c>
      <c r="B187" s="209" t="s">
        <v>65</v>
      </c>
      <c r="C187" s="207" t="s">
        <v>1604</v>
      </c>
    </row>
  </sheetData>
  <mergeCells count="22">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 ref="A69:A90"/>
    <mergeCell ref="A91:A96"/>
    <mergeCell ref="A97:A101"/>
    <mergeCell ref="A102:A103"/>
    <mergeCell ref="A3:A15"/>
    <mergeCell ref="A16:A31"/>
    <mergeCell ref="A32:A39"/>
    <mergeCell ref="A40:A49"/>
    <mergeCell ref="A50:A68"/>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05"/>
  <sheetViews>
    <sheetView showGridLines="0" zoomScale="80" zoomScaleNormal="80" workbookViewId="0">
      <pane ySplit="2" topLeftCell="A991" activePane="bottomLeft" state="frozen"/>
      <selection activeCell="E41" sqref="E41"/>
      <selection pane="bottomLeft" activeCell="B1014" sqref="B1014"/>
    </sheetView>
  </sheetViews>
  <sheetFormatPr baseColWidth="10" defaultColWidth="11.44140625" defaultRowHeight="13.2" x14ac:dyDescent="0.3"/>
  <cols>
    <col min="1" max="1" width="20.6640625" style="221" customWidth="1"/>
    <col min="2" max="2" width="185.88671875" style="230" bestFit="1" customWidth="1"/>
    <col min="3" max="16384" width="11.44140625" style="222"/>
  </cols>
  <sheetData>
    <row r="1" spans="1:3" s="226" customFormat="1" ht="10.199999999999999" x14ac:dyDescent="0.2">
      <c r="A1" s="235"/>
    </row>
    <row r="2" spans="1:3" s="223" customFormat="1" ht="29.25" customHeight="1" x14ac:dyDescent="0.3">
      <c r="A2" s="212" t="s">
        <v>1513</v>
      </c>
      <c r="B2" s="170" t="s">
        <v>1840</v>
      </c>
    </row>
    <row r="3" spans="1:3" s="226" customFormat="1" x14ac:dyDescent="0.3">
      <c r="A3" s="217" t="s">
        <v>1512</v>
      </c>
      <c r="B3" s="224" t="s">
        <v>1511</v>
      </c>
      <c r="C3" s="225"/>
    </row>
    <row r="4" spans="1:3" s="226" customFormat="1" x14ac:dyDescent="0.3">
      <c r="A4" s="218" t="s">
        <v>1510</v>
      </c>
      <c r="B4" s="227" t="s">
        <v>1509</v>
      </c>
      <c r="C4" s="225"/>
    </row>
    <row r="5" spans="1:3" s="226" customFormat="1" x14ac:dyDescent="0.3">
      <c r="A5" s="218" t="s">
        <v>1508</v>
      </c>
      <c r="B5" s="227" t="s">
        <v>1507</v>
      </c>
      <c r="C5" s="225"/>
    </row>
    <row r="6" spans="1:3" s="226" customFormat="1" x14ac:dyDescent="0.3">
      <c r="A6" s="218" t="s">
        <v>1506</v>
      </c>
      <c r="B6" s="227" t="s">
        <v>1505</v>
      </c>
      <c r="C6" s="225"/>
    </row>
    <row r="7" spans="1:3" s="226" customFormat="1" x14ac:dyDescent="0.3">
      <c r="A7" s="218" t="s">
        <v>1504</v>
      </c>
      <c r="B7" s="227" t="s">
        <v>1503</v>
      </c>
      <c r="C7" s="225"/>
    </row>
    <row r="8" spans="1:3" s="226" customFormat="1" x14ac:dyDescent="0.3">
      <c r="A8" s="218" t="s">
        <v>1797</v>
      </c>
      <c r="B8" s="227" t="s">
        <v>1798</v>
      </c>
      <c r="C8" s="225"/>
    </row>
    <row r="9" spans="1:3" s="226" customFormat="1" x14ac:dyDescent="0.3">
      <c r="A9" s="218" t="s">
        <v>1801</v>
      </c>
      <c r="B9" s="227" t="s">
        <v>1802</v>
      </c>
      <c r="C9" s="225"/>
    </row>
    <row r="10" spans="1:3" s="226" customFormat="1" x14ac:dyDescent="0.3">
      <c r="A10" s="218" t="s">
        <v>1805</v>
      </c>
      <c r="B10" s="227" t="s">
        <v>1806</v>
      </c>
      <c r="C10" s="225"/>
    </row>
    <row r="11" spans="1:3" s="226" customFormat="1" x14ac:dyDescent="0.3">
      <c r="A11" s="218" t="s">
        <v>1807</v>
      </c>
      <c r="B11" s="227" t="s">
        <v>1808</v>
      </c>
      <c r="C11" s="225"/>
    </row>
    <row r="12" spans="1:3" s="226" customFormat="1" x14ac:dyDescent="0.3">
      <c r="A12" s="218" t="s">
        <v>1502</v>
      </c>
      <c r="B12" s="227" t="s">
        <v>1501</v>
      </c>
      <c r="C12" s="225"/>
    </row>
    <row r="13" spans="1:3" s="226" customFormat="1" x14ac:dyDescent="0.3">
      <c r="A13" s="218" t="s">
        <v>1500</v>
      </c>
      <c r="B13" s="227" t="s">
        <v>1499</v>
      </c>
      <c r="C13" s="225"/>
    </row>
    <row r="14" spans="1:3" s="226" customFormat="1" x14ac:dyDescent="0.3">
      <c r="A14" s="218" t="s">
        <v>1498</v>
      </c>
      <c r="B14" s="227" t="s">
        <v>1497</v>
      </c>
      <c r="C14" s="225"/>
    </row>
    <row r="15" spans="1:3" s="226" customFormat="1" x14ac:dyDescent="0.3">
      <c r="A15" s="218" t="s">
        <v>1496</v>
      </c>
      <c r="B15" s="227" t="s">
        <v>1495</v>
      </c>
      <c r="C15" s="225"/>
    </row>
    <row r="16" spans="1:3" s="226" customFormat="1" x14ac:dyDescent="0.3">
      <c r="A16" s="218" t="s">
        <v>1494</v>
      </c>
      <c r="B16" s="227" t="s">
        <v>1493</v>
      </c>
      <c r="C16" s="225"/>
    </row>
    <row r="17" spans="1:3" s="226" customFormat="1" x14ac:dyDescent="0.3">
      <c r="A17" s="218" t="s">
        <v>1492</v>
      </c>
      <c r="B17" s="227" t="s">
        <v>1491</v>
      </c>
      <c r="C17" s="225"/>
    </row>
    <row r="18" spans="1:3" s="226" customFormat="1" x14ac:dyDescent="0.3">
      <c r="A18" s="218" t="s">
        <v>1490</v>
      </c>
      <c r="B18" s="227" t="s">
        <v>1489</v>
      </c>
      <c r="C18" s="225"/>
    </row>
    <row r="19" spans="1:3" s="226" customFormat="1" x14ac:dyDescent="0.3">
      <c r="A19" s="218" t="s">
        <v>1488</v>
      </c>
      <c r="B19" s="227" t="s">
        <v>1487</v>
      </c>
      <c r="C19" s="225"/>
    </row>
    <row r="20" spans="1:3" s="226" customFormat="1" x14ac:dyDescent="0.3">
      <c r="A20" s="218" t="s">
        <v>1486</v>
      </c>
      <c r="B20" s="227" t="s">
        <v>1485</v>
      </c>
      <c r="C20" s="225"/>
    </row>
    <row r="21" spans="1:3" s="226" customFormat="1" x14ac:dyDescent="0.3">
      <c r="A21" s="218" t="s">
        <v>1932</v>
      </c>
      <c r="B21" s="227" t="s">
        <v>1933</v>
      </c>
      <c r="C21" s="225"/>
    </row>
    <row r="22" spans="1:3" s="226" customFormat="1" x14ac:dyDescent="0.3">
      <c r="A22" s="218" t="s">
        <v>1484</v>
      </c>
      <c r="B22" s="227" t="s">
        <v>1483</v>
      </c>
      <c r="C22" s="225"/>
    </row>
    <row r="23" spans="1:3" s="226" customFormat="1" x14ac:dyDescent="0.3">
      <c r="A23" s="218" t="s">
        <v>1482</v>
      </c>
      <c r="B23" s="227" t="s">
        <v>1481</v>
      </c>
      <c r="C23" s="225"/>
    </row>
    <row r="24" spans="1:3" s="226" customFormat="1" x14ac:dyDescent="0.3">
      <c r="A24" s="218" t="s">
        <v>1931</v>
      </c>
      <c r="B24" s="227" t="s">
        <v>1934</v>
      </c>
      <c r="C24" s="225"/>
    </row>
    <row r="25" spans="1:3" s="226" customFormat="1" x14ac:dyDescent="0.3">
      <c r="A25" s="218" t="s">
        <v>1480</v>
      </c>
      <c r="B25" s="227" t="s">
        <v>1479</v>
      </c>
      <c r="C25" s="225"/>
    </row>
    <row r="26" spans="1:3" s="226" customFormat="1" x14ac:dyDescent="0.3">
      <c r="A26" s="218" t="s">
        <v>1478</v>
      </c>
      <c r="B26" s="227" t="s">
        <v>1477</v>
      </c>
      <c r="C26" s="225"/>
    </row>
    <row r="27" spans="1:3" s="226" customFormat="1" x14ac:dyDescent="0.3">
      <c r="A27" s="218" t="s">
        <v>1476</v>
      </c>
      <c r="B27" s="227" t="s">
        <v>1475</v>
      </c>
      <c r="C27" s="225"/>
    </row>
    <row r="28" spans="1:3" s="226" customFormat="1" x14ac:dyDescent="0.3">
      <c r="A28" s="218" t="s">
        <v>1809</v>
      </c>
      <c r="B28" s="227" t="s">
        <v>1810</v>
      </c>
      <c r="C28" s="225"/>
    </row>
    <row r="29" spans="1:3" s="226" customFormat="1" x14ac:dyDescent="0.3">
      <c r="A29" s="218" t="s">
        <v>1811</v>
      </c>
      <c r="B29" s="227" t="s">
        <v>1812</v>
      </c>
      <c r="C29" s="225"/>
    </row>
    <row r="30" spans="1:3" s="226" customFormat="1" x14ac:dyDescent="0.3">
      <c r="A30" s="218" t="s">
        <v>1474</v>
      </c>
      <c r="B30" s="227" t="s">
        <v>1473</v>
      </c>
      <c r="C30" s="225"/>
    </row>
    <row r="31" spans="1:3" s="226" customFormat="1" x14ac:dyDescent="0.3">
      <c r="A31" s="218" t="s">
        <v>1472</v>
      </c>
      <c r="B31" s="227" t="s">
        <v>1471</v>
      </c>
      <c r="C31" s="225"/>
    </row>
    <row r="32" spans="1:3" s="226" customFormat="1" x14ac:dyDescent="0.3">
      <c r="A32" s="218" t="s">
        <v>1470</v>
      </c>
      <c r="B32" s="227" t="s">
        <v>1469</v>
      </c>
      <c r="C32" s="225"/>
    </row>
    <row r="33" spans="1:3" s="226" customFormat="1" x14ac:dyDescent="0.3">
      <c r="A33" s="218" t="s">
        <v>1468</v>
      </c>
      <c r="B33" s="227" t="s">
        <v>1467</v>
      </c>
      <c r="C33" s="225"/>
    </row>
    <row r="34" spans="1:3" s="226" customFormat="1" x14ac:dyDescent="0.3">
      <c r="A34" s="218" t="s">
        <v>1466</v>
      </c>
      <c r="B34" s="227" t="s">
        <v>1465</v>
      </c>
      <c r="C34" s="225"/>
    </row>
    <row r="35" spans="1:3" s="226" customFormat="1" x14ac:dyDescent="0.3">
      <c r="A35" s="218" t="s">
        <v>1464</v>
      </c>
      <c r="B35" s="227" t="s">
        <v>1463</v>
      </c>
      <c r="C35" s="225"/>
    </row>
    <row r="36" spans="1:3" s="226" customFormat="1" x14ac:dyDescent="0.3">
      <c r="A36" s="218" t="s">
        <v>1462</v>
      </c>
      <c r="B36" s="227" t="s">
        <v>1461</v>
      </c>
      <c r="C36" s="225"/>
    </row>
    <row r="37" spans="1:3" s="226" customFormat="1" x14ac:dyDescent="0.3">
      <c r="A37" s="218" t="s">
        <v>1460</v>
      </c>
      <c r="B37" s="227" t="s">
        <v>1459</v>
      </c>
      <c r="C37" s="225"/>
    </row>
    <row r="38" spans="1:3" s="226" customFormat="1" x14ac:dyDescent="0.3">
      <c r="A38" s="218" t="s">
        <v>1458</v>
      </c>
      <c r="B38" s="227" t="s">
        <v>1457</v>
      </c>
      <c r="C38" s="225"/>
    </row>
    <row r="39" spans="1:3" s="226" customFormat="1" x14ac:dyDescent="0.3">
      <c r="A39" s="218" t="s">
        <v>1761</v>
      </c>
      <c r="B39" s="227" t="s">
        <v>1762</v>
      </c>
      <c r="C39" s="225"/>
    </row>
    <row r="40" spans="1:3" s="226" customFormat="1" x14ac:dyDescent="0.3">
      <c r="A40" s="218" t="s">
        <v>1456</v>
      </c>
      <c r="B40" s="227" t="s">
        <v>1455</v>
      </c>
      <c r="C40" s="225"/>
    </row>
    <row r="41" spans="1:3" s="226" customFormat="1" x14ac:dyDescent="0.3">
      <c r="A41" s="218" t="s">
        <v>1454</v>
      </c>
      <c r="B41" s="227" t="s">
        <v>1453</v>
      </c>
      <c r="C41" s="225"/>
    </row>
    <row r="42" spans="1:3" s="226" customFormat="1" x14ac:dyDescent="0.3">
      <c r="A42" s="218" t="s">
        <v>1452</v>
      </c>
      <c r="B42" s="227" t="s">
        <v>1451</v>
      </c>
      <c r="C42" s="225"/>
    </row>
    <row r="43" spans="1:3" s="226" customFormat="1" x14ac:dyDescent="0.3">
      <c r="A43" s="218" t="s">
        <v>1787</v>
      </c>
      <c r="B43" s="227" t="s">
        <v>1788</v>
      </c>
      <c r="C43" s="225"/>
    </row>
    <row r="44" spans="1:3" s="226" customFormat="1" x14ac:dyDescent="0.3">
      <c r="A44" s="218" t="s">
        <v>1789</v>
      </c>
      <c r="B44" s="227" t="s">
        <v>1790</v>
      </c>
      <c r="C44" s="225"/>
    </row>
    <row r="45" spans="1:3" s="226" customFormat="1" x14ac:dyDescent="0.3">
      <c r="A45" s="218" t="s">
        <v>1450</v>
      </c>
      <c r="B45" s="227" t="s">
        <v>1449</v>
      </c>
      <c r="C45" s="225"/>
    </row>
    <row r="46" spans="1:3" s="226" customFormat="1" x14ac:dyDescent="0.3">
      <c r="A46" s="218" t="s">
        <v>1910</v>
      </c>
      <c r="B46" s="227" t="s">
        <v>1911</v>
      </c>
      <c r="C46" s="225"/>
    </row>
    <row r="47" spans="1:3" s="226" customFormat="1" x14ac:dyDescent="0.3">
      <c r="A47" s="218" t="s">
        <v>1448</v>
      </c>
      <c r="B47" s="227" t="s">
        <v>1447</v>
      </c>
      <c r="C47" s="225"/>
    </row>
    <row r="48" spans="1:3" s="226" customFormat="1" x14ac:dyDescent="0.3">
      <c r="A48" s="218" t="s">
        <v>1446</v>
      </c>
      <c r="B48" s="227" t="s">
        <v>1445</v>
      </c>
      <c r="C48" s="225"/>
    </row>
    <row r="49" spans="1:3" s="226" customFormat="1" x14ac:dyDescent="0.3">
      <c r="A49" s="218" t="s">
        <v>1444</v>
      </c>
      <c r="B49" s="227" t="s">
        <v>1443</v>
      </c>
      <c r="C49" s="225"/>
    </row>
    <row r="50" spans="1:3" s="226" customFormat="1" x14ac:dyDescent="0.3">
      <c r="A50" s="218" t="s">
        <v>2071</v>
      </c>
      <c r="B50" s="227" t="s">
        <v>2072</v>
      </c>
      <c r="C50" s="225"/>
    </row>
    <row r="51" spans="1:3" s="226" customFormat="1" x14ac:dyDescent="0.3">
      <c r="A51" s="218" t="s">
        <v>1983</v>
      </c>
      <c r="B51" s="227" t="s">
        <v>1984</v>
      </c>
      <c r="C51" s="225"/>
    </row>
    <row r="52" spans="1:3" s="226" customFormat="1" x14ac:dyDescent="0.3">
      <c r="A52" s="218" t="s">
        <v>1442</v>
      </c>
      <c r="B52" s="227" t="s">
        <v>1441</v>
      </c>
      <c r="C52" s="225"/>
    </row>
    <row r="53" spans="1:3" s="226" customFormat="1" x14ac:dyDescent="0.3">
      <c r="A53" s="218" t="s">
        <v>1440</v>
      </c>
      <c r="B53" s="227" t="s">
        <v>1439</v>
      </c>
      <c r="C53" s="225"/>
    </row>
    <row r="54" spans="1:3" s="226" customFormat="1" x14ac:dyDescent="0.3">
      <c r="A54" s="218" t="s">
        <v>1438</v>
      </c>
      <c r="B54" s="227" t="s">
        <v>1437</v>
      </c>
      <c r="C54" s="225"/>
    </row>
    <row r="55" spans="1:3" s="226" customFormat="1" x14ac:dyDescent="0.3">
      <c r="A55" s="218" t="s">
        <v>1436</v>
      </c>
      <c r="B55" s="227" t="s">
        <v>1435</v>
      </c>
      <c r="C55" s="225"/>
    </row>
    <row r="56" spans="1:3" s="226" customFormat="1" x14ac:dyDescent="0.3">
      <c r="A56" s="218" t="s">
        <v>2073</v>
      </c>
      <c r="B56" s="227" t="s">
        <v>2074</v>
      </c>
      <c r="C56" s="225"/>
    </row>
    <row r="57" spans="1:3" s="226" customFormat="1" x14ac:dyDescent="0.3">
      <c r="A57" s="218" t="s">
        <v>1434</v>
      </c>
      <c r="B57" s="227" t="s">
        <v>1433</v>
      </c>
      <c r="C57" s="225"/>
    </row>
    <row r="58" spans="1:3" s="226" customFormat="1" x14ac:dyDescent="0.3">
      <c r="A58" s="218" t="s">
        <v>1432</v>
      </c>
      <c r="B58" s="227" t="s">
        <v>1431</v>
      </c>
      <c r="C58" s="225"/>
    </row>
    <row r="59" spans="1:3" s="226" customFormat="1" x14ac:dyDescent="0.3">
      <c r="A59" s="218" t="s">
        <v>1430</v>
      </c>
      <c r="B59" s="227" t="s">
        <v>1429</v>
      </c>
      <c r="C59" s="225"/>
    </row>
    <row r="60" spans="1:3" s="226" customFormat="1" x14ac:dyDescent="0.3">
      <c r="A60" s="218" t="s">
        <v>1428</v>
      </c>
      <c r="B60" s="227" t="s">
        <v>1427</v>
      </c>
      <c r="C60" s="225"/>
    </row>
    <row r="61" spans="1:3" s="226" customFormat="1" x14ac:dyDescent="0.3">
      <c r="A61" s="218" t="s">
        <v>1426</v>
      </c>
      <c r="B61" s="227" t="s">
        <v>1425</v>
      </c>
      <c r="C61" s="225"/>
    </row>
    <row r="62" spans="1:3" s="226" customFormat="1" x14ac:dyDescent="0.3">
      <c r="A62" s="218" t="s">
        <v>1424</v>
      </c>
      <c r="B62" s="227" t="s">
        <v>1423</v>
      </c>
      <c r="C62" s="225"/>
    </row>
    <row r="63" spans="1:3" s="226" customFormat="1" x14ac:dyDescent="0.3">
      <c r="A63" s="218" t="s">
        <v>1791</v>
      </c>
      <c r="B63" s="227" t="s">
        <v>1792</v>
      </c>
      <c r="C63" s="225"/>
    </row>
    <row r="64" spans="1:3" s="226" customFormat="1" x14ac:dyDescent="0.3">
      <c r="A64" s="218" t="s">
        <v>1422</v>
      </c>
      <c r="B64" s="227" t="s">
        <v>1421</v>
      </c>
      <c r="C64" s="225"/>
    </row>
    <row r="65" spans="1:3" s="226" customFormat="1" x14ac:dyDescent="0.3">
      <c r="A65" s="218" t="s">
        <v>1420</v>
      </c>
      <c r="B65" s="227" t="s">
        <v>1419</v>
      </c>
      <c r="C65" s="225"/>
    </row>
    <row r="66" spans="1:3" s="226" customFormat="1" x14ac:dyDescent="0.3">
      <c r="A66" s="218" t="s">
        <v>1793</v>
      </c>
      <c r="B66" s="227" t="s">
        <v>1794</v>
      </c>
      <c r="C66" s="225"/>
    </row>
    <row r="67" spans="1:3" s="226" customFormat="1" x14ac:dyDescent="0.3">
      <c r="A67" s="218" t="s">
        <v>1418</v>
      </c>
      <c r="B67" s="227" t="s">
        <v>1417</v>
      </c>
      <c r="C67" s="225"/>
    </row>
    <row r="68" spans="1:3" s="226" customFormat="1" x14ac:dyDescent="0.3">
      <c r="A68" s="218" t="s">
        <v>1416</v>
      </c>
      <c r="B68" s="227" t="s">
        <v>1415</v>
      </c>
      <c r="C68" s="225"/>
    </row>
    <row r="69" spans="1:3" s="226" customFormat="1" x14ac:dyDescent="0.3">
      <c r="A69" s="218" t="s">
        <v>1414</v>
      </c>
      <c r="B69" s="227" t="s">
        <v>1413</v>
      </c>
      <c r="C69" s="225"/>
    </row>
    <row r="70" spans="1:3" s="226" customFormat="1" x14ac:dyDescent="0.3">
      <c r="A70" s="218" t="s">
        <v>1412</v>
      </c>
      <c r="B70" s="227" t="s">
        <v>1411</v>
      </c>
      <c r="C70" s="225"/>
    </row>
    <row r="71" spans="1:3" s="226" customFormat="1" x14ac:dyDescent="0.3">
      <c r="A71" s="218" t="s">
        <v>1410</v>
      </c>
      <c r="B71" s="227" t="s">
        <v>1409</v>
      </c>
      <c r="C71" s="225"/>
    </row>
    <row r="72" spans="1:3" s="226" customFormat="1" x14ac:dyDescent="0.3">
      <c r="A72" s="218" t="s">
        <v>1408</v>
      </c>
      <c r="B72" s="227" t="s">
        <v>1407</v>
      </c>
      <c r="C72" s="225"/>
    </row>
    <row r="73" spans="1:3" s="226" customFormat="1" x14ac:dyDescent="0.3">
      <c r="A73" s="218" t="s">
        <v>1406</v>
      </c>
      <c r="B73" s="227" t="s">
        <v>1405</v>
      </c>
      <c r="C73" s="225"/>
    </row>
    <row r="74" spans="1:3" s="226" customFormat="1" x14ac:dyDescent="0.3">
      <c r="A74" s="218" t="s">
        <v>1404</v>
      </c>
      <c r="B74" s="227" t="s">
        <v>1403</v>
      </c>
      <c r="C74" s="225"/>
    </row>
    <row r="75" spans="1:3" s="226" customFormat="1" x14ac:dyDescent="0.3">
      <c r="A75" s="218" t="s">
        <v>1402</v>
      </c>
      <c r="B75" s="227" t="s">
        <v>1401</v>
      </c>
      <c r="C75" s="225"/>
    </row>
    <row r="76" spans="1:3" s="226" customFormat="1" x14ac:dyDescent="0.3">
      <c r="A76" s="218" t="s">
        <v>1400</v>
      </c>
      <c r="B76" s="227" t="s">
        <v>1399</v>
      </c>
      <c r="C76" s="225"/>
    </row>
    <row r="77" spans="1:3" s="226" customFormat="1" x14ac:dyDescent="0.3">
      <c r="A77" s="218" t="s">
        <v>1398</v>
      </c>
      <c r="B77" s="227" t="s">
        <v>1397</v>
      </c>
      <c r="C77" s="225"/>
    </row>
    <row r="78" spans="1:3" s="226" customFormat="1" x14ac:dyDescent="0.3">
      <c r="A78" s="218" t="s">
        <v>1814</v>
      </c>
      <c r="B78" s="227" t="s">
        <v>1815</v>
      </c>
      <c r="C78" s="225"/>
    </row>
    <row r="79" spans="1:3" s="226" customFormat="1" x14ac:dyDescent="0.3">
      <c r="A79" s="218" t="s">
        <v>1605</v>
      </c>
      <c r="B79" s="227" t="s">
        <v>1606</v>
      </c>
      <c r="C79" s="225"/>
    </row>
    <row r="80" spans="1:3" s="226" customFormat="1" x14ac:dyDescent="0.3">
      <c r="A80" s="218" t="s">
        <v>1785</v>
      </c>
      <c r="B80" s="227" t="s">
        <v>1786</v>
      </c>
      <c r="C80" s="225"/>
    </row>
    <row r="81" spans="1:3" s="226" customFormat="1" x14ac:dyDescent="0.3">
      <c r="A81" s="218" t="s">
        <v>1607</v>
      </c>
      <c r="B81" s="227" t="s">
        <v>1608</v>
      </c>
      <c r="C81" s="225"/>
    </row>
    <row r="82" spans="1:3" s="226" customFormat="1" x14ac:dyDescent="0.3">
      <c r="A82" s="218" t="s">
        <v>1799</v>
      </c>
      <c r="B82" s="227" t="s">
        <v>1800</v>
      </c>
      <c r="C82" s="225"/>
    </row>
    <row r="83" spans="1:3" s="226" customFormat="1" x14ac:dyDescent="0.3">
      <c r="A83" s="218" t="s">
        <v>1795</v>
      </c>
      <c r="B83" s="227" t="s">
        <v>1796</v>
      </c>
      <c r="C83" s="225"/>
    </row>
    <row r="84" spans="1:3" s="226" customFormat="1" x14ac:dyDescent="0.3">
      <c r="A84" s="218" t="s">
        <v>1396</v>
      </c>
      <c r="B84" s="227" t="s">
        <v>1395</v>
      </c>
      <c r="C84" s="225"/>
    </row>
    <row r="85" spans="1:3" s="226" customFormat="1" x14ac:dyDescent="0.3">
      <c r="A85" s="218" t="s">
        <v>1394</v>
      </c>
      <c r="B85" s="227" t="s">
        <v>1393</v>
      </c>
      <c r="C85" s="225"/>
    </row>
    <row r="86" spans="1:3" s="226" customFormat="1" x14ac:dyDescent="0.3">
      <c r="A86" s="218" t="s">
        <v>1551</v>
      </c>
      <c r="B86" s="227" t="s">
        <v>1571</v>
      </c>
      <c r="C86" s="225"/>
    </row>
    <row r="87" spans="1:3" s="226" customFormat="1" x14ac:dyDescent="0.3">
      <c r="A87" s="218" t="s">
        <v>1816</v>
      </c>
      <c r="B87" s="227" t="s">
        <v>1817</v>
      </c>
      <c r="C87" s="225"/>
    </row>
    <row r="88" spans="1:3" s="226" customFormat="1" x14ac:dyDescent="0.3">
      <c r="A88" s="218" t="s">
        <v>1757</v>
      </c>
      <c r="B88" s="227" t="s">
        <v>1758</v>
      </c>
      <c r="C88" s="225"/>
    </row>
    <row r="89" spans="1:3" s="226" customFormat="1" x14ac:dyDescent="0.3">
      <c r="A89" s="218" t="s">
        <v>1755</v>
      </c>
      <c r="B89" s="227" t="s">
        <v>1756</v>
      </c>
      <c r="C89" s="225"/>
    </row>
    <row r="90" spans="1:3" s="226" customFormat="1" x14ac:dyDescent="0.3">
      <c r="A90" s="218" t="s">
        <v>1753</v>
      </c>
      <c r="B90" s="227" t="s">
        <v>1754</v>
      </c>
      <c r="C90" s="225"/>
    </row>
    <row r="91" spans="1:3" s="226" customFormat="1" x14ac:dyDescent="0.3">
      <c r="A91" s="218" t="s">
        <v>2126</v>
      </c>
      <c r="B91" s="227" t="s">
        <v>2127</v>
      </c>
      <c r="C91" s="225"/>
    </row>
    <row r="92" spans="1:3" s="226" customFormat="1" x14ac:dyDescent="0.3">
      <c r="A92" s="218" t="s">
        <v>1392</v>
      </c>
      <c r="B92" s="227" t="s">
        <v>1391</v>
      </c>
      <c r="C92" s="225"/>
    </row>
    <row r="93" spans="1:3" s="226" customFormat="1" x14ac:dyDescent="0.3">
      <c r="A93" s="218" t="s">
        <v>1390</v>
      </c>
      <c r="B93" s="227" t="s">
        <v>1389</v>
      </c>
      <c r="C93" s="225"/>
    </row>
    <row r="94" spans="1:3" s="226" customFormat="1" x14ac:dyDescent="0.3">
      <c r="A94" s="218" t="s">
        <v>1388</v>
      </c>
      <c r="B94" s="227" t="s">
        <v>1387</v>
      </c>
      <c r="C94" s="225"/>
    </row>
    <row r="95" spans="1:3" s="226" customFormat="1" x14ac:dyDescent="0.3">
      <c r="A95" s="218" t="s">
        <v>1386</v>
      </c>
      <c r="B95" s="227" t="s">
        <v>1385</v>
      </c>
      <c r="C95" s="225"/>
    </row>
    <row r="96" spans="1:3" s="226" customFormat="1" x14ac:dyDescent="0.3">
      <c r="A96" s="218" t="s">
        <v>1384</v>
      </c>
      <c r="B96" s="227" t="s">
        <v>1383</v>
      </c>
      <c r="C96" s="225"/>
    </row>
    <row r="97" spans="1:3" s="226" customFormat="1" x14ac:dyDescent="0.3">
      <c r="A97" s="218" t="s">
        <v>1382</v>
      </c>
      <c r="B97" s="227" t="s">
        <v>1381</v>
      </c>
      <c r="C97" s="225"/>
    </row>
    <row r="98" spans="1:3" s="226" customFormat="1" x14ac:dyDescent="0.3">
      <c r="A98" s="218" t="s">
        <v>1380</v>
      </c>
      <c r="B98" s="227" t="s">
        <v>1379</v>
      </c>
      <c r="C98" s="225"/>
    </row>
    <row r="99" spans="1:3" s="226" customFormat="1" x14ac:dyDescent="0.2">
      <c r="A99" s="218" t="s">
        <v>1378</v>
      </c>
      <c r="B99" s="228" t="s">
        <v>1377</v>
      </c>
      <c r="C99" s="225"/>
    </row>
    <row r="100" spans="1:3" s="226" customFormat="1" x14ac:dyDescent="0.3">
      <c r="A100" s="218" t="s">
        <v>1376</v>
      </c>
      <c r="B100" s="227" t="s">
        <v>1375</v>
      </c>
      <c r="C100" s="225"/>
    </row>
    <row r="101" spans="1:3" s="226" customFormat="1" x14ac:dyDescent="0.3">
      <c r="A101" s="218" t="s">
        <v>1374</v>
      </c>
      <c r="B101" s="227" t="s">
        <v>1373</v>
      </c>
      <c r="C101" s="225"/>
    </row>
    <row r="102" spans="1:3" s="226" customFormat="1" x14ac:dyDescent="0.3">
      <c r="A102" s="218" t="s">
        <v>1372</v>
      </c>
      <c r="B102" s="227" t="s">
        <v>1371</v>
      </c>
      <c r="C102" s="225"/>
    </row>
    <row r="103" spans="1:3" s="226" customFormat="1" x14ac:dyDescent="0.3">
      <c r="A103" s="218" t="s">
        <v>1370</v>
      </c>
      <c r="B103" s="227" t="s">
        <v>1369</v>
      </c>
      <c r="C103" s="225"/>
    </row>
    <row r="104" spans="1:3" s="226" customFormat="1" x14ac:dyDescent="0.3">
      <c r="A104" s="218" t="s">
        <v>1368</v>
      </c>
      <c r="B104" s="227" t="s">
        <v>1367</v>
      </c>
      <c r="C104" s="225"/>
    </row>
    <row r="105" spans="1:3" s="226" customFormat="1" x14ac:dyDescent="0.3">
      <c r="A105" s="218" t="s">
        <v>1366</v>
      </c>
      <c r="B105" s="227" t="s">
        <v>1365</v>
      </c>
      <c r="C105" s="225"/>
    </row>
    <row r="106" spans="1:3" s="226" customFormat="1" x14ac:dyDescent="0.3">
      <c r="A106" s="218" t="s">
        <v>1364</v>
      </c>
      <c r="B106" s="227" t="s">
        <v>1363</v>
      </c>
      <c r="C106" s="225"/>
    </row>
    <row r="107" spans="1:3" s="226" customFormat="1" x14ac:dyDescent="0.3">
      <c r="A107" s="218" t="s">
        <v>2035</v>
      </c>
      <c r="B107" s="227" t="s">
        <v>2036</v>
      </c>
      <c r="C107" s="225"/>
    </row>
    <row r="108" spans="1:3" s="226" customFormat="1" x14ac:dyDescent="0.3">
      <c r="A108" s="218" t="s">
        <v>1362</v>
      </c>
      <c r="B108" s="227" t="s">
        <v>1361</v>
      </c>
      <c r="C108" s="225"/>
    </row>
    <row r="109" spans="1:3" s="226" customFormat="1" x14ac:dyDescent="0.3">
      <c r="A109" s="218" t="s">
        <v>1360</v>
      </c>
      <c r="B109" s="227" t="s">
        <v>1359</v>
      </c>
      <c r="C109" s="225"/>
    </row>
    <row r="110" spans="1:3" s="226" customFormat="1" x14ac:dyDescent="0.3">
      <c r="A110" s="218" t="s">
        <v>1552</v>
      </c>
      <c r="B110" s="227" t="s">
        <v>1572</v>
      </c>
      <c r="C110" s="225"/>
    </row>
    <row r="111" spans="1:3" s="226" customFormat="1" x14ac:dyDescent="0.3">
      <c r="A111" s="218" t="s">
        <v>1358</v>
      </c>
      <c r="B111" s="227" t="s">
        <v>1357</v>
      </c>
      <c r="C111" s="225"/>
    </row>
    <row r="112" spans="1:3" s="226" customFormat="1" x14ac:dyDescent="0.3">
      <c r="A112" s="218" t="s">
        <v>1356</v>
      </c>
      <c r="B112" s="227" t="s">
        <v>1355</v>
      </c>
      <c r="C112" s="225"/>
    </row>
    <row r="113" spans="1:3" s="226" customFormat="1" x14ac:dyDescent="0.3">
      <c r="A113" s="218" t="s">
        <v>1354</v>
      </c>
      <c r="B113" s="227" t="s">
        <v>1353</v>
      </c>
      <c r="C113" s="225"/>
    </row>
    <row r="114" spans="1:3" s="226" customFormat="1" x14ac:dyDescent="0.3">
      <c r="A114" s="218" t="s">
        <v>1352</v>
      </c>
      <c r="B114" s="227" t="s">
        <v>1351</v>
      </c>
      <c r="C114" s="225"/>
    </row>
    <row r="115" spans="1:3" s="226" customFormat="1" x14ac:dyDescent="0.3">
      <c r="A115" s="218" t="s">
        <v>1770</v>
      </c>
      <c r="B115" s="227" t="s">
        <v>1771</v>
      </c>
      <c r="C115" s="225"/>
    </row>
    <row r="116" spans="1:3" s="226" customFormat="1" x14ac:dyDescent="0.3">
      <c r="A116" s="218" t="s">
        <v>1674</v>
      </c>
      <c r="B116" s="227" t="s">
        <v>1675</v>
      </c>
      <c r="C116" s="225"/>
    </row>
    <row r="117" spans="1:3" s="226" customFormat="1" x14ac:dyDescent="0.3">
      <c r="A117" s="218" t="s">
        <v>1672</v>
      </c>
      <c r="B117" s="227" t="s">
        <v>1673</v>
      </c>
      <c r="C117" s="225"/>
    </row>
    <row r="118" spans="1:3" s="226" customFormat="1" x14ac:dyDescent="0.3">
      <c r="A118" s="218" t="s">
        <v>1350</v>
      </c>
      <c r="B118" s="227" t="s">
        <v>1349</v>
      </c>
      <c r="C118" s="225"/>
    </row>
    <row r="119" spans="1:3" s="226" customFormat="1" x14ac:dyDescent="0.3">
      <c r="A119" s="218" t="s">
        <v>1670</v>
      </c>
      <c r="B119" s="227" t="s">
        <v>1671</v>
      </c>
      <c r="C119" s="225"/>
    </row>
    <row r="120" spans="1:3" s="226" customFormat="1" x14ac:dyDescent="0.3">
      <c r="A120" s="218" t="s">
        <v>1668</v>
      </c>
      <c r="B120" s="227" t="s">
        <v>1669</v>
      </c>
      <c r="C120" s="225"/>
    </row>
    <row r="121" spans="1:3" s="226" customFormat="1" x14ac:dyDescent="0.3">
      <c r="A121" s="218" t="s">
        <v>2040</v>
      </c>
      <c r="B121" s="227" t="s">
        <v>2041</v>
      </c>
      <c r="C121" s="225"/>
    </row>
    <row r="122" spans="1:3" s="226" customFormat="1" x14ac:dyDescent="0.3">
      <c r="A122" s="218" t="s">
        <v>2042</v>
      </c>
      <c r="B122" s="227" t="s">
        <v>2043</v>
      </c>
      <c r="C122" s="225"/>
    </row>
    <row r="123" spans="1:3" s="226" customFormat="1" x14ac:dyDescent="0.3">
      <c r="A123" s="218" t="s">
        <v>1666</v>
      </c>
      <c r="B123" s="227" t="s">
        <v>1667</v>
      </c>
      <c r="C123" s="225"/>
    </row>
    <row r="124" spans="1:3" s="226" customFormat="1" x14ac:dyDescent="0.3">
      <c r="A124" s="218" t="s">
        <v>1348</v>
      </c>
      <c r="B124" s="227" t="s">
        <v>1347</v>
      </c>
      <c r="C124" s="225"/>
    </row>
    <row r="125" spans="1:3" s="226" customFormat="1" x14ac:dyDescent="0.3">
      <c r="A125" s="218" t="s">
        <v>1346</v>
      </c>
      <c r="B125" s="227" t="s">
        <v>1345</v>
      </c>
      <c r="C125" s="225"/>
    </row>
    <row r="126" spans="1:3" s="226" customFormat="1" x14ac:dyDescent="0.3">
      <c r="A126" s="218" t="s">
        <v>1344</v>
      </c>
      <c r="B126" s="227" t="s">
        <v>1343</v>
      </c>
      <c r="C126" s="225"/>
    </row>
    <row r="127" spans="1:3" s="226" customFormat="1" x14ac:dyDescent="0.3">
      <c r="A127" s="218" t="s">
        <v>1342</v>
      </c>
      <c r="B127" s="227" t="s">
        <v>1341</v>
      </c>
      <c r="C127" s="225"/>
    </row>
    <row r="128" spans="1:3" s="226" customFormat="1" x14ac:dyDescent="0.3">
      <c r="A128" s="218" t="s">
        <v>1340</v>
      </c>
      <c r="B128" s="227" t="s">
        <v>1339</v>
      </c>
      <c r="C128" s="225"/>
    </row>
    <row r="129" spans="1:3" s="226" customFormat="1" x14ac:dyDescent="0.3">
      <c r="A129" s="218" t="s">
        <v>1338</v>
      </c>
      <c r="B129" s="227" t="s">
        <v>1337</v>
      </c>
      <c r="C129" s="225"/>
    </row>
    <row r="130" spans="1:3" s="226" customFormat="1" x14ac:dyDescent="0.3">
      <c r="A130" s="218" t="s">
        <v>2117</v>
      </c>
      <c r="B130" s="227" t="s">
        <v>2118</v>
      </c>
      <c r="C130" s="225"/>
    </row>
    <row r="131" spans="1:3" s="226" customFormat="1" x14ac:dyDescent="0.3">
      <c r="A131" s="218" t="s">
        <v>1336</v>
      </c>
      <c r="B131" s="227" t="s">
        <v>1335</v>
      </c>
      <c r="C131" s="225"/>
    </row>
    <row r="132" spans="1:3" s="226" customFormat="1" x14ac:dyDescent="0.3">
      <c r="A132" s="218" t="s">
        <v>1334</v>
      </c>
      <c r="B132" s="227" t="s">
        <v>1333</v>
      </c>
      <c r="C132" s="225"/>
    </row>
    <row r="133" spans="1:3" s="226" customFormat="1" x14ac:dyDescent="0.3">
      <c r="A133" s="218" t="s">
        <v>1332</v>
      </c>
      <c r="B133" s="227" t="s">
        <v>1331</v>
      </c>
      <c r="C133" s="225"/>
    </row>
    <row r="134" spans="1:3" s="226" customFormat="1" x14ac:dyDescent="0.3">
      <c r="A134" s="218" t="s">
        <v>1330</v>
      </c>
      <c r="B134" s="227" t="s">
        <v>1329</v>
      </c>
      <c r="C134" s="225"/>
    </row>
    <row r="135" spans="1:3" s="226" customFormat="1" x14ac:dyDescent="0.3">
      <c r="A135" s="218" t="s">
        <v>1328</v>
      </c>
      <c r="B135" s="227" t="s">
        <v>1327</v>
      </c>
      <c r="C135" s="225"/>
    </row>
    <row r="136" spans="1:3" s="226" customFormat="1" x14ac:dyDescent="0.3">
      <c r="A136" s="218" t="s">
        <v>1326</v>
      </c>
      <c r="B136" s="227" t="s">
        <v>1325</v>
      </c>
      <c r="C136" s="225"/>
    </row>
    <row r="137" spans="1:3" s="226" customFormat="1" x14ac:dyDescent="0.3">
      <c r="A137" s="218" t="s">
        <v>1553</v>
      </c>
      <c r="B137" s="227" t="s">
        <v>1573</v>
      </c>
      <c r="C137" s="225"/>
    </row>
    <row r="138" spans="1:3" s="226" customFormat="1" x14ac:dyDescent="0.3">
      <c r="A138" s="218" t="s">
        <v>1554</v>
      </c>
      <c r="B138" s="227" t="s">
        <v>1574</v>
      </c>
      <c r="C138" s="225"/>
    </row>
    <row r="139" spans="1:3" s="226" customFormat="1" x14ac:dyDescent="0.3">
      <c r="A139" s="218" t="s">
        <v>1324</v>
      </c>
      <c r="B139" s="227" t="s">
        <v>1323</v>
      </c>
      <c r="C139" s="225"/>
    </row>
    <row r="140" spans="1:3" s="226" customFormat="1" x14ac:dyDescent="0.3">
      <c r="A140" s="218" t="s">
        <v>1322</v>
      </c>
      <c r="B140" s="227" t="s">
        <v>1321</v>
      </c>
      <c r="C140" s="225"/>
    </row>
    <row r="141" spans="1:3" s="226" customFormat="1" x14ac:dyDescent="0.3">
      <c r="A141" s="218" t="s">
        <v>1555</v>
      </c>
      <c r="B141" s="227" t="s">
        <v>1575</v>
      </c>
      <c r="C141" s="225"/>
    </row>
    <row r="142" spans="1:3" s="226" customFormat="1" x14ac:dyDescent="0.3">
      <c r="A142" s="218" t="s">
        <v>1556</v>
      </c>
      <c r="B142" s="227" t="s">
        <v>1576</v>
      </c>
      <c r="C142" s="225"/>
    </row>
    <row r="143" spans="1:3" s="226" customFormat="1" x14ac:dyDescent="0.3">
      <c r="A143" s="218" t="s">
        <v>1320</v>
      </c>
      <c r="B143" s="227" t="s">
        <v>1319</v>
      </c>
      <c r="C143" s="225"/>
    </row>
    <row r="144" spans="1:3" s="226" customFormat="1" x14ac:dyDescent="0.3">
      <c r="A144" s="218" t="s">
        <v>1318</v>
      </c>
      <c r="B144" s="227" t="s">
        <v>1317</v>
      </c>
      <c r="C144" s="225"/>
    </row>
    <row r="145" spans="1:3" s="226" customFormat="1" x14ac:dyDescent="0.3">
      <c r="A145" s="218" t="s">
        <v>1316</v>
      </c>
      <c r="B145" s="227" t="s">
        <v>1315</v>
      </c>
      <c r="C145" s="225"/>
    </row>
    <row r="146" spans="1:3" s="226" customFormat="1" x14ac:dyDescent="0.3">
      <c r="A146" s="218" t="s">
        <v>1314</v>
      </c>
      <c r="B146" s="227" t="s">
        <v>1313</v>
      </c>
      <c r="C146" s="225"/>
    </row>
    <row r="147" spans="1:3" s="226" customFormat="1" x14ac:dyDescent="0.3">
      <c r="A147" s="218" t="s">
        <v>1312</v>
      </c>
      <c r="B147" s="227" t="s">
        <v>1311</v>
      </c>
      <c r="C147" s="225"/>
    </row>
    <row r="148" spans="1:3" s="226" customFormat="1" x14ac:dyDescent="0.3">
      <c r="A148" s="218" t="s">
        <v>1310</v>
      </c>
      <c r="B148" s="227" t="s">
        <v>1309</v>
      </c>
      <c r="C148" s="225"/>
    </row>
    <row r="149" spans="1:3" s="226" customFormat="1" x14ac:dyDescent="0.3">
      <c r="A149" s="218" t="s">
        <v>1308</v>
      </c>
      <c r="B149" s="227" t="s">
        <v>1307</v>
      </c>
      <c r="C149" s="225"/>
    </row>
    <row r="150" spans="1:3" s="226" customFormat="1" x14ac:dyDescent="0.3">
      <c r="A150" s="218" t="s">
        <v>1306</v>
      </c>
      <c r="B150" s="227" t="s">
        <v>1305</v>
      </c>
      <c r="C150" s="225"/>
    </row>
    <row r="151" spans="1:3" s="226" customFormat="1" x14ac:dyDescent="0.3">
      <c r="A151" s="218" t="s">
        <v>1304</v>
      </c>
      <c r="B151" s="227" t="s">
        <v>1303</v>
      </c>
      <c r="C151" s="225"/>
    </row>
    <row r="152" spans="1:3" s="226" customFormat="1" x14ac:dyDescent="0.3">
      <c r="A152" s="218" t="s">
        <v>1302</v>
      </c>
      <c r="B152" s="227" t="s">
        <v>1301</v>
      </c>
      <c r="C152" s="225"/>
    </row>
    <row r="153" spans="1:3" s="226" customFormat="1" x14ac:dyDescent="0.3">
      <c r="A153" s="218" t="s">
        <v>1300</v>
      </c>
      <c r="B153" s="227" t="s">
        <v>1299</v>
      </c>
      <c r="C153" s="225"/>
    </row>
    <row r="154" spans="1:3" s="226" customFormat="1" x14ac:dyDescent="0.3">
      <c r="A154" s="218" t="s">
        <v>1298</v>
      </c>
      <c r="B154" s="227" t="s">
        <v>1297</v>
      </c>
      <c r="C154" s="225"/>
    </row>
    <row r="155" spans="1:3" s="226" customFormat="1" x14ac:dyDescent="0.3">
      <c r="A155" s="218" t="s">
        <v>1296</v>
      </c>
      <c r="B155" s="227" t="s">
        <v>1295</v>
      </c>
      <c r="C155" s="225"/>
    </row>
    <row r="156" spans="1:3" s="226" customFormat="1" x14ac:dyDescent="0.3">
      <c r="A156" s="218" t="s">
        <v>1294</v>
      </c>
      <c r="B156" s="227" t="s">
        <v>1293</v>
      </c>
      <c r="C156" s="225"/>
    </row>
    <row r="157" spans="1:3" s="226" customFormat="1" x14ac:dyDescent="0.3">
      <c r="A157" s="218" t="s">
        <v>1292</v>
      </c>
      <c r="B157" s="227" t="s">
        <v>1291</v>
      </c>
      <c r="C157" s="225"/>
    </row>
    <row r="158" spans="1:3" s="226" customFormat="1" x14ac:dyDescent="0.3">
      <c r="A158" s="218" t="s">
        <v>1290</v>
      </c>
      <c r="B158" s="227" t="s">
        <v>1289</v>
      </c>
      <c r="C158" s="225"/>
    </row>
    <row r="159" spans="1:3" s="226" customFormat="1" x14ac:dyDescent="0.3">
      <c r="A159" s="218" t="s">
        <v>1288</v>
      </c>
      <c r="B159" s="227" t="s">
        <v>1287</v>
      </c>
      <c r="C159" s="225"/>
    </row>
    <row r="160" spans="1:3" s="226" customFormat="1" x14ac:dyDescent="0.3">
      <c r="A160" s="218" t="s">
        <v>1286</v>
      </c>
      <c r="B160" s="227" t="s">
        <v>1285</v>
      </c>
      <c r="C160" s="225"/>
    </row>
    <row r="161" spans="1:3" s="226" customFormat="1" x14ac:dyDescent="0.3">
      <c r="A161" s="218" t="s">
        <v>1284</v>
      </c>
      <c r="B161" s="227" t="s">
        <v>1283</v>
      </c>
      <c r="C161" s="225"/>
    </row>
    <row r="162" spans="1:3" s="226" customFormat="1" x14ac:dyDescent="0.3">
      <c r="A162" s="218" t="s">
        <v>1282</v>
      </c>
      <c r="B162" s="227" t="s">
        <v>1281</v>
      </c>
      <c r="C162" s="225"/>
    </row>
    <row r="163" spans="1:3" s="226" customFormat="1" x14ac:dyDescent="0.3">
      <c r="A163" s="218" t="s">
        <v>1280</v>
      </c>
      <c r="B163" s="227" t="s">
        <v>1279</v>
      </c>
      <c r="C163" s="225"/>
    </row>
    <row r="164" spans="1:3" s="226" customFormat="1" x14ac:dyDescent="0.3">
      <c r="A164" s="218" t="s">
        <v>1278</v>
      </c>
      <c r="B164" s="227" t="s">
        <v>1277</v>
      </c>
      <c r="C164" s="225"/>
    </row>
    <row r="165" spans="1:3" s="226" customFormat="1" x14ac:dyDescent="0.3">
      <c r="A165" s="218" t="s">
        <v>1276</v>
      </c>
      <c r="B165" s="227" t="s">
        <v>1275</v>
      </c>
      <c r="C165" s="225"/>
    </row>
    <row r="166" spans="1:3" s="226" customFormat="1" x14ac:dyDescent="0.3">
      <c r="A166" s="218" t="s">
        <v>1274</v>
      </c>
      <c r="B166" s="227" t="s">
        <v>1273</v>
      </c>
      <c r="C166" s="225"/>
    </row>
    <row r="167" spans="1:3" s="226" customFormat="1" x14ac:dyDescent="0.3">
      <c r="A167" s="218" t="s">
        <v>1272</v>
      </c>
      <c r="B167" s="227" t="s">
        <v>1271</v>
      </c>
      <c r="C167" s="225"/>
    </row>
    <row r="168" spans="1:3" s="226" customFormat="1" x14ac:dyDescent="0.3">
      <c r="A168" s="218" t="s">
        <v>1803</v>
      </c>
      <c r="B168" s="227" t="s">
        <v>1804</v>
      </c>
      <c r="C168" s="225"/>
    </row>
    <row r="169" spans="1:3" s="226" customFormat="1" x14ac:dyDescent="0.3">
      <c r="A169" s="218" t="s">
        <v>1270</v>
      </c>
      <c r="B169" s="227" t="s">
        <v>1269</v>
      </c>
      <c r="C169" s="225"/>
    </row>
    <row r="170" spans="1:3" s="226" customFormat="1" x14ac:dyDescent="0.3">
      <c r="A170" s="218" t="s">
        <v>1268</v>
      </c>
      <c r="B170" s="227" t="s">
        <v>1267</v>
      </c>
      <c r="C170" s="225"/>
    </row>
    <row r="171" spans="1:3" s="226" customFormat="1" x14ac:dyDescent="0.3">
      <c r="A171" s="218" t="s">
        <v>1266</v>
      </c>
      <c r="B171" s="227" t="s">
        <v>1265</v>
      </c>
      <c r="C171" s="225"/>
    </row>
    <row r="172" spans="1:3" s="226" customFormat="1" x14ac:dyDescent="0.3">
      <c r="A172" s="218" t="s">
        <v>2113</v>
      </c>
      <c r="B172" s="227" t="s">
        <v>2114</v>
      </c>
      <c r="C172" s="225"/>
    </row>
    <row r="173" spans="1:3" s="226" customFormat="1" x14ac:dyDescent="0.3">
      <c r="A173" s="218" t="s">
        <v>1264</v>
      </c>
      <c r="B173" s="227" t="s">
        <v>1263</v>
      </c>
      <c r="C173" s="225"/>
    </row>
    <row r="174" spans="1:3" s="226" customFormat="1" x14ac:dyDescent="0.3">
      <c r="A174" s="218" t="s">
        <v>1262</v>
      </c>
      <c r="B174" s="227" t="s">
        <v>1261</v>
      </c>
      <c r="C174" s="225"/>
    </row>
    <row r="175" spans="1:3" s="226" customFormat="1" x14ac:dyDescent="0.3">
      <c r="A175" s="218" t="s">
        <v>1260</v>
      </c>
      <c r="B175" s="227" t="s">
        <v>1259</v>
      </c>
      <c r="C175" s="225"/>
    </row>
    <row r="176" spans="1:3" s="226" customFormat="1" x14ac:dyDescent="0.3">
      <c r="A176" s="218" t="s">
        <v>1258</v>
      </c>
      <c r="B176" s="227" t="s">
        <v>1257</v>
      </c>
      <c r="C176" s="225"/>
    </row>
    <row r="177" spans="1:3" s="226" customFormat="1" x14ac:dyDescent="0.3">
      <c r="A177" s="218" t="s">
        <v>1256</v>
      </c>
      <c r="B177" s="227" t="s">
        <v>1255</v>
      </c>
      <c r="C177" s="225"/>
    </row>
    <row r="178" spans="1:3" s="226" customFormat="1" x14ac:dyDescent="0.3">
      <c r="A178" s="218" t="s">
        <v>2075</v>
      </c>
      <c r="B178" s="227" t="s">
        <v>2076</v>
      </c>
      <c r="C178" s="225"/>
    </row>
    <row r="179" spans="1:3" s="226" customFormat="1" x14ac:dyDescent="0.3">
      <c r="A179" s="218" t="s">
        <v>1254</v>
      </c>
      <c r="B179" s="227" t="s">
        <v>1253</v>
      </c>
      <c r="C179" s="225"/>
    </row>
    <row r="180" spans="1:3" s="226" customFormat="1" x14ac:dyDescent="0.3">
      <c r="A180" s="218" t="s">
        <v>1544</v>
      </c>
      <c r="B180" s="227" t="s">
        <v>1545</v>
      </c>
      <c r="C180" s="225"/>
    </row>
    <row r="181" spans="1:3" s="226" customFormat="1" x14ac:dyDescent="0.3">
      <c r="A181" s="218" t="s">
        <v>2130</v>
      </c>
      <c r="B181" s="227" t="s">
        <v>2131</v>
      </c>
      <c r="C181" s="225"/>
    </row>
    <row r="182" spans="1:3" s="226" customFormat="1" x14ac:dyDescent="0.3">
      <c r="A182" s="218" t="s">
        <v>1252</v>
      </c>
      <c r="B182" s="227" t="s">
        <v>1251</v>
      </c>
      <c r="C182" s="225"/>
    </row>
    <row r="183" spans="1:3" s="226" customFormat="1" x14ac:dyDescent="0.3">
      <c r="A183" s="218" t="s">
        <v>1250</v>
      </c>
      <c r="B183" s="227" t="s">
        <v>1249</v>
      </c>
      <c r="C183" s="225"/>
    </row>
    <row r="184" spans="1:3" s="226" customFormat="1" x14ac:dyDescent="0.3">
      <c r="A184" s="218" t="s">
        <v>1248</v>
      </c>
      <c r="B184" s="227" t="s">
        <v>1247</v>
      </c>
      <c r="C184" s="225"/>
    </row>
    <row r="185" spans="1:3" s="226" customFormat="1" x14ac:dyDescent="0.3">
      <c r="A185" s="218" t="s">
        <v>1981</v>
      </c>
      <c r="B185" s="227" t="s">
        <v>1982</v>
      </c>
      <c r="C185" s="225"/>
    </row>
    <row r="186" spans="1:3" s="226" customFormat="1" x14ac:dyDescent="0.3">
      <c r="A186" s="218" t="s">
        <v>2152</v>
      </c>
      <c r="B186" s="227" t="s">
        <v>2153</v>
      </c>
      <c r="C186" s="225"/>
    </row>
    <row r="187" spans="1:3" s="226" customFormat="1" x14ac:dyDescent="0.3">
      <c r="A187" s="218" t="s">
        <v>1246</v>
      </c>
      <c r="B187" s="227" t="s">
        <v>1245</v>
      </c>
      <c r="C187" s="225"/>
    </row>
    <row r="188" spans="1:3" s="226" customFormat="1" x14ac:dyDescent="0.3">
      <c r="A188" s="218" t="s">
        <v>1244</v>
      </c>
      <c r="B188" s="227" t="s">
        <v>1243</v>
      </c>
      <c r="C188" s="225"/>
    </row>
    <row r="189" spans="1:3" s="226" customFormat="1" x14ac:dyDescent="0.3">
      <c r="A189" s="218" t="s">
        <v>1242</v>
      </c>
      <c r="B189" s="227" t="s">
        <v>1241</v>
      </c>
      <c r="C189" s="225"/>
    </row>
    <row r="190" spans="1:3" s="226" customFormat="1" x14ac:dyDescent="0.3">
      <c r="A190" s="218" t="s">
        <v>1240</v>
      </c>
      <c r="B190" s="227" t="s">
        <v>1239</v>
      </c>
      <c r="C190" s="225"/>
    </row>
    <row r="191" spans="1:3" s="226" customFormat="1" x14ac:dyDescent="0.3">
      <c r="A191" s="218" t="s">
        <v>1238</v>
      </c>
      <c r="B191" s="227" t="s">
        <v>1237</v>
      </c>
      <c r="C191" s="225"/>
    </row>
    <row r="192" spans="1:3" s="226" customFormat="1" x14ac:dyDescent="0.3">
      <c r="A192" s="218" t="s">
        <v>1236</v>
      </c>
      <c r="B192" s="227" t="s">
        <v>1235</v>
      </c>
      <c r="C192" s="225"/>
    </row>
    <row r="193" spans="1:3" s="226" customFormat="1" x14ac:dyDescent="0.3">
      <c r="A193" s="218" t="s">
        <v>1234</v>
      </c>
      <c r="B193" s="227" t="s">
        <v>1233</v>
      </c>
      <c r="C193" s="225"/>
    </row>
    <row r="194" spans="1:3" s="226" customFormat="1" x14ac:dyDescent="0.3">
      <c r="A194" s="218" t="s">
        <v>1232</v>
      </c>
      <c r="B194" s="227" t="s">
        <v>1231</v>
      </c>
      <c r="C194" s="225"/>
    </row>
    <row r="195" spans="1:3" s="226" customFormat="1" x14ac:dyDescent="0.3">
      <c r="A195" s="218" t="s">
        <v>1230</v>
      </c>
      <c r="B195" s="227" t="s">
        <v>1229</v>
      </c>
      <c r="C195" s="225"/>
    </row>
    <row r="196" spans="1:3" s="226" customFormat="1" x14ac:dyDescent="0.3">
      <c r="A196" s="218" t="s">
        <v>1228</v>
      </c>
      <c r="B196" s="227" t="s">
        <v>1227</v>
      </c>
      <c r="C196" s="225"/>
    </row>
    <row r="197" spans="1:3" s="226" customFormat="1" x14ac:dyDescent="0.3">
      <c r="A197" s="218" t="s">
        <v>1226</v>
      </c>
      <c r="B197" s="227" t="s">
        <v>1225</v>
      </c>
      <c r="C197" s="225"/>
    </row>
    <row r="198" spans="1:3" s="226" customFormat="1" x14ac:dyDescent="0.3">
      <c r="A198" s="218" t="s">
        <v>1224</v>
      </c>
      <c r="B198" s="227" t="s">
        <v>1223</v>
      </c>
      <c r="C198" s="225"/>
    </row>
    <row r="199" spans="1:3" s="226" customFormat="1" x14ac:dyDescent="0.3">
      <c r="A199" s="218" t="s">
        <v>1222</v>
      </c>
      <c r="B199" s="227" t="s">
        <v>1221</v>
      </c>
      <c r="C199" s="225"/>
    </row>
    <row r="200" spans="1:3" s="226" customFormat="1" x14ac:dyDescent="0.3">
      <c r="A200" s="218" t="s">
        <v>1220</v>
      </c>
      <c r="B200" s="227" t="s">
        <v>1219</v>
      </c>
      <c r="C200" s="225"/>
    </row>
    <row r="201" spans="1:3" s="226" customFormat="1" x14ac:dyDescent="0.3">
      <c r="A201" s="218" t="s">
        <v>1218</v>
      </c>
      <c r="B201" s="227" t="s">
        <v>1217</v>
      </c>
      <c r="C201" s="225"/>
    </row>
    <row r="202" spans="1:3" s="226" customFormat="1" x14ac:dyDescent="0.3">
      <c r="A202" s="218" t="s">
        <v>1216</v>
      </c>
      <c r="B202" s="227" t="s">
        <v>1215</v>
      </c>
      <c r="C202" s="225"/>
    </row>
    <row r="203" spans="1:3" s="226" customFormat="1" x14ac:dyDescent="0.3">
      <c r="A203" s="218" t="s">
        <v>1214</v>
      </c>
      <c r="B203" s="227" t="s">
        <v>1213</v>
      </c>
      <c r="C203" s="225"/>
    </row>
    <row r="204" spans="1:3" s="226" customFormat="1" x14ac:dyDescent="0.3">
      <c r="A204" s="218" t="s">
        <v>1212</v>
      </c>
      <c r="B204" s="227" t="s">
        <v>1211</v>
      </c>
      <c r="C204" s="225"/>
    </row>
    <row r="205" spans="1:3" s="226" customFormat="1" x14ac:dyDescent="0.3">
      <c r="A205" s="218" t="s">
        <v>1210</v>
      </c>
      <c r="B205" s="227" t="s">
        <v>1209</v>
      </c>
      <c r="C205" s="225"/>
    </row>
    <row r="206" spans="1:3" s="226" customFormat="1" x14ac:dyDescent="0.3">
      <c r="A206" s="218" t="s">
        <v>1208</v>
      </c>
      <c r="B206" s="227" t="s">
        <v>1207</v>
      </c>
      <c r="C206" s="225"/>
    </row>
    <row r="207" spans="1:3" s="226" customFormat="1" x14ac:dyDescent="0.3">
      <c r="A207" s="218" t="s">
        <v>1206</v>
      </c>
      <c r="B207" s="227" t="s">
        <v>1205</v>
      </c>
      <c r="C207" s="225"/>
    </row>
    <row r="208" spans="1:3" s="226" customFormat="1" x14ac:dyDescent="0.3">
      <c r="A208" s="218" t="s">
        <v>1204</v>
      </c>
      <c r="B208" s="227" t="s">
        <v>1203</v>
      </c>
      <c r="C208" s="225"/>
    </row>
    <row r="209" spans="1:3" s="226" customFormat="1" x14ac:dyDescent="0.3">
      <c r="A209" s="218" t="s">
        <v>1202</v>
      </c>
      <c r="B209" s="227" t="s">
        <v>1201</v>
      </c>
      <c r="C209" s="225"/>
    </row>
    <row r="210" spans="1:3" s="226" customFormat="1" x14ac:dyDescent="0.3">
      <c r="A210" s="218" t="s">
        <v>1200</v>
      </c>
      <c r="B210" s="227" t="s">
        <v>1199</v>
      </c>
      <c r="C210" s="225"/>
    </row>
    <row r="211" spans="1:3" s="226" customFormat="1" x14ac:dyDescent="0.3">
      <c r="A211" s="218" t="s">
        <v>1198</v>
      </c>
      <c r="B211" s="227" t="s">
        <v>1197</v>
      </c>
      <c r="C211" s="225"/>
    </row>
    <row r="212" spans="1:3" s="226" customFormat="1" x14ac:dyDescent="0.3">
      <c r="A212" s="218" t="s">
        <v>1196</v>
      </c>
      <c r="B212" s="227" t="s">
        <v>1195</v>
      </c>
      <c r="C212" s="225"/>
    </row>
    <row r="213" spans="1:3" s="226" customFormat="1" x14ac:dyDescent="0.3">
      <c r="A213" s="218" t="s">
        <v>1194</v>
      </c>
      <c r="B213" s="227" t="s">
        <v>1193</v>
      </c>
      <c r="C213" s="225"/>
    </row>
    <row r="214" spans="1:3" s="226" customFormat="1" x14ac:dyDescent="0.3">
      <c r="A214" s="218" t="s">
        <v>1192</v>
      </c>
      <c r="B214" s="227" t="s">
        <v>1191</v>
      </c>
      <c r="C214" s="225"/>
    </row>
    <row r="215" spans="1:3" s="226" customFormat="1" x14ac:dyDescent="0.3">
      <c r="A215" s="218" t="s">
        <v>1190</v>
      </c>
      <c r="B215" s="227" t="s">
        <v>1189</v>
      </c>
      <c r="C215" s="225"/>
    </row>
    <row r="216" spans="1:3" s="226" customFormat="1" x14ac:dyDescent="0.3">
      <c r="A216" s="218" t="s">
        <v>1188</v>
      </c>
      <c r="B216" s="227" t="s">
        <v>1187</v>
      </c>
      <c r="C216" s="225"/>
    </row>
    <row r="217" spans="1:3" s="226" customFormat="1" x14ac:dyDescent="0.3">
      <c r="A217" s="218" t="s">
        <v>1186</v>
      </c>
      <c r="B217" s="227" t="s">
        <v>1185</v>
      </c>
      <c r="C217" s="225"/>
    </row>
    <row r="218" spans="1:3" s="226" customFormat="1" x14ac:dyDescent="0.3">
      <c r="A218" s="218" t="s">
        <v>1184</v>
      </c>
      <c r="B218" s="227" t="s">
        <v>1183</v>
      </c>
      <c r="C218" s="225"/>
    </row>
    <row r="219" spans="1:3" s="226" customFormat="1" x14ac:dyDescent="0.3">
      <c r="A219" s="218" t="s">
        <v>1182</v>
      </c>
      <c r="B219" s="227" t="s">
        <v>1181</v>
      </c>
      <c r="C219" s="225"/>
    </row>
    <row r="220" spans="1:3" s="226" customFormat="1" x14ac:dyDescent="0.3">
      <c r="A220" s="218" t="s">
        <v>1180</v>
      </c>
      <c r="B220" s="227" t="s">
        <v>1179</v>
      </c>
      <c r="C220" s="225"/>
    </row>
    <row r="221" spans="1:3" s="226" customFormat="1" x14ac:dyDescent="0.3">
      <c r="A221" s="218" t="s">
        <v>1178</v>
      </c>
      <c r="B221" s="227" t="s">
        <v>1177</v>
      </c>
      <c r="C221" s="225"/>
    </row>
    <row r="222" spans="1:3" s="226" customFormat="1" x14ac:dyDescent="0.3">
      <c r="A222" s="218" t="s">
        <v>1176</v>
      </c>
      <c r="B222" s="227" t="s">
        <v>1175</v>
      </c>
      <c r="C222" s="225"/>
    </row>
    <row r="223" spans="1:3" s="226" customFormat="1" x14ac:dyDescent="0.3">
      <c r="A223" s="218" t="s">
        <v>1174</v>
      </c>
      <c r="B223" s="227" t="s">
        <v>1173</v>
      </c>
      <c r="C223" s="225"/>
    </row>
    <row r="224" spans="1:3" s="226" customFormat="1" x14ac:dyDescent="0.3">
      <c r="A224" s="218" t="s">
        <v>1172</v>
      </c>
      <c r="B224" s="227" t="s">
        <v>1171</v>
      </c>
      <c r="C224" s="225"/>
    </row>
    <row r="225" spans="1:3" s="226" customFormat="1" x14ac:dyDescent="0.3">
      <c r="A225" s="218" t="s">
        <v>1170</v>
      </c>
      <c r="B225" s="227" t="s">
        <v>1169</v>
      </c>
      <c r="C225" s="225"/>
    </row>
    <row r="226" spans="1:3" s="226" customFormat="1" x14ac:dyDescent="0.3">
      <c r="A226" s="218" t="s">
        <v>1168</v>
      </c>
      <c r="B226" s="227" t="s">
        <v>1167</v>
      </c>
      <c r="C226" s="225"/>
    </row>
    <row r="227" spans="1:3" s="226" customFormat="1" x14ac:dyDescent="0.3">
      <c r="A227" s="218" t="s">
        <v>1166</v>
      </c>
      <c r="B227" s="227" t="s">
        <v>1165</v>
      </c>
      <c r="C227" s="225"/>
    </row>
    <row r="228" spans="1:3" s="226" customFormat="1" x14ac:dyDescent="0.3">
      <c r="A228" s="218" t="s">
        <v>1164</v>
      </c>
      <c r="B228" s="227" t="s">
        <v>1163</v>
      </c>
      <c r="C228" s="225"/>
    </row>
    <row r="229" spans="1:3" s="226" customFormat="1" ht="10.5" customHeight="1" x14ac:dyDescent="0.3">
      <c r="A229" s="218" t="s">
        <v>1162</v>
      </c>
      <c r="B229" s="227" t="s">
        <v>1161</v>
      </c>
      <c r="C229" s="225"/>
    </row>
    <row r="230" spans="1:3" s="226" customFormat="1" x14ac:dyDescent="0.3">
      <c r="A230" s="218" t="s">
        <v>1641</v>
      </c>
      <c r="B230" s="227" t="s">
        <v>1643</v>
      </c>
      <c r="C230" s="225"/>
    </row>
    <row r="231" spans="1:3" s="226" customFormat="1" x14ac:dyDescent="0.3">
      <c r="A231" s="218" t="s">
        <v>1160</v>
      </c>
      <c r="B231" s="227" t="s">
        <v>1159</v>
      </c>
      <c r="C231" s="225"/>
    </row>
    <row r="232" spans="1:3" s="226" customFormat="1" x14ac:dyDescent="0.3">
      <c r="A232" s="218" t="s">
        <v>1640</v>
      </c>
      <c r="B232" s="227" t="s">
        <v>1642</v>
      </c>
      <c r="C232" s="225"/>
    </row>
    <row r="233" spans="1:3" s="226" customFormat="1" x14ac:dyDescent="0.3">
      <c r="A233" s="218" t="s">
        <v>1158</v>
      </c>
      <c r="B233" s="227" t="s">
        <v>1157</v>
      </c>
      <c r="C233" s="225"/>
    </row>
    <row r="234" spans="1:3" s="226" customFormat="1" x14ac:dyDescent="0.3">
      <c r="A234" s="218" t="s">
        <v>1156</v>
      </c>
      <c r="B234" s="227" t="s">
        <v>1155</v>
      </c>
      <c r="C234" s="225"/>
    </row>
    <row r="235" spans="1:3" s="226" customFormat="1" x14ac:dyDescent="0.3">
      <c r="A235" s="218" t="s">
        <v>1154</v>
      </c>
      <c r="B235" s="227" t="s">
        <v>1153</v>
      </c>
      <c r="C235" s="225"/>
    </row>
    <row r="236" spans="1:3" s="226" customFormat="1" x14ac:dyDescent="0.3">
      <c r="A236" s="218" t="s">
        <v>1152</v>
      </c>
      <c r="B236" s="227" t="s">
        <v>1151</v>
      </c>
      <c r="C236" s="225"/>
    </row>
    <row r="237" spans="1:3" s="226" customFormat="1" x14ac:dyDescent="0.3">
      <c r="A237" s="218" t="s">
        <v>1150</v>
      </c>
      <c r="B237" s="227" t="s">
        <v>1149</v>
      </c>
      <c r="C237" s="225"/>
    </row>
    <row r="238" spans="1:3" s="226" customFormat="1" x14ac:dyDescent="0.3">
      <c r="A238" s="218" t="s">
        <v>1148</v>
      </c>
      <c r="B238" s="227" t="s">
        <v>1147</v>
      </c>
      <c r="C238" s="225"/>
    </row>
    <row r="239" spans="1:3" s="226" customFormat="1" x14ac:dyDescent="0.3">
      <c r="A239" s="218" t="s">
        <v>1146</v>
      </c>
      <c r="B239" s="227" t="s">
        <v>1145</v>
      </c>
      <c r="C239" s="225"/>
    </row>
    <row r="240" spans="1:3" s="226" customFormat="1" x14ac:dyDescent="0.3">
      <c r="A240" s="218" t="s">
        <v>1144</v>
      </c>
      <c r="B240" s="227" t="s">
        <v>1143</v>
      </c>
      <c r="C240" s="225"/>
    </row>
    <row r="241" spans="1:3" s="226" customFormat="1" x14ac:dyDescent="0.3">
      <c r="A241" s="218" t="s">
        <v>1142</v>
      </c>
      <c r="B241" s="227" t="s">
        <v>1141</v>
      </c>
      <c r="C241" s="225"/>
    </row>
    <row r="242" spans="1:3" s="226" customFormat="1" x14ac:dyDescent="0.3">
      <c r="A242" s="218" t="s">
        <v>1140</v>
      </c>
      <c r="B242" s="227" t="s">
        <v>1139</v>
      </c>
      <c r="C242" s="225"/>
    </row>
    <row r="243" spans="1:3" s="226" customFormat="1" x14ac:dyDescent="0.3">
      <c r="A243" s="218" t="s">
        <v>1138</v>
      </c>
      <c r="B243" s="227" t="s">
        <v>1137</v>
      </c>
      <c r="C243" s="225"/>
    </row>
    <row r="244" spans="1:3" s="226" customFormat="1" x14ac:dyDescent="0.3">
      <c r="A244" s="218" t="s">
        <v>1136</v>
      </c>
      <c r="B244" s="227" t="s">
        <v>1135</v>
      </c>
      <c r="C244" s="225"/>
    </row>
    <row r="245" spans="1:3" s="226" customFormat="1" x14ac:dyDescent="0.3">
      <c r="A245" s="218" t="s">
        <v>1134</v>
      </c>
      <c r="B245" s="227" t="s">
        <v>1133</v>
      </c>
      <c r="C245" s="225"/>
    </row>
    <row r="246" spans="1:3" s="226" customFormat="1" x14ac:dyDescent="0.3">
      <c r="A246" s="218" t="s">
        <v>1132</v>
      </c>
      <c r="B246" s="227" t="s">
        <v>1131</v>
      </c>
      <c r="C246" s="225"/>
    </row>
    <row r="247" spans="1:3" s="226" customFormat="1" x14ac:dyDescent="0.3">
      <c r="A247" s="218" t="s">
        <v>1130</v>
      </c>
      <c r="B247" s="227" t="s">
        <v>1129</v>
      </c>
      <c r="C247" s="225"/>
    </row>
    <row r="248" spans="1:3" s="226" customFormat="1" x14ac:dyDescent="0.3">
      <c r="A248" s="218" t="s">
        <v>1128</v>
      </c>
      <c r="B248" s="227" t="s">
        <v>1127</v>
      </c>
      <c r="C248" s="225"/>
    </row>
    <row r="249" spans="1:3" s="226" customFormat="1" x14ac:dyDescent="0.3">
      <c r="A249" s="218" t="s">
        <v>1126</v>
      </c>
      <c r="B249" s="227" t="s">
        <v>1125</v>
      </c>
      <c r="C249" s="225"/>
    </row>
    <row r="250" spans="1:3" s="226" customFormat="1" x14ac:dyDescent="0.3">
      <c r="A250" s="218" t="s">
        <v>1124</v>
      </c>
      <c r="B250" s="227" t="s">
        <v>1123</v>
      </c>
      <c r="C250" s="225"/>
    </row>
    <row r="251" spans="1:3" s="226" customFormat="1" x14ac:dyDescent="0.3">
      <c r="A251" s="218" t="s">
        <v>1122</v>
      </c>
      <c r="B251" s="227" t="s">
        <v>1121</v>
      </c>
      <c r="C251" s="225"/>
    </row>
    <row r="252" spans="1:3" s="226" customFormat="1" x14ac:dyDescent="0.3">
      <c r="A252" s="218" t="s">
        <v>1120</v>
      </c>
      <c r="B252" s="227" t="s">
        <v>1119</v>
      </c>
      <c r="C252" s="225"/>
    </row>
    <row r="253" spans="1:3" s="226" customFormat="1" x14ac:dyDescent="0.3">
      <c r="A253" s="218" t="s">
        <v>1118</v>
      </c>
      <c r="B253" s="227" t="s">
        <v>1117</v>
      </c>
      <c r="C253" s="225"/>
    </row>
    <row r="254" spans="1:3" s="226" customFormat="1" x14ac:dyDescent="0.3">
      <c r="A254" s="218" t="s">
        <v>1116</v>
      </c>
      <c r="B254" s="227" t="s">
        <v>1115</v>
      </c>
      <c r="C254" s="225"/>
    </row>
    <row r="255" spans="1:3" s="226" customFormat="1" x14ac:dyDescent="0.3">
      <c r="A255" s="218" t="s">
        <v>1114</v>
      </c>
      <c r="B255" s="227" t="s">
        <v>1113</v>
      </c>
      <c r="C255" s="225"/>
    </row>
    <row r="256" spans="1:3" s="226" customFormat="1" x14ac:dyDescent="0.3">
      <c r="A256" s="218" t="s">
        <v>1112</v>
      </c>
      <c r="B256" s="227" t="s">
        <v>1111</v>
      </c>
      <c r="C256" s="225"/>
    </row>
    <row r="257" spans="1:3" s="226" customFormat="1" x14ac:dyDescent="0.3">
      <c r="A257" s="218" t="s">
        <v>1646</v>
      </c>
      <c r="B257" s="227" t="s">
        <v>1647</v>
      </c>
      <c r="C257" s="225"/>
    </row>
    <row r="258" spans="1:3" s="226" customFormat="1" x14ac:dyDescent="0.3">
      <c r="A258" s="218" t="s">
        <v>1648</v>
      </c>
      <c r="B258" s="227" t="s">
        <v>1649</v>
      </c>
      <c r="C258" s="225"/>
    </row>
    <row r="259" spans="1:3" s="226" customFormat="1" x14ac:dyDescent="0.3">
      <c r="A259" s="218" t="s">
        <v>1644</v>
      </c>
      <c r="B259" s="227" t="s">
        <v>1645</v>
      </c>
      <c r="C259" s="225"/>
    </row>
    <row r="260" spans="1:3" s="226" customFormat="1" x14ac:dyDescent="0.3">
      <c r="A260" s="218" t="s">
        <v>1110</v>
      </c>
      <c r="B260" s="227" t="s">
        <v>1109</v>
      </c>
      <c r="C260" s="225"/>
    </row>
    <row r="261" spans="1:3" s="226" customFormat="1" x14ac:dyDescent="0.3">
      <c r="A261" s="218" t="s">
        <v>1108</v>
      </c>
      <c r="B261" s="227" t="s">
        <v>1107</v>
      </c>
      <c r="C261" s="225"/>
    </row>
    <row r="262" spans="1:3" s="226" customFormat="1" x14ac:dyDescent="0.3">
      <c r="A262" s="218" t="s">
        <v>1106</v>
      </c>
      <c r="B262" s="227" t="s">
        <v>1105</v>
      </c>
      <c r="C262" s="225"/>
    </row>
    <row r="263" spans="1:3" s="226" customFormat="1" x14ac:dyDescent="0.3">
      <c r="A263" s="218" t="s">
        <v>1104</v>
      </c>
      <c r="B263" s="227" t="s">
        <v>1103</v>
      </c>
      <c r="C263" s="225"/>
    </row>
    <row r="264" spans="1:3" s="226" customFormat="1" x14ac:dyDescent="0.3">
      <c r="A264" s="218" t="s">
        <v>1102</v>
      </c>
      <c r="B264" s="227" t="s">
        <v>1101</v>
      </c>
      <c r="C264" s="225"/>
    </row>
    <row r="265" spans="1:3" s="226" customFormat="1" x14ac:dyDescent="0.3">
      <c r="A265" s="218" t="s">
        <v>1773</v>
      </c>
      <c r="B265" s="227" t="s">
        <v>1774</v>
      </c>
      <c r="C265" s="225"/>
    </row>
    <row r="266" spans="1:3" s="226" customFormat="1" x14ac:dyDescent="0.3">
      <c r="A266" s="218" t="s">
        <v>1100</v>
      </c>
      <c r="B266" s="227" t="s">
        <v>1099</v>
      </c>
      <c r="C266" s="225"/>
    </row>
    <row r="267" spans="1:3" s="226" customFormat="1" x14ac:dyDescent="0.3">
      <c r="A267" s="218" t="s">
        <v>1098</v>
      </c>
      <c r="B267" s="227" t="s">
        <v>1097</v>
      </c>
      <c r="C267" s="225"/>
    </row>
    <row r="268" spans="1:3" s="226" customFormat="1" x14ac:dyDescent="0.3">
      <c r="A268" s="218" t="s">
        <v>1096</v>
      </c>
      <c r="B268" s="227" t="s">
        <v>1095</v>
      </c>
      <c r="C268" s="225"/>
    </row>
    <row r="269" spans="1:3" s="226" customFormat="1" x14ac:dyDescent="0.3">
      <c r="A269" s="218" t="s">
        <v>1094</v>
      </c>
      <c r="B269" s="227" t="s">
        <v>1093</v>
      </c>
      <c r="C269" s="225"/>
    </row>
    <row r="270" spans="1:3" s="226" customFormat="1" x14ac:dyDescent="0.3">
      <c r="A270" s="218" t="s">
        <v>1092</v>
      </c>
      <c r="B270" s="227" t="s">
        <v>1091</v>
      </c>
      <c r="C270" s="225"/>
    </row>
    <row r="271" spans="1:3" s="226" customFormat="1" x14ac:dyDescent="0.3">
      <c r="A271" s="218" t="s">
        <v>1090</v>
      </c>
      <c r="B271" s="227" t="s">
        <v>1089</v>
      </c>
      <c r="C271" s="225"/>
    </row>
    <row r="272" spans="1:3" s="226" customFormat="1" x14ac:dyDescent="0.3">
      <c r="A272" s="218" t="s">
        <v>1088</v>
      </c>
      <c r="B272" s="227" t="s">
        <v>1087</v>
      </c>
      <c r="C272" s="225"/>
    </row>
    <row r="273" spans="1:3" s="226" customFormat="1" x14ac:dyDescent="0.3">
      <c r="A273" s="218" t="s">
        <v>1086</v>
      </c>
      <c r="B273" s="227" t="s">
        <v>1085</v>
      </c>
      <c r="C273" s="225"/>
    </row>
    <row r="274" spans="1:3" s="226" customFormat="1" x14ac:dyDescent="0.3">
      <c r="A274" s="218" t="s">
        <v>1084</v>
      </c>
      <c r="B274" s="227" t="s">
        <v>1083</v>
      </c>
      <c r="C274" s="225"/>
    </row>
    <row r="275" spans="1:3" s="226" customFormat="1" x14ac:dyDescent="0.3">
      <c r="A275" s="218" t="s">
        <v>1609</v>
      </c>
      <c r="B275" s="227" t="s">
        <v>1610</v>
      </c>
      <c r="C275" s="225"/>
    </row>
    <row r="276" spans="1:3" s="226" customFormat="1" x14ac:dyDescent="0.3">
      <c r="A276" s="218" t="s">
        <v>1082</v>
      </c>
      <c r="B276" s="227" t="s">
        <v>1081</v>
      </c>
      <c r="C276" s="225"/>
    </row>
    <row r="277" spans="1:3" s="226" customFormat="1" x14ac:dyDescent="0.3">
      <c r="A277" s="218" t="s">
        <v>1080</v>
      </c>
      <c r="B277" s="227" t="s">
        <v>1079</v>
      </c>
      <c r="C277" s="225"/>
    </row>
    <row r="278" spans="1:3" s="226" customFormat="1" x14ac:dyDescent="0.3">
      <c r="A278" s="218" t="s">
        <v>1078</v>
      </c>
      <c r="B278" s="227" t="s">
        <v>1077</v>
      </c>
      <c r="C278" s="225"/>
    </row>
    <row r="279" spans="1:3" s="226" customFormat="1" x14ac:dyDescent="0.3">
      <c r="A279" s="218" t="s">
        <v>1076</v>
      </c>
      <c r="B279" s="227" t="s">
        <v>1075</v>
      </c>
      <c r="C279" s="225"/>
    </row>
    <row r="280" spans="1:3" s="226" customFormat="1" x14ac:dyDescent="0.3">
      <c r="A280" s="218" t="s">
        <v>1074</v>
      </c>
      <c r="B280" s="227" t="s">
        <v>1073</v>
      </c>
      <c r="C280" s="225"/>
    </row>
    <row r="281" spans="1:3" s="226" customFormat="1" x14ac:dyDescent="0.3">
      <c r="A281" s="218" t="s">
        <v>1072</v>
      </c>
      <c r="B281" s="227" t="s">
        <v>1071</v>
      </c>
      <c r="C281" s="225"/>
    </row>
    <row r="282" spans="1:3" s="226" customFormat="1" x14ac:dyDescent="0.3">
      <c r="A282" s="218" t="s">
        <v>1070</v>
      </c>
      <c r="B282" s="227" t="s">
        <v>1069</v>
      </c>
      <c r="C282" s="225"/>
    </row>
    <row r="283" spans="1:3" s="226" customFormat="1" x14ac:dyDescent="0.3">
      <c r="A283" s="218" t="s">
        <v>1068</v>
      </c>
      <c r="B283" s="227" t="s">
        <v>1067</v>
      </c>
      <c r="C283" s="225"/>
    </row>
    <row r="284" spans="1:3" s="226" customFormat="1" x14ac:dyDescent="0.3">
      <c r="A284" s="218" t="s">
        <v>1066</v>
      </c>
      <c r="B284" s="227" t="s">
        <v>1065</v>
      </c>
      <c r="C284" s="225"/>
    </row>
    <row r="285" spans="1:3" s="226" customFormat="1" x14ac:dyDescent="0.3">
      <c r="A285" s="218" t="s">
        <v>1064</v>
      </c>
      <c r="B285" s="227" t="s">
        <v>1063</v>
      </c>
      <c r="C285" s="225"/>
    </row>
    <row r="286" spans="1:3" s="226" customFormat="1" x14ac:dyDescent="0.3">
      <c r="A286" s="218" t="s">
        <v>1062</v>
      </c>
      <c r="B286" s="227" t="s">
        <v>1061</v>
      </c>
      <c r="C286" s="225"/>
    </row>
    <row r="287" spans="1:3" s="226" customFormat="1" x14ac:dyDescent="0.3">
      <c r="A287" s="218" t="s">
        <v>1060</v>
      </c>
      <c r="B287" s="227" t="s">
        <v>1059</v>
      </c>
      <c r="C287" s="225"/>
    </row>
    <row r="288" spans="1:3" s="226" customFormat="1" x14ac:dyDescent="0.3">
      <c r="A288" s="218" t="s">
        <v>1058</v>
      </c>
      <c r="B288" s="227" t="s">
        <v>1057</v>
      </c>
      <c r="C288" s="225"/>
    </row>
    <row r="289" spans="1:3" s="226" customFormat="1" x14ac:dyDescent="0.3">
      <c r="A289" s="218" t="s">
        <v>1056</v>
      </c>
      <c r="B289" s="227" t="s">
        <v>1055</v>
      </c>
      <c r="C289" s="225"/>
    </row>
    <row r="290" spans="1:3" s="226" customFormat="1" x14ac:dyDescent="0.3">
      <c r="A290" s="218" t="s">
        <v>1054</v>
      </c>
      <c r="B290" s="227" t="s">
        <v>1053</v>
      </c>
      <c r="C290" s="225"/>
    </row>
    <row r="291" spans="1:3" s="226" customFormat="1" x14ac:dyDescent="0.3">
      <c r="A291" s="218" t="s">
        <v>1611</v>
      </c>
      <c r="B291" s="227" t="s">
        <v>1612</v>
      </c>
      <c r="C291" s="225"/>
    </row>
    <row r="292" spans="1:3" s="226" customFormat="1" x14ac:dyDescent="0.3">
      <c r="A292" s="218" t="s">
        <v>1052</v>
      </c>
      <c r="B292" s="227" t="s">
        <v>1051</v>
      </c>
      <c r="C292" s="225"/>
    </row>
    <row r="293" spans="1:3" s="226" customFormat="1" x14ac:dyDescent="0.3">
      <c r="A293" s="218" t="s">
        <v>2029</v>
      </c>
      <c r="B293" s="227" t="s">
        <v>2030</v>
      </c>
      <c r="C293" s="225"/>
    </row>
    <row r="294" spans="1:3" s="226" customFormat="1" x14ac:dyDescent="0.3">
      <c r="A294" s="218" t="s">
        <v>2033</v>
      </c>
      <c r="B294" s="227" t="s">
        <v>2034</v>
      </c>
      <c r="C294" s="225"/>
    </row>
    <row r="295" spans="1:3" s="226" customFormat="1" x14ac:dyDescent="0.3">
      <c r="A295" s="218" t="s">
        <v>1050</v>
      </c>
      <c r="B295" s="227" t="s">
        <v>1049</v>
      </c>
      <c r="C295" s="225"/>
    </row>
    <row r="296" spans="1:3" s="226" customFormat="1" x14ac:dyDescent="0.3">
      <c r="A296" s="218" t="s">
        <v>2025</v>
      </c>
      <c r="B296" s="227" t="s">
        <v>2026</v>
      </c>
      <c r="C296" s="225"/>
    </row>
    <row r="297" spans="1:3" s="226" customFormat="1" x14ac:dyDescent="0.3">
      <c r="A297" s="218" t="s">
        <v>2031</v>
      </c>
      <c r="B297" s="227" t="s">
        <v>2032</v>
      </c>
      <c r="C297" s="225"/>
    </row>
    <row r="298" spans="1:3" s="226" customFormat="1" x14ac:dyDescent="0.3">
      <c r="A298" s="218" t="s">
        <v>2027</v>
      </c>
      <c r="B298" s="227" t="s">
        <v>2028</v>
      </c>
      <c r="C298" s="225"/>
    </row>
    <row r="299" spans="1:3" s="226" customFormat="1" x14ac:dyDescent="0.3">
      <c r="A299" s="218" t="s">
        <v>1048</v>
      </c>
      <c r="B299" s="227" t="s">
        <v>1047</v>
      </c>
      <c r="C299" s="225"/>
    </row>
    <row r="300" spans="1:3" s="226" customFormat="1" x14ac:dyDescent="0.3">
      <c r="A300" s="218" t="s">
        <v>1046</v>
      </c>
      <c r="B300" s="227" t="s">
        <v>1045</v>
      </c>
      <c r="C300" s="225"/>
    </row>
    <row r="301" spans="1:3" s="226" customFormat="1" x14ac:dyDescent="0.3">
      <c r="A301" s="218" t="s">
        <v>1044</v>
      </c>
      <c r="B301" s="227" t="s">
        <v>1043</v>
      </c>
      <c r="C301" s="225"/>
    </row>
    <row r="302" spans="1:3" s="226" customFormat="1" x14ac:dyDescent="0.3">
      <c r="A302" s="218" t="s">
        <v>1040</v>
      </c>
      <c r="B302" s="227" t="s">
        <v>1042</v>
      </c>
      <c r="C302" s="225"/>
    </row>
    <row r="303" spans="1:3" s="226" customFormat="1" x14ac:dyDescent="0.3">
      <c r="A303" s="218" t="s">
        <v>1040</v>
      </c>
      <c r="B303" s="227" t="s">
        <v>1041</v>
      </c>
      <c r="C303" s="225"/>
    </row>
    <row r="304" spans="1:3" s="226" customFormat="1" x14ac:dyDescent="0.3">
      <c r="A304" s="218" t="s">
        <v>1040</v>
      </c>
      <c r="B304" s="227" t="s">
        <v>1039</v>
      </c>
      <c r="C304" s="225"/>
    </row>
    <row r="305" spans="1:3" s="226" customFormat="1" x14ac:dyDescent="0.3">
      <c r="A305" s="218" t="s">
        <v>1036</v>
      </c>
      <c r="B305" s="227" t="s">
        <v>1038</v>
      </c>
      <c r="C305" s="225"/>
    </row>
    <row r="306" spans="1:3" s="226" customFormat="1" x14ac:dyDescent="0.3">
      <c r="A306" s="218" t="s">
        <v>1036</v>
      </c>
      <c r="B306" s="227" t="s">
        <v>1037</v>
      </c>
      <c r="C306" s="225"/>
    </row>
    <row r="307" spans="1:3" s="226" customFormat="1" x14ac:dyDescent="0.3">
      <c r="A307" s="218" t="s">
        <v>1036</v>
      </c>
      <c r="B307" s="227" t="s">
        <v>1035</v>
      </c>
      <c r="C307" s="225"/>
    </row>
    <row r="308" spans="1:3" s="226" customFormat="1" x14ac:dyDescent="0.3">
      <c r="A308" s="218" t="s">
        <v>1034</v>
      </c>
      <c r="B308" s="227" t="s">
        <v>1033</v>
      </c>
      <c r="C308" s="225"/>
    </row>
    <row r="309" spans="1:3" s="226" customFormat="1" x14ac:dyDescent="0.3">
      <c r="A309" s="218" t="s">
        <v>1034</v>
      </c>
      <c r="B309" s="227" t="s">
        <v>1033</v>
      </c>
      <c r="C309" s="225"/>
    </row>
    <row r="310" spans="1:3" s="226" customFormat="1" x14ac:dyDescent="0.3">
      <c r="A310" s="218" t="s">
        <v>1032</v>
      </c>
      <c r="B310" s="227" t="s">
        <v>1031</v>
      </c>
      <c r="C310" s="225"/>
    </row>
    <row r="311" spans="1:3" s="226" customFormat="1" x14ac:dyDescent="0.3">
      <c r="A311" s="218" t="s">
        <v>1030</v>
      </c>
      <c r="B311" s="227" t="s">
        <v>1029</v>
      </c>
      <c r="C311" s="225"/>
    </row>
    <row r="312" spans="1:3" s="226" customFormat="1" x14ac:dyDescent="0.3">
      <c r="A312" s="218" t="s">
        <v>1028</v>
      </c>
      <c r="B312" s="227" t="s">
        <v>1027</v>
      </c>
      <c r="C312" s="225"/>
    </row>
    <row r="313" spans="1:3" s="226" customFormat="1" x14ac:dyDescent="0.3">
      <c r="A313" s="218" t="s">
        <v>1026</v>
      </c>
      <c r="B313" s="227" t="s">
        <v>1025</v>
      </c>
      <c r="C313" s="225"/>
    </row>
    <row r="314" spans="1:3" s="226" customFormat="1" x14ac:dyDescent="0.3">
      <c r="A314" s="218" t="s">
        <v>1024</v>
      </c>
      <c r="B314" s="227" t="s">
        <v>1023</v>
      </c>
      <c r="C314" s="225"/>
    </row>
    <row r="315" spans="1:3" s="226" customFormat="1" x14ac:dyDescent="0.3">
      <c r="A315" s="218" t="s">
        <v>1022</v>
      </c>
      <c r="B315" s="227" t="s">
        <v>1021</v>
      </c>
      <c r="C315" s="225"/>
    </row>
    <row r="316" spans="1:3" s="226" customFormat="1" x14ac:dyDescent="0.3">
      <c r="A316" s="218" t="s">
        <v>1020</v>
      </c>
      <c r="B316" s="227" t="s">
        <v>1019</v>
      </c>
      <c r="C316" s="225"/>
    </row>
    <row r="317" spans="1:3" s="226" customFormat="1" x14ac:dyDescent="0.3">
      <c r="A317" s="218" t="s">
        <v>1018</v>
      </c>
      <c r="B317" s="227" t="s">
        <v>1017</v>
      </c>
      <c r="C317" s="225"/>
    </row>
    <row r="318" spans="1:3" s="226" customFormat="1" x14ac:dyDescent="0.3">
      <c r="A318" s="218" t="s">
        <v>2050</v>
      </c>
      <c r="B318" s="227" t="s">
        <v>2051</v>
      </c>
      <c r="C318" s="225"/>
    </row>
    <row r="319" spans="1:3" s="226" customFormat="1" x14ac:dyDescent="0.3">
      <c r="A319" s="218" t="s">
        <v>1016</v>
      </c>
      <c r="B319" s="227" t="s">
        <v>1015</v>
      </c>
      <c r="C319" s="225"/>
    </row>
    <row r="320" spans="1:3" s="226" customFormat="1" x14ac:dyDescent="0.3">
      <c r="A320" s="218" t="s">
        <v>1014</v>
      </c>
      <c r="B320" s="227" t="s">
        <v>1013</v>
      </c>
      <c r="C320" s="225"/>
    </row>
    <row r="321" spans="1:3" s="226" customFormat="1" x14ac:dyDescent="0.3">
      <c r="A321" s="218" t="s">
        <v>1012</v>
      </c>
      <c r="B321" s="227" t="s">
        <v>1011</v>
      </c>
      <c r="C321" s="225"/>
    </row>
    <row r="322" spans="1:3" s="226" customFormat="1" x14ac:dyDescent="0.3">
      <c r="A322" s="218" t="s">
        <v>1010</v>
      </c>
      <c r="B322" s="227" t="s">
        <v>1009</v>
      </c>
      <c r="C322" s="225"/>
    </row>
    <row r="323" spans="1:3" s="226" customFormat="1" x14ac:dyDescent="0.3">
      <c r="A323" s="218" t="s">
        <v>1008</v>
      </c>
      <c r="B323" s="227" t="s">
        <v>1007</v>
      </c>
      <c r="C323" s="225"/>
    </row>
    <row r="324" spans="1:3" s="226" customFormat="1" x14ac:dyDescent="0.3">
      <c r="A324" s="218" t="s">
        <v>1006</v>
      </c>
      <c r="B324" s="227" t="s">
        <v>1005</v>
      </c>
      <c r="C324" s="225"/>
    </row>
    <row r="325" spans="1:3" s="226" customFormat="1" x14ac:dyDescent="0.3">
      <c r="A325" s="218" t="s">
        <v>2017</v>
      </c>
      <c r="B325" s="227" t="s">
        <v>2018</v>
      </c>
      <c r="C325" s="225"/>
    </row>
    <row r="326" spans="1:3" s="226" customFormat="1" x14ac:dyDescent="0.3">
      <c r="A326" s="218" t="s">
        <v>2019</v>
      </c>
      <c r="B326" s="227" t="s">
        <v>2020</v>
      </c>
      <c r="C326" s="225"/>
    </row>
    <row r="327" spans="1:3" s="226" customFormat="1" x14ac:dyDescent="0.3">
      <c r="A327" s="218" t="s">
        <v>2021</v>
      </c>
      <c r="B327" s="227" t="s">
        <v>2022</v>
      </c>
      <c r="C327" s="225"/>
    </row>
    <row r="328" spans="1:3" s="226" customFormat="1" x14ac:dyDescent="0.3">
      <c r="A328" s="218" t="s">
        <v>2023</v>
      </c>
      <c r="B328" s="227" t="s">
        <v>2024</v>
      </c>
      <c r="C328" s="225"/>
    </row>
    <row r="329" spans="1:3" s="226" customFormat="1" x14ac:dyDescent="0.3">
      <c r="A329" s="218" t="s">
        <v>1004</v>
      </c>
      <c r="B329" s="227" t="s">
        <v>1003</v>
      </c>
      <c r="C329" s="225"/>
    </row>
    <row r="330" spans="1:3" s="226" customFormat="1" x14ac:dyDescent="0.3">
      <c r="A330" s="218" t="s">
        <v>1002</v>
      </c>
      <c r="B330" s="227" t="s">
        <v>1001</v>
      </c>
      <c r="C330" s="225"/>
    </row>
    <row r="331" spans="1:3" s="226" customFormat="1" x14ac:dyDescent="0.3">
      <c r="A331" s="218" t="s">
        <v>1000</v>
      </c>
      <c r="B331" s="227" t="s">
        <v>999</v>
      </c>
      <c r="C331" s="225"/>
    </row>
    <row r="332" spans="1:3" s="226" customFormat="1" x14ac:dyDescent="0.3">
      <c r="A332" s="218" t="s">
        <v>998</v>
      </c>
      <c r="B332" s="227" t="s">
        <v>997</v>
      </c>
      <c r="C332" s="225"/>
    </row>
    <row r="333" spans="1:3" s="226" customFormat="1" x14ac:dyDescent="0.3">
      <c r="A333" s="218" t="s">
        <v>996</v>
      </c>
      <c r="B333" s="227" t="s">
        <v>995</v>
      </c>
      <c r="C333" s="225"/>
    </row>
    <row r="334" spans="1:3" s="226" customFormat="1" x14ac:dyDescent="0.3">
      <c r="A334" s="218" t="s">
        <v>994</v>
      </c>
      <c r="B334" s="227" t="s">
        <v>993</v>
      </c>
      <c r="C334" s="225"/>
    </row>
    <row r="335" spans="1:3" s="226" customFormat="1" x14ac:dyDescent="0.3">
      <c r="A335" s="218" t="s">
        <v>992</v>
      </c>
      <c r="B335" s="227" t="s">
        <v>991</v>
      </c>
      <c r="C335" s="225"/>
    </row>
    <row r="336" spans="1:3" s="226" customFormat="1" x14ac:dyDescent="0.3">
      <c r="A336" s="218" t="s">
        <v>990</v>
      </c>
      <c r="B336" s="227" t="s">
        <v>989</v>
      </c>
      <c r="C336" s="225"/>
    </row>
    <row r="337" spans="1:3" s="226" customFormat="1" x14ac:dyDescent="0.3">
      <c r="A337" s="218" t="s">
        <v>988</v>
      </c>
      <c r="B337" s="227" t="s">
        <v>987</v>
      </c>
      <c r="C337" s="225"/>
    </row>
    <row r="338" spans="1:3" s="226" customFormat="1" x14ac:dyDescent="0.3">
      <c r="A338" s="218" t="s">
        <v>986</v>
      </c>
      <c r="B338" s="227" t="s">
        <v>985</v>
      </c>
      <c r="C338" s="225"/>
    </row>
    <row r="339" spans="1:3" s="226" customFormat="1" x14ac:dyDescent="0.3">
      <c r="A339" s="218" t="s">
        <v>984</v>
      </c>
      <c r="B339" s="227" t="s">
        <v>983</v>
      </c>
      <c r="C339" s="225"/>
    </row>
    <row r="340" spans="1:3" s="226" customFormat="1" x14ac:dyDescent="0.3">
      <c r="A340" s="218" t="s">
        <v>982</v>
      </c>
      <c r="B340" s="227" t="s">
        <v>981</v>
      </c>
      <c r="C340" s="225"/>
    </row>
    <row r="341" spans="1:3" s="226" customFormat="1" x14ac:dyDescent="0.3">
      <c r="A341" s="218" t="s">
        <v>980</v>
      </c>
      <c r="B341" s="227" t="s">
        <v>979</v>
      </c>
      <c r="C341" s="225"/>
    </row>
    <row r="342" spans="1:3" s="226" customFormat="1" x14ac:dyDescent="0.3">
      <c r="A342" s="218" t="s">
        <v>978</v>
      </c>
      <c r="B342" s="227" t="s">
        <v>977</v>
      </c>
      <c r="C342" s="225"/>
    </row>
    <row r="343" spans="1:3" s="226" customFormat="1" x14ac:dyDescent="0.3">
      <c r="A343" s="218" t="s">
        <v>976</v>
      </c>
      <c r="B343" s="227" t="s">
        <v>975</v>
      </c>
      <c r="C343" s="225"/>
    </row>
    <row r="344" spans="1:3" s="226" customFormat="1" x14ac:dyDescent="0.3">
      <c r="A344" s="218" t="s">
        <v>974</v>
      </c>
      <c r="B344" s="227" t="s">
        <v>973</v>
      </c>
      <c r="C344" s="225"/>
    </row>
    <row r="345" spans="1:3" s="226" customFormat="1" x14ac:dyDescent="0.3">
      <c r="A345" s="218" t="s">
        <v>972</v>
      </c>
      <c r="B345" s="227" t="s">
        <v>971</v>
      </c>
      <c r="C345" s="225"/>
    </row>
    <row r="346" spans="1:3" s="226" customFormat="1" x14ac:dyDescent="0.3">
      <c r="A346" s="218" t="s">
        <v>970</v>
      </c>
      <c r="B346" s="227" t="s">
        <v>969</v>
      </c>
      <c r="C346" s="225"/>
    </row>
    <row r="347" spans="1:3" s="226" customFormat="1" x14ac:dyDescent="0.3">
      <c r="A347" s="218" t="s">
        <v>968</v>
      </c>
      <c r="B347" s="227" t="s">
        <v>967</v>
      </c>
      <c r="C347" s="225"/>
    </row>
    <row r="348" spans="1:3" s="226" customFormat="1" x14ac:dyDescent="0.3">
      <c r="A348" s="218" t="s">
        <v>966</v>
      </c>
      <c r="B348" s="227" t="s">
        <v>965</v>
      </c>
      <c r="C348" s="225"/>
    </row>
    <row r="349" spans="1:3" s="226" customFormat="1" x14ac:dyDescent="0.3">
      <c r="A349" s="218" t="s">
        <v>964</v>
      </c>
      <c r="B349" s="227" t="s">
        <v>963</v>
      </c>
      <c r="C349" s="225"/>
    </row>
    <row r="350" spans="1:3" s="226" customFormat="1" x14ac:dyDescent="0.3">
      <c r="A350" s="218" t="s">
        <v>962</v>
      </c>
      <c r="B350" s="227" t="s">
        <v>961</v>
      </c>
      <c r="C350" s="225"/>
    </row>
    <row r="351" spans="1:3" s="226" customFormat="1" x14ac:dyDescent="0.3">
      <c r="A351" s="218" t="s">
        <v>960</v>
      </c>
      <c r="B351" s="227" t="s">
        <v>959</v>
      </c>
      <c r="C351" s="225"/>
    </row>
    <row r="352" spans="1:3" s="226" customFormat="1" x14ac:dyDescent="0.3">
      <c r="A352" s="218" t="s">
        <v>958</v>
      </c>
      <c r="B352" s="227" t="s">
        <v>957</v>
      </c>
      <c r="C352" s="225"/>
    </row>
    <row r="353" spans="1:3" s="226" customFormat="1" x14ac:dyDescent="0.3">
      <c r="A353" s="218" t="s">
        <v>956</v>
      </c>
      <c r="B353" s="227" t="s">
        <v>955</v>
      </c>
      <c r="C353" s="225"/>
    </row>
    <row r="354" spans="1:3" s="226" customFormat="1" x14ac:dyDescent="0.3">
      <c r="A354" s="218" t="s">
        <v>954</v>
      </c>
      <c r="B354" s="227" t="s">
        <v>953</v>
      </c>
      <c r="C354" s="225"/>
    </row>
    <row r="355" spans="1:3" s="226" customFormat="1" x14ac:dyDescent="0.3">
      <c r="A355" s="218" t="s">
        <v>952</v>
      </c>
      <c r="B355" s="227" t="s">
        <v>951</v>
      </c>
      <c r="C355" s="225"/>
    </row>
    <row r="356" spans="1:3" s="226" customFormat="1" x14ac:dyDescent="0.3">
      <c r="A356" s="218" t="s">
        <v>950</v>
      </c>
      <c r="B356" s="227" t="s">
        <v>949</v>
      </c>
      <c r="C356" s="225"/>
    </row>
    <row r="357" spans="1:3" s="226" customFormat="1" x14ac:dyDescent="0.3">
      <c r="A357" s="218" t="s">
        <v>948</v>
      </c>
      <c r="B357" s="227" t="s">
        <v>947</v>
      </c>
      <c r="C357" s="225"/>
    </row>
    <row r="358" spans="1:3" s="226" customFormat="1" x14ac:dyDescent="0.3">
      <c r="A358" s="218" t="s">
        <v>946</v>
      </c>
      <c r="B358" s="227" t="s">
        <v>945</v>
      </c>
      <c r="C358" s="225"/>
    </row>
    <row r="359" spans="1:3" s="226" customFormat="1" x14ac:dyDescent="0.3">
      <c r="A359" s="218" t="s">
        <v>944</v>
      </c>
      <c r="B359" s="227" t="s">
        <v>943</v>
      </c>
      <c r="C359" s="225"/>
    </row>
    <row r="360" spans="1:3" s="226" customFormat="1" x14ac:dyDescent="0.3">
      <c r="A360" s="218" t="s">
        <v>942</v>
      </c>
      <c r="B360" s="227" t="s">
        <v>941</v>
      </c>
      <c r="C360" s="225"/>
    </row>
    <row r="361" spans="1:3" s="226" customFormat="1" x14ac:dyDescent="0.3">
      <c r="A361" s="218" t="s">
        <v>940</v>
      </c>
      <c r="B361" s="227" t="s">
        <v>939</v>
      </c>
      <c r="C361" s="225"/>
    </row>
    <row r="362" spans="1:3" s="226" customFormat="1" x14ac:dyDescent="0.3">
      <c r="A362" s="218" t="s">
        <v>938</v>
      </c>
      <c r="B362" s="227" t="s">
        <v>937</v>
      </c>
      <c r="C362" s="225"/>
    </row>
    <row r="363" spans="1:3" s="226" customFormat="1" x14ac:dyDescent="0.3">
      <c r="A363" s="218" t="s">
        <v>936</v>
      </c>
      <c r="B363" s="227" t="s">
        <v>935</v>
      </c>
      <c r="C363" s="225"/>
    </row>
    <row r="364" spans="1:3" s="226" customFormat="1" x14ac:dyDescent="0.3">
      <c r="A364" s="218" t="s">
        <v>1775</v>
      </c>
      <c r="B364" s="227" t="s">
        <v>1776</v>
      </c>
      <c r="C364" s="225"/>
    </row>
    <row r="365" spans="1:3" s="226" customFormat="1" x14ac:dyDescent="0.3">
      <c r="A365" s="218" t="s">
        <v>1777</v>
      </c>
      <c r="B365" s="227" t="s">
        <v>1778</v>
      </c>
      <c r="C365" s="225"/>
    </row>
    <row r="366" spans="1:3" s="226" customFormat="1" x14ac:dyDescent="0.3">
      <c r="A366" s="218" t="s">
        <v>1940</v>
      </c>
      <c r="B366" s="227" t="s">
        <v>1945</v>
      </c>
      <c r="C366" s="225"/>
    </row>
    <row r="367" spans="1:3" s="226" customFormat="1" x14ac:dyDescent="0.3">
      <c r="A367" s="218" t="s">
        <v>1941</v>
      </c>
      <c r="B367" s="227" t="s">
        <v>1942</v>
      </c>
      <c r="C367" s="225"/>
    </row>
    <row r="368" spans="1:3" s="226" customFormat="1" x14ac:dyDescent="0.3">
      <c r="A368" s="218" t="s">
        <v>1943</v>
      </c>
      <c r="B368" s="227" t="s">
        <v>1944</v>
      </c>
      <c r="C368" s="225"/>
    </row>
    <row r="369" spans="1:3" s="226" customFormat="1" x14ac:dyDescent="0.3">
      <c r="A369" s="218" t="s">
        <v>934</v>
      </c>
      <c r="B369" s="227" t="s">
        <v>933</v>
      </c>
      <c r="C369" s="225"/>
    </row>
    <row r="370" spans="1:3" s="226" customFormat="1" x14ac:dyDescent="0.3">
      <c r="A370" s="218" t="s">
        <v>1557</v>
      </c>
      <c r="B370" s="227" t="s">
        <v>1577</v>
      </c>
      <c r="C370" s="225"/>
    </row>
    <row r="371" spans="1:3" s="226" customFormat="1" x14ac:dyDescent="0.3">
      <c r="A371" s="218" t="s">
        <v>1558</v>
      </c>
      <c r="B371" s="227" t="s">
        <v>1578</v>
      </c>
      <c r="C371" s="225"/>
    </row>
    <row r="372" spans="1:3" s="226" customFormat="1" x14ac:dyDescent="0.3">
      <c r="A372" s="218" t="s">
        <v>932</v>
      </c>
      <c r="B372" s="227" t="s">
        <v>931</v>
      </c>
      <c r="C372" s="225"/>
    </row>
    <row r="373" spans="1:3" s="226" customFormat="1" x14ac:dyDescent="0.3">
      <c r="A373" s="218" t="s">
        <v>930</v>
      </c>
      <c r="B373" s="227" t="s">
        <v>929</v>
      </c>
      <c r="C373" s="225"/>
    </row>
    <row r="374" spans="1:3" s="226" customFormat="1" x14ac:dyDescent="0.3">
      <c r="A374" s="218" t="s">
        <v>928</v>
      </c>
      <c r="B374" s="227" t="s">
        <v>927</v>
      </c>
      <c r="C374" s="225"/>
    </row>
    <row r="375" spans="1:3" s="226" customFormat="1" x14ac:dyDescent="0.3">
      <c r="A375" s="218" t="s">
        <v>926</v>
      </c>
      <c r="B375" s="227" t="s">
        <v>925</v>
      </c>
      <c r="C375" s="225"/>
    </row>
    <row r="376" spans="1:3" s="226" customFormat="1" x14ac:dyDescent="0.3">
      <c r="A376" s="218" t="s">
        <v>924</v>
      </c>
      <c r="B376" s="227" t="s">
        <v>923</v>
      </c>
      <c r="C376" s="225"/>
    </row>
    <row r="377" spans="1:3" s="226" customFormat="1" x14ac:dyDescent="0.3">
      <c r="A377" s="218" t="s">
        <v>922</v>
      </c>
      <c r="B377" s="227" t="s">
        <v>921</v>
      </c>
      <c r="C377" s="225"/>
    </row>
    <row r="378" spans="1:3" s="226" customFormat="1" x14ac:dyDescent="0.3">
      <c r="A378" s="218" t="s">
        <v>1747</v>
      </c>
      <c r="B378" s="227" t="s">
        <v>1748</v>
      </c>
      <c r="C378" s="225"/>
    </row>
    <row r="379" spans="1:3" s="226" customFormat="1" x14ac:dyDescent="0.3">
      <c r="A379" s="218" t="s">
        <v>920</v>
      </c>
      <c r="B379" s="227" t="s">
        <v>919</v>
      </c>
      <c r="C379" s="225"/>
    </row>
    <row r="380" spans="1:3" s="226" customFormat="1" x14ac:dyDescent="0.3">
      <c r="A380" s="218" t="s">
        <v>918</v>
      </c>
      <c r="B380" s="227" t="s">
        <v>917</v>
      </c>
      <c r="C380" s="225"/>
    </row>
    <row r="381" spans="1:3" s="226" customFormat="1" x14ac:dyDescent="0.3">
      <c r="A381" s="218" t="s">
        <v>916</v>
      </c>
      <c r="B381" s="227" t="s">
        <v>915</v>
      </c>
      <c r="C381" s="225"/>
    </row>
    <row r="382" spans="1:3" s="226" customFormat="1" x14ac:dyDescent="0.3">
      <c r="A382" s="218" t="s">
        <v>914</v>
      </c>
      <c r="B382" s="227" t="s">
        <v>913</v>
      </c>
      <c r="C382" s="225"/>
    </row>
    <row r="383" spans="1:3" s="226" customFormat="1" x14ac:dyDescent="0.3">
      <c r="A383" s="218" t="s">
        <v>912</v>
      </c>
      <c r="B383" s="227" t="s">
        <v>911</v>
      </c>
      <c r="C383" s="225"/>
    </row>
    <row r="384" spans="1:3" s="226" customFormat="1" x14ac:dyDescent="0.3">
      <c r="A384" s="218" t="s">
        <v>1720</v>
      </c>
      <c r="B384" s="227" t="s">
        <v>1721</v>
      </c>
      <c r="C384" s="225"/>
    </row>
    <row r="385" spans="1:3" s="226" customFormat="1" x14ac:dyDescent="0.3">
      <c r="A385" s="218" t="s">
        <v>910</v>
      </c>
      <c r="B385" s="227" t="s">
        <v>909</v>
      </c>
      <c r="C385" s="225"/>
    </row>
    <row r="386" spans="1:3" s="226" customFormat="1" x14ac:dyDescent="0.3">
      <c r="A386" s="218" t="s">
        <v>908</v>
      </c>
      <c r="B386" s="227" t="s">
        <v>907</v>
      </c>
      <c r="C386" s="225"/>
    </row>
    <row r="387" spans="1:3" s="226" customFormat="1" x14ac:dyDescent="0.3">
      <c r="A387" s="218" t="s">
        <v>906</v>
      </c>
      <c r="B387" s="227" t="s">
        <v>905</v>
      </c>
      <c r="C387" s="225"/>
    </row>
    <row r="388" spans="1:3" s="226" customFormat="1" x14ac:dyDescent="0.3">
      <c r="A388" s="218" t="s">
        <v>904</v>
      </c>
      <c r="B388" s="227" t="s">
        <v>903</v>
      </c>
      <c r="C388" s="225"/>
    </row>
    <row r="389" spans="1:3" s="226" customFormat="1" x14ac:dyDescent="0.3">
      <c r="A389" s="218" t="s">
        <v>902</v>
      </c>
      <c r="B389" s="227" t="s">
        <v>901</v>
      </c>
      <c r="C389" s="225"/>
    </row>
    <row r="390" spans="1:3" s="226" customFormat="1" x14ac:dyDescent="0.3">
      <c r="A390" s="218" t="s">
        <v>900</v>
      </c>
      <c r="B390" s="227" t="s">
        <v>899</v>
      </c>
      <c r="C390" s="225"/>
    </row>
    <row r="391" spans="1:3" s="226" customFormat="1" x14ac:dyDescent="0.3">
      <c r="A391" s="218" t="s">
        <v>898</v>
      </c>
      <c r="B391" s="227" t="s">
        <v>897</v>
      </c>
      <c r="C391" s="225"/>
    </row>
    <row r="392" spans="1:3" s="226" customFormat="1" x14ac:dyDescent="0.3">
      <c r="A392" s="218" t="s">
        <v>896</v>
      </c>
      <c r="B392" s="227" t="s">
        <v>895</v>
      </c>
      <c r="C392" s="225"/>
    </row>
    <row r="393" spans="1:3" s="226" customFormat="1" x14ac:dyDescent="0.3">
      <c r="A393" s="218" t="s">
        <v>894</v>
      </c>
      <c r="B393" s="227" t="s">
        <v>893</v>
      </c>
      <c r="C393" s="225"/>
    </row>
    <row r="394" spans="1:3" s="226" customFormat="1" x14ac:dyDescent="0.3">
      <c r="A394" s="218" t="s">
        <v>892</v>
      </c>
      <c r="B394" s="227" t="s">
        <v>891</v>
      </c>
      <c r="C394" s="225"/>
    </row>
    <row r="395" spans="1:3" s="226" customFormat="1" x14ac:dyDescent="0.3">
      <c r="A395" s="218" t="s">
        <v>890</v>
      </c>
      <c r="B395" s="227" t="s">
        <v>889</v>
      </c>
      <c r="C395" s="225"/>
    </row>
    <row r="396" spans="1:3" s="226" customFormat="1" x14ac:dyDescent="0.3">
      <c r="A396" s="218" t="s">
        <v>1559</v>
      </c>
      <c r="B396" s="227" t="s">
        <v>1579</v>
      </c>
      <c r="C396" s="225"/>
    </row>
    <row r="397" spans="1:3" s="226" customFormat="1" x14ac:dyDescent="0.3">
      <c r="A397" s="218" t="s">
        <v>1876</v>
      </c>
      <c r="B397" s="227" t="s">
        <v>1877</v>
      </c>
      <c r="C397" s="225"/>
    </row>
    <row r="398" spans="1:3" s="226" customFormat="1" x14ac:dyDescent="0.3">
      <c r="A398" s="218" t="s">
        <v>888</v>
      </c>
      <c r="B398" s="227" t="s">
        <v>887</v>
      </c>
      <c r="C398" s="225"/>
    </row>
    <row r="399" spans="1:3" s="226" customFormat="1" x14ac:dyDescent="0.3">
      <c r="A399" s="218" t="s">
        <v>886</v>
      </c>
      <c r="B399" s="227" t="s">
        <v>885</v>
      </c>
      <c r="C399" s="225"/>
    </row>
    <row r="400" spans="1:3" s="226" customFormat="1" x14ac:dyDescent="0.3">
      <c r="A400" s="218" t="s">
        <v>884</v>
      </c>
      <c r="B400" s="227" t="s">
        <v>883</v>
      </c>
      <c r="C400" s="225"/>
    </row>
    <row r="401" spans="1:3" s="226" customFormat="1" x14ac:dyDescent="0.3">
      <c r="A401" s="218" t="s">
        <v>882</v>
      </c>
      <c r="B401" s="227" t="s">
        <v>881</v>
      </c>
      <c r="C401" s="225"/>
    </row>
    <row r="402" spans="1:3" s="226" customFormat="1" x14ac:dyDescent="0.3">
      <c r="A402" s="218" t="s">
        <v>880</v>
      </c>
      <c r="B402" s="227" t="s">
        <v>879</v>
      </c>
      <c r="C402" s="225"/>
    </row>
    <row r="403" spans="1:3" s="226" customFormat="1" x14ac:dyDescent="0.3">
      <c r="A403" s="218" t="s">
        <v>878</v>
      </c>
      <c r="B403" s="227" t="s">
        <v>877</v>
      </c>
      <c r="C403" s="225"/>
    </row>
    <row r="404" spans="1:3" s="226" customFormat="1" x14ac:dyDescent="0.3">
      <c r="A404" s="218" t="s">
        <v>876</v>
      </c>
      <c r="B404" s="227" t="s">
        <v>875</v>
      </c>
      <c r="C404" s="225"/>
    </row>
    <row r="405" spans="1:3" s="226" customFormat="1" x14ac:dyDescent="0.3">
      <c r="A405" s="218" t="s">
        <v>874</v>
      </c>
      <c r="B405" s="227" t="s">
        <v>873</v>
      </c>
      <c r="C405" s="225"/>
    </row>
    <row r="406" spans="1:3" s="226" customFormat="1" x14ac:dyDescent="0.3">
      <c r="A406" s="218" t="s">
        <v>872</v>
      </c>
      <c r="B406" s="227" t="s">
        <v>871</v>
      </c>
      <c r="C406" s="225"/>
    </row>
    <row r="407" spans="1:3" s="226" customFormat="1" x14ac:dyDescent="0.3">
      <c r="A407" s="218" t="s">
        <v>870</v>
      </c>
      <c r="B407" s="227" t="s">
        <v>869</v>
      </c>
      <c r="C407" s="225"/>
    </row>
    <row r="408" spans="1:3" s="226" customFormat="1" x14ac:dyDescent="0.3">
      <c r="A408" s="218" t="s">
        <v>2061</v>
      </c>
      <c r="B408" s="227" t="s">
        <v>2062</v>
      </c>
      <c r="C408" s="225"/>
    </row>
    <row r="409" spans="1:3" s="226" customFormat="1" x14ac:dyDescent="0.3">
      <c r="A409" s="218" t="s">
        <v>2063</v>
      </c>
      <c r="B409" s="227" t="s">
        <v>2064</v>
      </c>
      <c r="C409" s="225"/>
    </row>
    <row r="410" spans="1:3" s="226" customFormat="1" x14ac:dyDescent="0.3">
      <c r="A410" s="218" t="s">
        <v>868</v>
      </c>
      <c r="B410" s="227" t="s">
        <v>867</v>
      </c>
      <c r="C410" s="225"/>
    </row>
    <row r="411" spans="1:3" s="226" customFormat="1" x14ac:dyDescent="0.3">
      <c r="A411" s="218" t="s">
        <v>866</v>
      </c>
      <c r="B411" s="227" t="s">
        <v>865</v>
      </c>
      <c r="C411" s="225"/>
    </row>
    <row r="412" spans="1:3" s="226" customFormat="1" x14ac:dyDescent="0.3">
      <c r="A412" s="218" t="s">
        <v>864</v>
      </c>
      <c r="B412" s="227" t="s">
        <v>863</v>
      </c>
      <c r="C412" s="225"/>
    </row>
    <row r="413" spans="1:3" s="226" customFormat="1" x14ac:dyDescent="0.3">
      <c r="A413" s="218" t="s">
        <v>862</v>
      </c>
      <c r="B413" s="227" t="s">
        <v>861</v>
      </c>
      <c r="C413" s="225"/>
    </row>
    <row r="414" spans="1:3" s="226" customFormat="1" x14ac:dyDescent="0.3">
      <c r="A414" s="218" t="s">
        <v>860</v>
      </c>
      <c r="B414" s="227" t="s">
        <v>859</v>
      </c>
      <c r="C414" s="225"/>
    </row>
    <row r="415" spans="1:3" s="226" customFormat="1" x14ac:dyDescent="0.3">
      <c r="A415" s="218" t="s">
        <v>858</v>
      </c>
      <c r="B415" s="227" t="s">
        <v>857</v>
      </c>
      <c r="C415" s="225"/>
    </row>
    <row r="416" spans="1:3" s="226" customFormat="1" x14ac:dyDescent="0.3">
      <c r="A416" s="218" t="s">
        <v>856</v>
      </c>
      <c r="B416" s="227" t="s">
        <v>855</v>
      </c>
      <c r="C416" s="225"/>
    </row>
    <row r="417" spans="1:3" s="226" customFormat="1" x14ac:dyDescent="0.3">
      <c r="A417" s="218" t="s">
        <v>854</v>
      </c>
      <c r="B417" s="227" t="s">
        <v>853</v>
      </c>
      <c r="C417" s="225"/>
    </row>
    <row r="418" spans="1:3" s="226" customFormat="1" x14ac:dyDescent="0.3">
      <c r="A418" s="218" t="s">
        <v>852</v>
      </c>
      <c r="B418" s="227" t="s">
        <v>851</v>
      </c>
      <c r="C418" s="225"/>
    </row>
    <row r="419" spans="1:3" s="226" customFormat="1" x14ac:dyDescent="0.3">
      <c r="A419" s="218" t="s">
        <v>850</v>
      </c>
      <c r="B419" s="227" t="s">
        <v>849</v>
      </c>
      <c r="C419" s="225"/>
    </row>
    <row r="420" spans="1:3" s="226" customFormat="1" x14ac:dyDescent="0.3">
      <c r="A420" s="218" t="s">
        <v>848</v>
      </c>
      <c r="B420" s="227" t="s">
        <v>847</v>
      </c>
      <c r="C420" s="225"/>
    </row>
    <row r="421" spans="1:3" s="226" customFormat="1" x14ac:dyDescent="0.3">
      <c r="A421" s="218" t="s">
        <v>848</v>
      </c>
      <c r="B421" s="227" t="s">
        <v>1921</v>
      </c>
      <c r="C421" s="225"/>
    </row>
    <row r="422" spans="1:3" s="226" customFormat="1" x14ac:dyDescent="0.3">
      <c r="A422" s="218" t="s">
        <v>846</v>
      </c>
      <c r="B422" s="227" t="s">
        <v>845</v>
      </c>
      <c r="C422" s="225"/>
    </row>
    <row r="423" spans="1:3" s="226" customFormat="1" x14ac:dyDescent="0.3">
      <c r="A423" s="218" t="s">
        <v>844</v>
      </c>
      <c r="B423" s="227" t="s">
        <v>843</v>
      </c>
      <c r="C423" s="225"/>
    </row>
    <row r="424" spans="1:3" s="226" customFormat="1" x14ac:dyDescent="0.3">
      <c r="A424" s="218" t="s">
        <v>842</v>
      </c>
      <c r="B424" s="227" t="s">
        <v>841</v>
      </c>
      <c r="C424" s="225"/>
    </row>
    <row r="425" spans="1:3" s="226" customFormat="1" x14ac:dyDescent="0.3">
      <c r="A425" s="218" t="s">
        <v>840</v>
      </c>
      <c r="B425" s="227" t="s">
        <v>839</v>
      </c>
      <c r="C425" s="225"/>
    </row>
    <row r="426" spans="1:3" s="226" customFormat="1" x14ac:dyDescent="0.3">
      <c r="A426" s="218" t="s">
        <v>838</v>
      </c>
      <c r="B426" s="227" t="s">
        <v>837</v>
      </c>
      <c r="C426" s="225"/>
    </row>
    <row r="427" spans="1:3" s="226" customFormat="1" x14ac:dyDescent="0.3">
      <c r="A427" s="218" t="s">
        <v>836</v>
      </c>
      <c r="B427" s="227" t="s">
        <v>835</v>
      </c>
      <c r="C427" s="225"/>
    </row>
    <row r="428" spans="1:3" s="226" customFormat="1" x14ac:dyDescent="0.3">
      <c r="A428" s="218" t="s">
        <v>1691</v>
      </c>
      <c r="B428" s="227" t="s">
        <v>1692</v>
      </c>
      <c r="C428" s="225"/>
    </row>
    <row r="429" spans="1:3" s="226" customFormat="1" x14ac:dyDescent="0.3">
      <c r="A429" s="218" t="s">
        <v>1691</v>
      </c>
      <c r="B429" s="227" t="s">
        <v>1692</v>
      </c>
      <c r="C429" s="225"/>
    </row>
    <row r="430" spans="1:3" s="226" customFormat="1" x14ac:dyDescent="0.3">
      <c r="A430" s="218" t="s">
        <v>1689</v>
      </c>
      <c r="B430" s="227" t="s">
        <v>1690</v>
      </c>
      <c r="C430" s="225"/>
    </row>
    <row r="431" spans="1:3" s="226" customFormat="1" x14ac:dyDescent="0.3">
      <c r="A431" s="218" t="s">
        <v>1689</v>
      </c>
      <c r="B431" s="227" t="s">
        <v>1690</v>
      </c>
      <c r="C431" s="225"/>
    </row>
    <row r="432" spans="1:3" s="226" customFormat="1" x14ac:dyDescent="0.3">
      <c r="A432" s="218" t="s">
        <v>1713</v>
      </c>
      <c r="B432" s="227" t="s">
        <v>1714</v>
      </c>
      <c r="C432" s="225"/>
    </row>
    <row r="433" spans="1:3" s="226" customFormat="1" x14ac:dyDescent="0.3">
      <c r="A433" s="218" t="s">
        <v>1715</v>
      </c>
      <c r="B433" s="227" t="s">
        <v>1716</v>
      </c>
      <c r="C433" s="225"/>
    </row>
    <row r="434" spans="1:3" s="226" customFormat="1" x14ac:dyDescent="0.3">
      <c r="A434" s="218" t="s">
        <v>834</v>
      </c>
      <c r="B434" s="227" t="s">
        <v>833</v>
      </c>
      <c r="C434" s="225"/>
    </row>
    <row r="435" spans="1:3" s="226" customFormat="1" x14ac:dyDescent="0.3">
      <c r="A435" s="218" t="s">
        <v>832</v>
      </c>
      <c r="B435" s="227" t="s">
        <v>831</v>
      </c>
      <c r="C435" s="225"/>
    </row>
    <row r="436" spans="1:3" s="226" customFormat="1" x14ac:dyDescent="0.3">
      <c r="A436" s="218" t="s">
        <v>830</v>
      </c>
      <c r="B436" s="227" t="s">
        <v>829</v>
      </c>
      <c r="C436" s="225"/>
    </row>
    <row r="437" spans="1:3" s="226" customFormat="1" x14ac:dyDescent="0.3">
      <c r="A437" s="218" t="s">
        <v>828</v>
      </c>
      <c r="B437" s="227" t="s">
        <v>827</v>
      </c>
      <c r="C437" s="225"/>
    </row>
    <row r="438" spans="1:3" s="226" customFormat="1" x14ac:dyDescent="0.3">
      <c r="A438" s="218" t="s">
        <v>826</v>
      </c>
      <c r="B438" s="227" t="s">
        <v>825</v>
      </c>
      <c r="C438" s="225"/>
    </row>
    <row r="439" spans="1:3" s="226" customFormat="1" x14ac:dyDescent="0.3">
      <c r="A439" s="218" t="s">
        <v>824</v>
      </c>
      <c r="B439" s="227" t="s">
        <v>823</v>
      </c>
      <c r="C439" s="225"/>
    </row>
    <row r="440" spans="1:3" s="226" customFormat="1" x14ac:dyDescent="0.3">
      <c r="A440" s="218" t="s">
        <v>822</v>
      </c>
      <c r="B440" s="227" t="s">
        <v>821</v>
      </c>
      <c r="C440" s="225"/>
    </row>
    <row r="441" spans="1:3" s="226" customFormat="1" x14ac:dyDescent="0.3">
      <c r="A441" s="218" t="s">
        <v>820</v>
      </c>
      <c r="B441" s="227" t="s">
        <v>819</v>
      </c>
      <c r="C441" s="225"/>
    </row>
    <row r="442" spans="1:3" s="226" customFormat="1" x14ac:dyDescent="0.3">
      <c r="A442" s="218" t="s">
        <v>818</v>
      </c>
      <c r="B442" s="227" t="s">
        <v>817</v>
      </c>
      <c r="C442" s="225"/>
    </row>
    <row r="443" spans="1:3" s="226" customFormat="1" x14ac:dyDescent="0.3">
      <c r="A443" s="218" t="s">
        <v>816</v>
      </c>
      <c r="B443" s="227" t="s">
        <v>815</v>
      </c>
      <c r="C443" s="225"/>
    </row>
    <row r="444" spans="1:3" s="226" customFormat="1" x14ac:dyDescent="0.3">
      <c r="A444" s="218" t="s">
        <v>814</v>
      </c>
      <c r="B444" s="227" t="s">
        <v>813</v>
      </c>
      <c r="C444" s="225"/>
    </row>
    <row r="445" spans="1:3" s="226" customFormat="1" x14ac:dyDescent="0.3">
      <c r="A445" s="218" t="s">
        <v>812</v>
      </c>
      <c r="B445" s="227" t="s">
        <v>811</v>
      </c>
      <c r="C445" s="225"/>
    </row>
    <row r="446" spans="1:3" s="226" customFormat="1" x14ac:dyDescent="0.2">
      <c r="A446" s="218" t="s">
        <v>810</v>
      </c>
      <c r="B446" s="229" t="s">
        <v>809</v>
      </c>
      <c r="C446" s="225"/>
    </row>
    <row r="447" spans="1:3" s="226" customFormat="1" x14ac:dyDescent="0.3">
      <c r="A447" s="218" t="s">
        <v>808</v>
      </c>
      <c r="B447" s="227" t="s">
        <v>807</v>
      </c>
      <c r="C447" s="225"/>
    </row>
    <row r="448" spans="1:3" s="226" customFormat="1" x14ac:dyDescent="0.3">
      <c r="A448" s="218" t="s">
        <v>806</v>
      </c>
      <c r="B448" s="227" t="s">
        <v>805</v>
      </c>
      <c r="C448" s="225"/>
    </row>
    <row r="449" spans="1:3" s="226" customFormat="1" x14ac:dyDescent="0.3">
      <c r="A449" s="218" t="s">
        <v>804</v>
      </c>
      <c r="B449" s="227" t="s">
        <v>803</v>
      </c>
      <c r="C449" s="225"/>
    </row>
    <row r="450" spans="1:3" s="226" customFormat="1" x14ac:dyDescent="0.3">
      <c r="A450" s="218" t="s">
        <v>802</v>
      </c>
      <c r="B450" s="227" t="s">
        <v>801</v>
      </c>
      <c r="C450" s="225"/>
    </row>
    <row r="451" spans="1:3" s="226" customFormat="1" x14ac:dyDescent="0.3">
      <c r="A451" s="218" t="s">
        <v>800</v>
      </c>
      <c r="B451" s="227" t="s">
        <v>799</v>
      </c>
      <c r="C451" s="225"/>
    </row>
    <row r="452" spans="1:3" s="226" customFormat="1" x14ac:dyDescent="0.2">
      <c r="A452" s="218" t="s">
        <v>798</v>
      </c>
      <c r="B452" s="228" t="s">
        <v>797</v>
      </c>
      <c r="C452" s="225"/>
    </row>
    <row r="453" spans="1:3" s="226" customFormat="1" x14ac:dyDescent="0.2">
      <c r="A453" s="231" t="s">
        <v>2209</v>
      </c>
      <c r="B453" s="232" t="s">
        <v>2281</v>
      </c>
      <c r="C453" s="225"/>
    </row>
    <row r="454" spans="1:3" s="226" customFormat="1" x14ac:dyDescent="0.3">
      <c r="A454" s="218" t="s">
        <v>796</v>
      </c>
      <c r="B454" s="227" t="s">
        <v>795</v>
      </c>
      <c r="C454" s="225"/>
    </row>
    <row r="455" spans="1:3" s="226" customFormat="1" x14ac:dyDescent="0.3">
      <c r="A455" s="218" t="s">
        <v>794</v>
      </c>
      <c r="B455" s="227" t="s">
        <v>793</v>
      </c>
      <c r="C455" s="225"/>
    </row>
    <row r="456" spans="1:3" s="226" customFormat="1" x14ac:dyDescent="0.3">
      <c r="A456" s="218" t="s">
        <v>792</v>
      </c>
      <c r="B456" s="227" t="s">
        <v>791</v>
      </c>
      <c r="C456" s="225"/>
    </row>
    <row r="457" spans="1:3" s="226" customFormat="1" x14ac:dyDescent="0.3">
      <c r="A457" s="218" t="s">
        <v>790</v>
      </c>
      <c r="B457" s="227" t="s">
        <v>789</v>
      </c>
      <c r="C457" s="225"/>
    </row>
    <row r="458" spans="1:3" s="226" customFormat="1" x14ac:dyDescent="0.3">
      <c r="A458" s="218" t="s">
        <v>788</v>
      </c>
      <c r="B458" s="227" t="s">
        <v>787</v>
      </c>
      <c r="C458" s="225"/>
    </row>
    <row r="459" spans="1:3" s="226" customFormat="1" x14ac:dyDescent="0.3">
      <c r="A459" s="218" t="s">
        <v>786</v>
      </c>
      <c r="B459" s="227" t="s">
        <v>785</v>
      </c>
      <c r="C459" s="225"/>
    </row>
    <row r="460" spans="1:3" s="226" customFormat="1" x14ac:dyDescent="0.3">
      <c r="A460" s="218" t="s">
        <v>784</v>
      </c>
      <c r="B460" s="227" t="s">
        <v>783</v>
      </c>
      <c r="C460" s="225"/>
    </row>
    <row r="461" spans="1:3" s="226" customFormat="1" x14ac:dyDescent="0.3">
      <c r="A461" s="218" t="s">
        <v>782</v>
      </c>
      <c r="B461" s="227" t="s">
        <v>781</v>
      </c>
      <c r="C461" s="225"/>
    </row>
    <row r="462" spans="1:3" s="226" customFormat="1" x14ac:dyDescent="0.3">
      <c r="A462" s="218" t="s">
        <v>780</v>
      </c>
      <c r="B462" s="227" t="s">
        <v>779</v>
      </c>
      <c r="C462" s="225"/>
    </row>
    <row r="463" spans="1:3" s="226" customFormat="1" x14ac:dyDescent="0.3">
      <c r="A463" s="218" t="s">
        <v>778</v>
      </c>
      <c r="B463" s="227" t="s">
        <v>777</v>
      </c>
      <c r="C463" s="225"/>
    </row>
    <row r="464" spans="1:3" s="226" customFormat="1" x14ac:dyDescent="0.3">
      <c r="A464" s="218" t="s">
        <v>1613</v>
      </c>
      <c r="B464" s="227" t="s">
        <v>1614</v>
      </c>
      <c r="C464" s="225"/>
    </row>
    <row r="465" spans="1:3" s="226" customFormat="1" x14ac:dyDescent="0.3">
      <c r="A465" s="218" t="s">
        <v>776</v>
      </c>
      <c r="B465" s="227" t="s">
        <v>775</v>
      </c>
      <c r="C465" s="225"/>
    </row>
    <row r="466" spans="1:3" s="226" customFormat="1" x14ac:dyDescent="0.3">
      <c r="A466" s="218" t="s">
        <v>774</v>
      </c>
      <c r="B466" s="227" t="s">
        <v>773</v>
      </c>
      <c r="C466" s="225"/>
    </row>
    <row r="467" spans="1:3" s="226" customFormat="1" x14ac:dyDescent="0.3">
      <c r="A467" s="218" t="s">
        <v>772</v>
      </c>
      <c r="B467" s="227" t="s">
        <v>771</v>
      </c>
      <c r="C467" s="225"/>
    </row>
    <row r="468" spans="1:3" s="226" customFormat="1" x14ac:dyDescent="0.3">
      <c r="A468" s="218" t="s">
        <v>2044</v>
      </c>
      <c r="B468" s="227" t="s">
        <v>2045</v>
      </c>
      <c r="C468" s="225"/>
    </row>
    <row r="469" spans="1:3" s="226" customFormat="1" x14ac:dyDescent="0.3">
      <c r="A469" s="218" t="s">
        <v>770</v>
      </c>
      <c r="B469" s="227" t="s">
        <v>769</v>
      </c>
      <c r="C469" s="225"/>
    </row>
    <row r="470" spans="1:3" s="226" customFormat="1" x14ac:dyDescent="0.3">
      <c r="A470" s="218" t="s">
        <v>768</v>
      </c>
      <c r="B470" s="227" t="s">
        <v>767</v>
      </c>
      <c r="C470" s="225"/>
    </row>
    <row r="471" spans="1:3" s="226" customFormat="1" x14ac:dyDescent="0.3">
      <c r="A471" s="218" t="s">
        <v>1759</v>
      </c>
      <c r="B471" s="227" t="s">
        <v>1760</v>
      </c>
      <c r="C471" s="225"/>
    </row>
    <row r="472" spans="1:3" s="226" customFormat="1" x14ac:dyDescent="0.3">
      <c r="A472" s="218" t="s">
        <v>1779</v>
      </c>
      <c r="B472" s="227" t="s">
        <v>1780</v>
      </c>
      <c r="C472" s="225"/>
    </row>
    <row r="473" spans="1:3" s="226" customFormat="1" x14ac:dyDescent="0.3">
      <c r="A473" s="218" t="s">
        <v>766</v>
      </c>
      <c r="B473" s="227" t="s">
        <v>765</v>
      </c>
      <c r="C473" s="225"/>
    </row>
    <row r="474" spans="1:3" s="226" customFormat="1" x14ac:dyDescent="0.3">
      <c r="A474" s="218" t="s">
        <v>764</v>
      </c>
      <c r="B474" s="227" t="s">
        <v>763</v>
      </c>
      <c r="C474" s="225"/>
    </row>
    <row r="475" spans="1:3" s="226" customFormat="1" x14ac:dyDescent="0.3">
      <c r="A475" s="218" t="s">
        <v>762</v>
      </c>
      <c r="B475" s="227" t="s">
        <v>761</v>
      </c>
      <c r="C475" s="225"/>
    </row>
    <row r="476" spans="1:3" s="226" customFormat="1" x14ac:dyDescent="0.3">
      <c r="A476" s="218" t="s">
        <v>760</v>
      </c>
      <c r="B476" s="227" t="s">
        <v>759</v>
      </c>
      <c r="C476" s="225"/>
    </row>
    <row r="477" spans="1:3" s="226" customFormat="1" x14ac:dyDescent="0.3">
      <c r="A477" s="218" t="s">
        <v>758</v>
      </c>
      <c r="B477" s="227" t="s">
        <v>757</v>
      </c>
      <c r="C477" s="225"/>
    </row>
    <row r="478" spans="1:3" s="226" customFormat="1" x14ac:dyDescent="0.3">
      <c r="A478" s="218" t="s">
        <v>756</v>
      </c>
      <c r="B478" s="227" t="s">
        <v>755</v>
      </c>
      <c r="C478" s="225"/>
    </row>
    <row r="479" spans="1:3" s="226" customFormat="1" x14ac:dyDescent="0.3">
      <c r="A479" s="218" t="s">
        <v>754</v>
      </c>
      <c r="B479" s="227" t="s">
        <v>753</v>
      </c>
      <c r="C479" s="225"/>
    </row>
    <row r="480" spans="1:3" s="226" customFormat="1" x14ac:dyDescent="0.3">
      <c r="A480" s="218" t="s">
        <v>752</v>
      </c>
      <c r="B480" s="227" t="s">
        <v>751</v>
      </c>
      <c r="C480" s="225"/>
    </row>
    <row r="481" spans="1:3" s="226" customFormat="1" x14ac:dyDescent="0.3">
      <c r="A481" s="218" t="s">
        <v>750</v>
      </c>
      <c r="B481" s="227" t="s">
        <v>749</v>
      </c>
      <c r="C481" s="225"/>
    </row>
    <row r="482" spans="1:3" s="226" customFormat="1" x14ac:dyDescent="0.3">
      <c r="A482" s="218" t="s">
        <v>748</v>
      </c>
      <c r="B482" s="227" t="s">
        <v>747</v>
      </c>
      <c r="C482" s="225"/>
    </row>
    <row r="483" spans="1:3" s="226" customFormat="1" x14ac:dyDescent="0.3">
      <c r="A483" s="218" t="s">
        <v>1763</v>
      </c>
      <c r="B483" s="227" t="s">
        <v>1764</v>
      </c>
      <c r="C483" s="225"/>
    </row>
    <row r="484" spans="1:3" s="226" customFormat="1" x14ac:dyDescent="0.3">
      <c r="A484" s="218" t="s">
        <v>2046</v>
      </c>
      <c r="B484" s="227" t="s">
        <v>2047</v>
      </c>
      <c r="C484" s="225"/>
    </row>
    <row r="485" spans="1:3" s="226" customFormat="1" x14ac:dyDescent="0.3">
      <c r="A485" s="218" t="s">
        <v>746</v>
      </c>
      <c r="B485" s="227" t="s">
        <v>745</v>
      </c>
      <c r="C485" s="225"/>
    </row>
    <row r="486" spans="1:3" s="226" customFormat="1" x14ac:dyDescent="0.3">
      <c r="A486" s="218" t="s">
        <v>744</v>
      </c>
      <c r="B486" s="227" t="s">
        <v>743</v>
      </c>
      <c r="C486" s="225"/>
    </row>
    <row r="487" spans="1:3" s="226" customFormat="1" x14ac:dyDescent="0.3">
      <c r="A487" s="218" t="s">
        <v>742</v>
      </c>
      <c r="B487" s="227" t="s">
        <v>741</v>
      </c>
      <c r="C487" s="225"/>
    </row>
    <row r="488" spans="1:3" s="226" customFormat="1" x14ac:dyDescent="0.3">
      <c r="A488" s="218" t="s">
        <v>740</v>
      </c>
      <c r="B488" s="227" t="s">
        <v>739</v>
      </c>
      <c r="C488" s="225"/>
    </row>
    <row r="489" spans="1:3" s="226" customFormat="1" x14ac:dyDescent="0.3">
      <c r="A489" s="218" t="s">
        <v>738</v>
      </c>
      <c r="B489" s="227" t="s">
        <v>737</v>
      </c>
      <c r="C489" s="225"/>
    </row>
    <row r="490" spans="1:3" s="226" customFormat="1" x14ac:dyDescent="0.3">
      <c r="A490" s="218" t="s">
        <v>736</v>
      </c>
      <c r="B490" s="227" t="s">
        <v>735</v>
      </c>
      <c r="C490" s="225"/>
    </row>
    <row r="491" spans="1:3" s="226" customFormat="1" x14ac:dyDescent="0.3">
      <c r="A491" s="218" t="s">
        <v>734</v>
      </c>
      <c r="B491" s="227" t="s">
        <v>733</v>
      </c>
      <c r="C491" s="225"/>
    </row>
    <row r="492" spans="1:3" s="226" customFormat="1" x14ac:dyDescent="0.3">
      <c r="A492" s="218" t="s">
        <v>732</v>
      </c>
      <c r="B492" s="227" t="s">
        <v>731</v>
      </c>
      <c r="C492" s="225"/>
    </row>
    <row r="493" spans="1:3" s="226" customFormat="1" x14ac:dyDescent="0.3">
      <c r="A493" s="218" t="s">
        <v>730</v>
      </c>
      <c r="B493" s="227" t="s">
        <v>729</v>
      </c>
      <c r="C493" s="225"/>
    </row>
    <row r="494" spans="1:3" s="226" customFormat="1" x14ac:dyDescent="0.3">
      <c r="A494" s="218" t="s">
        <v>728</v>
      </c>
      <c r="B494" s="227" t="s">
        <v>727</v>
      </c>
      <c r="C494" s="225"/>
    </row>
    <row r="495" spans="1:3" s="226" customFormat="1" x14ac:dyDescent="0.3">
      <c r="A495" s="218" t="s">
        <v>726</v>
      </c>
      <c r="B495" s="227" t="s">
        <v>725</v>
      </c>
      <c r="C495" s="225"/>
    </row>
    <row r="496" spans="1:3" s="226" customFormat="1" x14ac:dyDescent="0.3">
      <c r="A496" s="218" t="s">
        <v>1736</v>
      </c>
      <c r="B496" s="227" t="s">
        <v>1737</v>
      </c>
      <c r="C496" s="225"/>
    </row>
    <row r="497" spans="1:3" s="226" customFormat="1" x14ac:dyDescent="0.3">
      <c r="A497" s="218" t="s">
        <v>1738</v>
      </c>
      <c r="B497" s="227" t="s">
        <v>1739</v>
      </c>
      <c r="C497" s="225"/>
    </row>
    <row r="498" spans="1:3" s="226" customFormat="1" x14ac:dyDescent="0.3">
      <c r="A498" s="218" t="s">
        <v>1542</v>
      </c>
      <c r="B498" s="227" t="s">
        <v>1543</v>
      </c>
      <c r="C498" s="225"/>
    </row>
    <row r="499" spans="1:3" s="226" customFormat="1" x14ac:dyDescent="0.3">
      <c r="A499" s="218" t="s">
        <v>724</v>
      </c>
      <c r="B499" s="227" t="s">
        <v>723</v>
      </c>
      <c r="C499" s="225"/>
    </row>
    <row r="500" spans="1:3" s="226" customFormat="1" x14ac:dyDescent="0.3">
      <c r="A500" s="218" t="s">
        <v>1873</v>
      </c>
      <c r="B500" s="227" t="s">
        <v>1874</v>
      </c>
      <c r="C500" s="225"/>
    </row>
    <row r="501" spans="1:3" s="226" customFormat="1" x14ac:dyDescent="0.3">
      <c r="A501" s="218" t="s">
        <v>722</v>
      </c>
      <c r="B501" s="227" t="s">
        <v>721</v>
      </c>
      <c r="C501" s="225"/>
    </row>
    <row r="502" spans="1:3" s="226" customFormat="1" x14ac:dyDescent="0.3">
      <c r="A502" s="218" t="s">
        <v>720</v>
      </c>
      <c r="B502" s="227" t="s">
        <v>719</v>
      </c>
      <c r="C502" s="225"/>
    </row>
    <row r="503" spans="1:3" s="226" customFormat="1" x14ac:dyDescent="0.3">
      <c r="A503" s="218" t="s">
        <v>718</v>
      </c>
      <c r="B503" s="227" t="s">
        <v>717</v>
      </c>
      <c r="C503" s="225"/>
    </row>
    <row r="504" spans="1:3" s="226" customFormat="1" x14ac:dyDescent="0.3">
      <c r="A504" s="218" t="s">
        <v>716</v>
      </c>
      <c r="B504" s="227" t="s">
        <v>715</v>
      </c>
      <c r="C504" s="225"/>
    </row>
    <row r="505" spans="1:3" s="226" customFormat="1" x14ac:dyDescent="0.3">
      <c r="A505" s="218" t="s">
        <v>714</v>
      </c>
      <c r="B505" s="227" t="s">
        <v>713</v>
      </c>
      <c r="C505" s="225"/>
    </row>
    <row r="506" spans="1:3" s="226" customFormat="1" x14ac:dyDescent="0.3">
      <c r="A506" s="218" t="s">
        <v>712</v>
      </c>
      <c r="B506" s="227" t="s">
        <v>711</v>
      </c>
      <c r="C506" s="225"/>
    </row>
    <row r="507" spans="1:3" s="226" customFormat="1" x14ac:dyDescent="0.3">
      <c r="A507" s="218" t="s">
        <v>710</v>
      </c>
      <c r="B507" s="227" t="s">
        <v>709</v>
      </c>
      <c r="C507" s="225"/>
    </row>
    <row r="508" spans="1:3" s="226" customFormat="1" x14ac:dyDescent="0.3">
      <c r="A508" s="218" t="s">
        <v>708</v>
      </c>
      <c r="B508" s="227" t="s">
        <v>707</v>
      </c>
      <c r="C508" s="225"/>
    </row>
    <row r="509" spans="1:3" s="226" customFormat="1" x14ac:dyDescent="0.3">
      <c r="A509" s="218" t="s">
        <v>706</v>
      </c>
      <c r="B509" s="227" t="s">
        <v>705</v>
      </c>
      <c r="C509" s="225"/>
    </row>
    <row r="510" spans="1:3" s="226" customFormat="1" x14ac:dyDescent="0.3">
      <c r="A510" s="218" t="s">
        <v>704</v>
      </c>
      <c r="B510" s="227" t="s">
        <v>703</v>
      </c>
      <c r="C510" s="225"/>
    </row>
    <row r="511" spans="1:3" s="226" customFormat="1" x14ac:dyDescent="0.3">
      <c r="A511" s="218" t="s">
        <v>702</v>
      </c>
      <c r="B511" s="227" t="s">
        <v>701</v>
      </c>
      <c r="C511" s="225"/>
    </row>
    <row r="512" spans="1:3" s="226" customFormat="1" x14ac:dyDescent="0.3">
      <c r="A512" s="218" t="s">
        <v>700</v>
      </c>
      <c r="B512" s="227" t="s">
        <v>699</v>
      </c>
      <c r="C512" s="225"/>
    </row>
    <row r="513" spans="1:3" s="226" customFormat="1" x14ac:dyDescent="0.3">
      <c r="A513" s="218" t="s">
        <v>698</v>
      </c>
      <c r="B513" s="227" t="s">
        <v>697</v>
      </c>
      <c r="C513" s="225"/>
    </row>
    <row r="514" spans="1:3" s="226" customFormat="1" x14ac:dyDescent="0.3">
      <c r="A514" s="218" t="s">
        <v>696</v>
      </c>
      <c r="B514" s="227" t="s">
        <v>695</v>
      </c>
      <c r="C514" s="225"/>
    </row>
    <row r="515" spans="1:3" s="226" customFormat="1" x14ac:dyDescent="0.3">
      <c r="A515" s="218" t="s">
        <v>694</v>
      </c>
      <c r="B515" s="227" t="s">
        <v>693</v>
      </c>
      <c r="C515" s="225"/>
    </row>
    <row r="516" spans="1:3" s="226" customFormat="1" x14ac:dyDescent="0.3">
      <c r="A516" s="218" t="s">
        <v>692</v>
      </c>
      <c r="B516" s="227" t="s">
        <v>691</v>
      </c>
      <c r="C516" s="225"/>
    </row>
    <row r="517" spans="1:3" s="226" customFormat="1" x14ac:dyDescent="0.3">
      <c r="A517" s="218" t="s">
        <v>690</v>
      </c>
      <c r="B517" s="227" t="s">
        <v>689</v>
      </c>
      <c r="C517" s="225"/>
    </row>
    <row r="518" spans="1:3" s="226" customFormat="1" x14ac:dyDescent="0.3">
      <c r="A518" s="218" t="s">
        <v>688</v>
      </c>
      <c r="B518" s="227" t="s">
        <v>687</v>
      </c>
      <c r="C518" s="225"/>
    </row>
    <row r="519" spans="1:3" s="226" customFormat="1" x14ac:dyDescent="0.3">
      <c r="A519" s="218" t="s">
        <v>686</v>
      </c>
      <c r="B519" s="227" t="s">
        <v>685</v>
      </c>
      <c r="C519" s="225"/>
    </row>
    <row r="520" spans="1:3" s="226" customFormat="1" x14ac:dyDescent="0.3">
      <c r="A520" s="218" t="s">
        <v>684</v>
      </c>
      <c r="B520" s="227" t="s">
        <v>683</v>
      </c>
      <c r="C520" s="225"/>
    </row>
    <row r="521" spans="1:3" s="226" customFormat="1" x14ac:dyDescent="0.3">
      <c r="A521" s="218" t="s">
        <v>682</v>
      </c>
      <c r="B521" s="227" t="s">
        <v>681</v>
      </c>
      <c r="C521" s="225"/>
    </row>
    <row r="522" spans="1:3" s="226" customFormat="1" x14ac:dyDescent="0.3">
      <c r="A522" s="218" t="s">
        <v>680</v>
      </c>
      <c r="B522" s="227" t="s">
        <v>679</v>
      </c>
      <c r="C522" s="225"/>
    </row>
    <row r="523" spans="1:3" s="226" customFormat="1" x14ac:dyDescent="0.3">
      <c r="A523" s="218" t="s">
        <v>678</v>
      </c>
      <c r="B523" s="227" t="s">
        <v>677</v>
      </c>
      <c r="C523" s="225"/>
    </row>
    <row r="524" spans="1:3" s="226" customFormat="1" x14ac:dyDescent="0.3">
      <c r="A524" s="218" t="s">
        <v>676</v>
      </c>
      <c r="B524" s="227" t="s">
        <v>675</v>
      </c>
      <c r="C524" s="225"/>
    </row>
    <row r="525" spans="1:3" s="226" customFormat="1" x14ac:dyDescent="0.3">
      <c r="A525" s="218" t="s">
        <v>674</v>
      </c>
      <c r="B525" s="227" t="s">
        <v>673</v>
      </c>
      <c r="C525" s="225"/>
    </row>
    <row r="526" spans="1:3" s="226" customFormat="1" x14ac:dyDescent="0.3">
      <c r="A526" s="218" t="s">
        <v>672</v>
      </c>
      <c r="B526" s="227" t="s">
        <v>671</v>
      </c>
      <c r="C526" s="225"/>
    </row>
    <row r="527" spans="1:3" s="226" customFormat="1" x14ac:dyDescent="0.3">
      <c r="A527" s="218" t="s">
        <v>670</v>
      </c>
      <c r="B527" s="227" t="s">
        <v>669</v>
      </c>
      <c r="C527" s="225"/>
    </row>
    <row r="528" spans="1:3" s="226" customFormat="1" x14ac:dyDescent="0.3">
      <c r="A528" s="218" t="s">
        <v>668</v>
      </c>
      <c r="B528" s="227" t="s">
        <v>667</v>
      </c>
      <c r="C528" s="225"/>
    </row>
    <row r="529" spans="1:3" s="226" customFormat="1" x14ac:dyDescent="0.3">
      <c r="A529" s="218" t="s">
        <v>666</v>
      </c>
      <c r="B529" s="227" t="s">
        <v>665</v>
      </c>
      <c r="C529" s="225"/>
    </row>
    <row r="530" spans="1:3" s="226" customFormat="1" x14ac:dyDescent="0.3">
      <c r="A530" s="218" t="s">
        <v>664</v>
      </c>
      <c r="B530" s="227" t="s">
        <v>663</v>
      </c>
      <c r="C530" s="225"/>
    </row>
    <row r="531" spans="1:3" s="226" customFormat="1" x14ac:dyDescent="0.3">
      <c r="A531" s="218" t="s">
        <v>2077</v>
      </c>
      <c r="B531" s="227" t="s">
        <v>2078</v>
      </c>
      <c r="C531" s="225"/>
    </row>
    <row r="532" spans="1:3" s="226" customFormat="1" x14ac:dyDescent="0.3">
      <c r="A532" s="218" t="s">
        <v>662</v>
      </c>
      <c r="B532" s="227" t="s">
        <v>661</v>
      </c>
      <c r="C532" s="225"/>
    </row>
    <row r="533" spans="1:3" s="226" customFormat="1" x14ac:dyDescent="0.3">
      <c r="A533" s="218" t="s">
        <v>660</v>
      </c>
      <c r="B533" s="227" t="s">
        <v>659</v>
      </c>
      <c r="C533" s="225"/>
    </row>
    <row r="534" spans="1:3" s="226" customFormat="1" x14ac:dyDescent="0.3">
      <c r="A534" s="218" t="s">
        <v>658</v>
      </c>
      <c r="B534" s="227" t="s">
        <v>657</v>
      </c>
      <c r="C534" s="225"/>
    </row>
    <row r="535" spans="1:3" s="226" customFormat="1" x14ac:dyDescent="0.3">
      <c r="A535" s="218" t="s">
        <v>656</v>
      </c>
      <c r="B535" s="227" t="s">
        <v>655</v>
      </c>
      <c r="C535" s="225"/>
    </row>
    <row r="536" spans="1:3" s="226" customFormat="1" x14ac:dyDescent="0.3">
      <c r="A536" s="218" t="s">
        <v>654</v>
      </c>
      <c r="B536" s="227" t="s">
        <v>653</v>
      </c>
      <c r="C536" s="225"/>
    </row>
    <row r="537" spans="1:3" s="226" customFormat="1" x14ac:dyDescent="0.3">
      <c r="A537" s="218" t="s">
        <v>652</v>
      </c>
      <c r="B537" s="227" t="s">
        <v>651</v>
      </c>
      <c r="C537" s="225"/>
    </row>
    <row r="538" spans="1:3" s="226" customFormat="1" x14ac:dyDescent="0.3">
      <c r="A538" s="218" t="s">
        <v>650</v>
      </c>
      <c r="B538" s="227" t="s">
        <v>649</v>
      </c>
      <c r="C538" s="225"/>
    </row>
    <row r="539" spans="1:3" s="226" customFormat="1" x14ac:dyDescent="0.3">
      <c r="A539" s="218" t="s">
        <v>648</v>
      </c>
      <c r="B539" s="227" t="s">
        <v>647</v>
      </c>
      <c r="C539" s="225"/>
    </row>
    <row r="540" spans="1:3" s="226" customFormat="1" x14ac:dyDescent="0.3">
      <c r="A540" s="218" t="s">
        <v>646</v>
      </c>
      <c r="B540" s="227" t="s">
        <v>645</v>
      </c>
      <c r="C540" s="225"/>
    </row>
    <row r="541" spans="1:3" s="226" customFormat="1" x14ac:dyDescent="0.3">
      <c r="A541" s="218" t="s">
        <v>644</v>
      </c>
      <c r="B541" s="227" t="s">
        <v>643</v>
      </c>
      <c r="C541" s="225"/>
    </row>
    <row r="542" spans="1:3" s="226" customFormat="1" x14ac:dyDescent="0.3">
      <c r="A542" s="218" t="s">
        <v>642</v>
      </c>
      <c r="B542" s="227" t="s">
        <v>641</v>
      </c>
      <c r="C542" s="225"/>
    </row>
    <row r="543" spans="1:3" s="226" customFormat="1" x14ac:dyDescent="0.3">
      <c r="A543" s="218" t="s">
        <v>640</v>
      </c>
      <c r="B543" s="227" t="s">
        <v>639</v>
      </c>
      <c r="C543" s="225"/>
    </row>
    <row r="544" spans="1:3" s="226" customFormat="1" x14ac:dyDescent="0.3">
      <c r="A544" s="218" t="s">
        <v>638</v>
      </c>
      <c r="B544" s="227" t="s">
        <v>637</v>
      </c>
      <c r="C544" s="225"/>
    </row>
    <row r="545" spans="1:3" s="226" customFormat="1" x14ac:dyDescent="0.3">
      <c r="A545" s="218" t="s">
        <v>636</v>
      </c>
      <c r="B545" s="227" t="s">
        <v>635</v>
      </c>
      <c r="C545" s="225"/>
    </row>
    <row r="546" spans="1:3" s="226" customFormat="1" x14ac:dyDescent="0.3">
      <c r="A546" s="218" t="s">
        <v>634</v>
      </c>
      <c r="B546" s="227" t="s">
        <v>633</v>
      </c>
      <c r="C546" s="225"/>
    </row>
    <row r="547" spans="1:3" s="226" customFormat="1" x14ac:dyDescent="0.3">
      <c r="A547" s="218" t="s">
        <v>632</v>
      </c>
      <c r="B547" s="227" t="s">
        <v>631</v>
      </c>
      <c r="C547" s="225"/>
    </row>
    <row r="548" spans="1:3" s="226" customFormat="1" x14ac:dyDescent="0.3">
      <c r="A548" s="218" t="s">
        <v>630</v>
      </c>
      <c r="B548" s="227" t="s">
        <v>629</v>
      </c>
      <c r="C548" s="225"/>
    </row>
    <row r="549" spans="1:3" s="226" customFormat="1" x14ac:dyDescent="0.3">
      <c r="A549" s="218" t="s">
        <v>628</v>
      </c>
      <c r="B549" s="227" t="s">
        <v>627</v>
      </c>
      <c r="C549" s="225"/>
    </row>
    <row r="550" spans="1:3" s="226" customFormat="1" x14ac:dyDescent="0.3">
      <c r="A550" s="218" t="s">
        <v>626</v>
      </c>
      <c r="B550" s="227" t="s">
        <v>625</v>
      </c>
      <c r="C550" s="225"/>
    </row>
    <row r="551" spans="1:3" s="226" customFormat="1" x14ac:dyDescent="0.3">
      <c r="A551" s="218" t="s">
        <v>624</v>
      </c>
      <c r="B551" s="227" t="s">
        <v>623</v>
      </c>
      <c r="C551" s="225"/>
    </row>
    <row r="552" spans="1:3" s="226" customFormat="1" x14ac:dyDescent="0.3">
      <c r="A552" s="218" t="s">
        <v>622</v>
      </c>
      <c r="B552" s="227" t="s">
        <v>621</v>
      </c>
      <c r="C552" s="225"/>
    </row>
    <row r="553" spans="1:3" s="226" customFormat="1" x14ac:dyDescent="0.3">
      <c r="A553" s="218" t="s">
        <v>620</v>
      </c>
      <c r="B553" s="227" t="s">
        <v>619</v>
      </c>
      <c r="C553" s="225"/>
    </row>
    <row r="554" spans="1:3" s="226" customFormat="1" x14ac:dyDescent="0.3">
      <c r="A554" s="218" t="s">
        <v>618</v>
      </c>
      <c r="B554" s="227" t="s">
        <v>617</v>
      </c>
      <c r="C554" s="225"/>
    </row>
    <row r="555" spans="1:3" s="226" customFormat="1" x14ac:dyDescent="0.3">
      <c r="A555" s="218" t="s">
        <v>616</v>
      </c>
      <c r="B555" s="227" t="s">
        <v>615</v>
      </c>
      <c r="C555" s="225"/>
    </row>
    <row r="556" spans="1:3" s="226" customFormat="1" x14ac:dyDescent="0.3">
      <c r="A556" s="218" t="s">
        <v>614</v>
      </c>
      <c r="B556" s="227" t="s">
        <v>613</v>
      </c>
      <c r="C556" s="225"/>
    </row>
    <row r="557" spans="1:3" s="226" customFormat="1" x14ac:dyDescent="0.3">
      <c r="A557" s="218" t="s">
        <v>2132</v>
      </c>
      <c r="B557" s="227" t="s">
        <v>2133</v>
      </c>
      <c r="C557" s="225"/>
    </row>
    <row r="558" spans="1:3" s="226" customFormat="1" x14ac:dyDescent="0.3">
      <c r="A558" s="218" t="s">
        <v>612</v>
      </c>
      <c r="B558" s="227" t="s">
        <v>611</v>
      </c>
      <c r="C558" s="225"/>
    </row>
    <row r="559" spans="1:3" s="226" customFormat="1" x14ac:dyDescent="0.3">
      <c r="A559" s="218" t="s">
        <v>610</v>
      </c>
      <c r="B559" s="227" t="s">
        <v>609</v>
      </c>
      <c r="C559" s="225"/>
    </row>
    <row r="560" spans="1:3" s="226" customFormat="1" x14ac:dyDescent="0.3">
      <c r="A560" s="218" t="s">
        <v>608</v>
      </c>
      <c r="B560" s="227" t="s">
        <v>607</v>
      </c>
      <c r="C560" s="225"/>
    </row>
    <row r="561" spans="1:3" s="226" customFormat="1" x14ac:dyDescent="0.3">
      <c r="A561" s="218" t="s">
        <v>606</v>
      </c>
      <c r="B561" s="227" t="s">
        <v>605</v>
      </c>
      <c r="C561" s="225"/>
    </row>
    <row r="562" spans="1:3" s="226" customFormat="1" x14ac:dyDescent="0.3">
      <c r="A562" s="218" t="s">
        <v>604</v>
      </c>
      <c r="B562" s="227" t="s">
        <v>603</v>
      </c>
      <c r="C562" s="225"/>
    </row>
    <row r="563" spans="1:3" s="226" customFormat="1" x14ac:dyDescent="0.3">
      <c r="A563" s="218" t="s">
        <v>602</v>
      </c>
      <c r="B563" s="227" t="s">
        <v>601</v>
      </c>
      <c r="C563" s="225"/>
    </row>
    <row r="564" spans="1:3" s="226" customFormat="1" x14ac:dyDescent="0.3">
      <c r="A564" s="218" t="s">
        <v>600</v>
      </c>
      <c r="B564" s="227" t="s">
        <v>599</v>
      </c>
      <c r="C564" s="225"/>
    </row>
    <row r="565" spans="1:3" s="226" customFormat="1" x14ac:dyDescent="0.3">
      <c r="A565" s="218" t="s">
        <v>598</v>
      </c>
      <c r="B565" s="227" t="s">
        <v>597</v>
      </c>
      <c r="C565" s="225"/>
    </row>
    <row r="566" spans="1:3" s="226" customFormat="1" x14ac:dyDescent="0.3">
      <c r="A566" s="218" t="s">
        <v>596</v>
      </c>
      <c r="B566" s="227" t="s">
        <v>595</v>
      </c>
      <c r="C566" s="225"/>
    </row>
    <row r="567" spans="1:3" s="226" customFormat="1" x14ac:dyDescent="0.3">
      <c r="A567" s="218" t="s">
        <v>594</v>
      </c>
      <c r="B567" s="227" t="s">
        <v>593</v>
      </c>
      <c r="C567" s="225"/>
    </row>
    <row r="568" spans="1:3" s="226" customFormat="1" x14ac:dyDescent="0.3">
      <c r="A568" s="218" t="s">
        <v>592</v>
      </c>
      <c r="B568" s="227" t="s">
        <v>591</v>
      </c>
      <c r="C568" s="225"/>
    </row>
    <row r="569" spans="1:3" s="226" customFormat="1" x14ac:dyDescent="0.3">
      <c r="A569" s="218" t="s">
        <v>590</v>
      </c>
      <c r="B569" s="227" t="s">
        <v>589</v>
      </c>
      <c r="C569" s="225"/>
    </row>
    <row r="570" spans="1:3" s="226" customFormat="1" x14ac:dyDescent="0.3">
      <c r="A570" s="218" t="s">
        <v>1904</v>
      </c>
      <c r="B570" s="227" t="s">
        <v>1905</v>
      </c>
      <c r="C570" s="225"/>
    </row>
    <row r="571" spans="1:3" s="226" customFormat="1" x14ac:dyDescent="0.3">
      <c r="A571" s="218" t="s">
        <v>1902</v>
      </c>
      <c r="B571" s="227" t="s">
        <v>1903</v>
      </c>
      <c r="C571" s="225"/>
    </row>
    <row r="572" spans="1:3" s="226" customFormat="1" x14ac:dyDescent="0.3">
      <c r="A572" s="218" t="s">
        <v>1908</v>
      </c>
      <c r="B572" s="227" t="s">
        <v>1909</v>
      </c>
      <c r="C572" s="225"/>
    </row>
    <row r="573" spans="1:3" s="226" customFormat="1" x14ac:dyDescent="0.3">
      <c r="A573" s="218" t="s">
        <v>1908</v>
      </c>
      <c r="B573" s="227" t="s">
        <v>1915</v>
      </c>
      <c r="C573" s="225"/>
    </row>
    <row r="574" spans="1:3" s="226" customFormat="1" x14ac:dyDescent="0.3">
      <c r="A574" s="218" t="s">
        <v>1906</v>
      </c>
      <c r="B574" s="227" t="s">
        <v>1907</v>
      </c>
      <c r="C574" s="225"/>
    </row>
    <row r="575" spans="1:3" s="226" customFormat="1" x14ac:dyDescent="0.3">
      <c r="A575" s="218" t="s">
        <v>1906</v>
      </c>
      <c r="B575" s="227" t="s">
        <v>1914</v>
      </c>
      <c r="C575" s="225"/>
    </row>
    <row r="576" spans="1:3" s="226" customFormat="1" x14ac:dyDescent="0.3">
      <c r="A576" s="218" t="s">
        <v>588</v>
      </c>
      <c r="B576" s="227" t="s">
        <v>587</v>
      </c>
      <c r="C576" s="225"/>
    </row>
    <row r="577" spans="1:3" s="226" customFormat="1" x14ac:dyDescent="0.3">
      <c r="A577" s="218" t="s">
        <v>586</v>
      </c>
      <c r="B577" s="227" t="s">
        <v>585</v>
      </c>
      <c r="C577" s="225"/>
    </row>
    <row r="578" spans="1:3" s="226" customFormat="1" x14ac:dyDescent="0.3">
      <c r="A578" s="218" t="s">
        <v>584</v>
      </c>
      <c r="B578" s="227" t="s">
        <v>583</v>
      </c>
      <c r="C578" s="225"/>
    </row>
    <row r="579" spans="1:3" s="226" customFormat="1" x14ac:dyDescent="0.3">
      <c r="A579" s="218" t="s">
        <v>1560</v>
      </c>
      <c r="B579" s="227" t="s">
        <v>1580</v>
      </c>
      <c r="C579" s="225"/>
    </row>
    <row r="580" spans="1:3" s="226" customFormat="1" x14ac:dyDescent="0.3">
      <c r="A580" s="218" t="s">
        <v>1561</v>
      </c>
      <c r="B580" s="227" t="s">
        <v>1581</v>
      </c>
      <c r="C580" s="225"/>
    </row>
    <row r="581" spans="1:3" s="226" customFormat="1" x14ac:dyDescent="0.3">
      <c r="A581" s="218" t="s">
        <v>582</v>
      </c>
      <c r="B581" s="227" t="s">
        <v>581</v>
      </c>
      <c r="C581" s="225"/>
    </row>
    <row r="582" spans="1:3" s="226" customFormat="1" x14ac:dyDescent="0.3">
      <c r="A582" s="218" t="s">
        <v>580</v>
      </c>
      <c r="B582" s="227" t="s">
        <v>579</v>
      </c>
      <c r="C582" s="225"/>
    </row>
    <row r="583" spans="1:3" s="226" customFormat="1" x14ac:dyDescent="0.3">
      <c r="A583" s="218" t="s">
        <v>578</v>
      </c>
      <c r="B583" s="227" t="s">
        <v>577</v>
      </c>
      <c r="C583" s="225"/>
    </row>
    <row r="584" spans="1:3" s="226" customFormat="1" x14ac:dyDescent="0.3">
      <c r="A584" s="218" t="s">
        <v>1781</v>
      </c>
      <c r="B584" s="227" t="s">
        <v>1782</v>
      </c>
      <c r="C584" s="225"/>
    </row>
    <row r="585" spans="1:3" s="226" customFormat="1" x14ac:dyDescent="0.3">
      <c r="A585" s="218" t="s">
        <v>576</v>
      </c>
      <c r="B585" s="227" t="s">
        <v>575</v>
      </c>
      <c r="C585" s="225"/>
    </row>
    <row r="586" spans="1:3" s="226" customFormat="1" x14ac:dyDescent="0.3">
      <c r="A586" s="218" t="s">
        <v>574</v>
      </c>
      <c r="B586" s="227" t="s">
        <v>573</v>
      </c>
      <c r="C586" s="225"/>
    </row>
    <row r="587" spans="1:3" s="226" customFormat="1" x14ac:dyDescent="0.3">
      <c r="A587" s="218" t="s">
        <v>572</v>
      </c>
      <c r="B587" s="227" t="s">
        <v>571</v>
      </c>
      <c r="C587" s="225"/>
    </row>
    <row r="588" spans="1:3" s="226" customFormat="1" x14ac:dyDescent="0.3">
      <c r="A588" s="218" t="s">
        <v>570</v>
      </c>
      <c r="B588" s="227" t="s">
        <v>569</v>
      </c>
      <c r="C588" s="225"/>
    </row>
    <row r="589" spans="1:3" s="226" customFormat="1" x14ac:dyDescent="0.3">
      <c r="A589" s="218" t="s">
        <v>568</v>
      </c>
      <c r="B589" s="227" t="s">
        <v>567</v>
      </c>
      <c r="C589" s="225"/>
    </row>
    <row r="590" spans="1:3" s="226" customFormat="1" x14ac:dyDescent="0.3">
      <c r="A590" s="218" t="s">
        <v>566</v>
      </c>
      <c r="B590" s="227" t="s">
        <v>565</v>
      </c>
      <c r="C590" s="225"/>
    </row>
    <row r="591" spans="1:3" s="226" customFormat="1" x14ac:dyDescent="0.3">
      <c r="A591" s="218" t="s">
        <v>564</v>
      </c>
      <c r="B591" s="227" t="s">
        <v>563</v>
      </c>
      <c r="C591" s="225"/>
    </row>
    <row r="592" spans="1:3" s="226" customFormat="1" x14ac:dyDescent="0.3">
      <c r="A592" s="218" t="s">
        <v>562</v>
      </c>
      <c r="B592" s="227" t="s">
        <v>561</v>
      </c>
      <c r="C592" s="225"/>
    </row>
    <row r="593" spans="1:3" s="226" customFormat="1" x14ac:dyDescent="0.3">
      <c r="A593" s="218" t="s">
        <v>560</v>
      </c>
      <c r="B593" s="227" t="s">
        <v>559</v>
      </c>
      <c r="C593" s="225"/>
    </row>
    <row r="594" spans="1:3" s="226" customFormat="1" x14ac:dyDescent="0.3">
      <c r="A594" s="218" t="s">
        <v>558</v>
      </c>
      <c r="B594" s="227" t="s">
        <v>557</v>
      </c>
      <c r="C594" s="225"/>
    </row>
    <row r="595" spans="1:3" s="226" customFormat="1" x14ac:dyDescent="0.3">
      <c r="A595" s="218" t="s">
        <v>556</v>
      </c>
      <c r="B595" s="227" t="s">
        <v>555</v>
      </c>
      <c r="C595" s="225"/>
    </row>
    <row r="596" spans="1:3" s="226" customFormat="1" x14ac:dyDescent="0.3">
      <c r="A596" s="218" t="s">
        <v>554</v>
      </c>
      <c r="B596" s="227" t="s">
        <v>553</v>
      </c>
      <c r="C596" s="225"/>
    </row>
    <row r="597" spans="1:3" s="226" customFormat="1" x14ac:dyDescent="0.3">
      <c r="A597" s="218" t="s">
        <v>552</v>
      </c>
      <c r="B597" s="227" t="s">
        <v>551</v>
      </c>
      <c r="C597" s="225"/>
    </row>
    <row r="598" spans="1:3" s="226" customFormat="1" x14ac:dyDescent="0.3">
      <c r="A598" s="218" t="s">
        <v>550</v>
      </c>
      <c r="B598" s="227" t="s">
        <v>549</v>
      </c>
      <c r="C598" s="225"/>
    </row>
    <row r="599" spans="1:3" s="226" customFormat="1" x14ac:dyDescent="0.3">
      <c r="A599" s="218" t="s">
        <v>548</v>
      </c>
      <c r="B599" s="227" t="s">
        <v>547</v>
      </c>
      <c r="C599" s="225"/>
    </row>
    <row r="600" spans="1:3" s="226" customFormat="1" x14ac:dyDescent="0.3">
      <c r="A600" s="218" t="s">
        <v>546</v>
      </c>
      <c r="B600" s="227" t="s">
        <v>545</v>
      </c>
      <c r="C600" s="225"/>
    </row>
    <row r="601" spans="1:3" s="226" customFormat="1" x14ac:dyDescent="0.3">
      <c r="A601" s="218" t="s">
        <v>544</v>
      </c>
      <c r="B601" s="227" t="s">
        <v>543</v>
      </c>
      <c r="C601" s="225"/>
    </row>
    <row r="602" spans="1:3" s="226" customFormat="1" x14ac:dyDescent="0.3">
      <c r="A602" s="218" t="s">
        <v>542</v>
      </c>
      <c r="B602" s="227" t="s">
        <v>541</v>
      </c>
      <c r="C602" s="225"/>
    </row>
    <row r="603" spans="1:3" s="226" customFormat="1" x14ac:dyDescent="0.3">
      <c r="A603" s="218" t="s">
        <v>1705</v>
      </c>
      <c r="B603" s="227" t="s">
        <v>1706</v>
      </c>
      <c r="C603" s="225"/>
    </row>
    <row r="604" spans="1:3" s="226" customFormat="1" x14ac:dyDescent="0.3">
      <c r="A604" s="218" t="s">
        <v>2115</v>
      </c>
      <c r="B604" s="227" t="s">
        <v>2116</v>
      </c>
      <c r="C604" s="225"/>
    </row>
    <row r="605" spans="1:3" s="226" customFormat="1" x14ac:dyDescent="0.3">
      <c r="A605" s="218" t="s">
        <v>540</v>
      </c>
      <c r="B605" s="227" t="s">
        <v>539</v>
      </c>
      <c r="C605" s="225"/>
    </row>
    <row r="606" spans="1:3" s="226" customFormat="1" x14ac:dyDescent="0.3">
      <c r="A606" s="218" t="s">
        <v>538</v>
      </c>
      <c r="B606" s="227" t="s">
        <v>537</v>
      </c>
      <c r="C606" s="225"/>
    </row>
    <row r="607" spans="1:3" s="226" customFormat="1" x14ac:dyDescent="0.3">
      <c r="A607" s="218" t="s">
        <v>1562</v>
      </c>
      <c r="B607" s="227" t="s">
        <v>1582</v>
      </c>
      <c r="C607" s="225"/>
    </row>
    <row r="608" spans="1:3" s="226" customFormat="1" x14ac:dyDescent="0.3">
      <c r="A608" s="218" t="s">
        <v>1563</v>
      </c>
      <c r="B608" s="227" t="s">
        <v>1583</v>
      </c>
      <c r="C608" s="225"/>
    </row>
    <row r="609" spans="1:3" s="226" customFormat="1" x14ac:dyDescent="0.3">
      <c r="A609" s="218" t="s">
        <v>536</v>
      </c>
      <c r="B609" s="227" t="s">
        <v>535</v>
      </c>
      <c r="C609" s="225"/>
    </row>
    <row r="610" spans="1:3" s="226" customFormat="1" x14ac:dyDescent="0.3">
      <c r="A610" s="218" t="s">
        <v>534</v>
      </c>
      <c r="B610" s="227" t="s">
        <v>533</v>
      </c>
      <c r="C610" s="225"/>
    </row>
    <row r="611" spans="1:3" s="226" customFormat="1" x14ac:dyDescent="0.3">
      <c r="A611" s="218" t="s">
        <v>532</v>
      </c>
      <c r="B611" s="227" t="s">
        <v>531</v>
      </c>
      <c r="C611" s="225"/>
    </row>
    <row r="612" spans="1:3" s="226" customFormat="1" x14ac:dyDescent="0.3">
      <c r="A612" s="218" t="s">
        <v>530</v>
      </c>
      <c r="B612" s="227" t="s">
        <v>529</v>
      </c>
      <c r="C612" s="225"/>
    </row>
    <row r="613" spans="1:3" s="226" customFormat="1" x14ac:dyDescent="0.3">
      <c r="A613" s="218" t="s">
        <v>528</v>
      </c>
      <c r="B613" s="227" t="s">
        <v>527</v>
      </c>
      <c r="C613" s="225"/>
    </row>
    <row r="614" spans="1:3" s="226" customFormat="1" x14ac:dyDescent="0.3">
      <c r="A614" s="218" t="s">
        <v>526</v>
      </c>
      <c r="B614" s="227" t="s">
        <v>525</v>
      </c>
      <c r="C614" s="225"/>
    </row>
    <row r="615" spans="1:3" s="226" customFormat="1" x14ac:dyDescent="0.3">
      <c r="A615" s="218" t="s">
        <v>524</v>
      </c>
      <c r="B615" s="227" t="s">
        <v>523</v>
      </c>
      <c r="C615" s="225"/>
    </row>
    <row r="616" spans="1:3" s="226" customFormat="1" x14ac:dyDescent="0.3">
      <c r="A616" s="218" t="s">
        <v>522</v>
      </c>
      <c r="B616" s="227" t="s">
        <v>521</v>
      </c>
      <c r="C616" s="225"/>
    </row>
    <row r="617" spans="1:3" s="226" customFormat="1" x14ac:dyDescent="0.3">
      <c r="A617" s="218" t="s">
        <v>520</v>
      </c>
      <c r="B617" s="227" t="s">
        <v>519</v>
      </c>
      <c r="C617" s="225"/>
    </row>
    <row r="618" spans="1:3" s="226" customFormat="1" x14ac:dyDescent="0.3">
      <c r="A618" s="218" t="s">
        <v>518</v>
      </c>
      <c r="B618" s="227" t="s">
        <v>517</v>
      </c>
      <c r="C618" s="225"/>
    </row>
    <row r="619" spans="1:3" s="226" customFormat="1" x14ac:dyDescent="0.3">
      <c r="A619" s="218" t="s">
        <v>516</v>
      </c>
      <c r="B619" s="227" t="s">
        <v>515</v>
      </c>
      <c r="C619" s="225"/>
    </row>
    <row r="620" spans="1:3" s="226" customFormat="1" x14ac:dyDescent="0.3">
      <c r="A620" s="218" t="s">
        <v>514</v>
      </c>
      <c r="B620" s="227" t="s">
        <v>513</v>
      </c>
      <c r="C620" s="225"/>
    </row>
    <row r="621" spans="1:3" s="226" customFormat="1" x14ac:dyDescent="0.3">
      <c r="A621" s="218" t="s">
        <v>512</v>
      </c>
      <c r="B621" s="227" t="s">
        <v>511</v>
      </c>
      <c r="C621" s="225"/>
    </row>
    <row r="622" spans="1:3" s="226" customFormat="1" x14ac:dyDescent="0.3">
      <c r="A622" s="218" t="s">
        <v>510</v>
      </c>
      <c r="B622" s="227" t="s">
        <v>509</v>
      </c>
      <c r="C622" s="225"/>
    </row>
    <row r="623" spans="1:3" s="226" customFormat="1" x14ac:dyDescent="0.3">
      <c r="A623" s="218" t="s">
        <v>508</v>
      </c>
      <c r="B623" s="227" t="s">
        <v>507</v>
      </c>
      <c r="C623" s="225"/>
    </row>
    <row r="624" spans="1:3" s="226" customFormat="1" x14ac:dyDescent="0.3">
      <c r="A624" s="218" t="s">
        <v>506</v>
      </c>
      <c r="B624" s="227" t="s">
        <v>505</v>
      </c>
      <c r="C624" s="225"/>
    </row>
    <row r="625" spans="1:3" s="226" customFormat="1" x14ac:dyDescent="0.3">
      <c r="A625" s="218" t="s">
        <v>504</v>
      </c>
      <c r="B625" s="227" t="s">
        <v>503</v>
      </c>
      <c r="C625" s="225"/>
    </row>
    <row r="626" spans="1:3" s="226" customFormat="1" x14ac:dyDescent="0.3">
      <c r="A626" s="218" t="s">
        <v>502</v>
      </c>
      <c r="B626" s="227" t="s">
        <v>501</v>
      </c>
      <c r="C626" s="225"/>
    </row>
    <row r="627" spans="1:3" s="226" customFormat="1" x14ac:dyDescent="0.3">
      <c r="A627" s="218" t="s">
        <v>500</v>
      </c>
      <c r="B627" s="227" t="s">
        <v>499</v>
      </c>
      <c r="C627" s="225"/>
    </row>
    <row r="628" spans="1:3" s="226" customFormat="1" x14ac:dyDescent="0.3">
      <c r="A628" s="218" t="s">
        <v>498</v>
      </c>
      <c r="B628" s="227" t="s">
        <v>497</v>
      </c>
      <c r="C628" s="225"/>
    </row>
    <row r="629" spans="1:3" s="226" customFormat="1" x14ac:dyDescent="0.3">
      <c r="A629" s="218" t="s">
        <v>496</v>
      </c>
      <c r="B629" s="227" t="s">
        <v>495</v>
      </c>
      <c r="C629" s="225"/>
    </row>
    <row r="630" spans="1:3" s="226" customFormat="1" x14ac:dyDescent="0.3">
      <c r="A630" s="218" t="s">
        <v>494</v>
      </c>
      <c r="B630" s="227" t="s">
        <v>493</v>
      </c>
      <c r="C630" s="225"/>
    </row>
    <row r="631" spans="1:3" s="226" customFormat="1" x14ac:dyDescent="0.3">
      <c r="A631" s="218" t="s">
        <v>492</v>
      </c>
      <c r="B631" s="227" t="s">
        <v>491</v>
      </c>
      <c r="C631" s="225"/>
    </row>
    <row r="632" spans="1:3" s="226" customFormat="1" x14ac:dyDescent="0.3">
      <c r="A632" s="218" t="s">
        <v>490</v>
      </c>
      <c r="B632" s="227" t="s">
        <v>489</v>
      </c>
      <c r="C632" s="225"/>
    </row>
    <row r="633" spans="1:3" s="226" customFormat="1" x14ac:dyDescent="0.3">
      <c r="A633" s="218" t="s">
        <v>488</v>
      </c>
      <c r="B633" s="227" t="s">
        <v>487</v>
      </c>
      <c r="C633" s="225"/>
    </row>
    <row r="634" spans="1:3" s="226" customFormat="1" x14ac:dyDescent="0.3">
      <c r="A634" s="218" t="s">
        <v>486</v>
      </c>
      <c r="B634" s="227" t="s">
        <v>485</v>
      </c>
      <c r="C634" s="225"/>
    </row>
    <row r="635" spans="1:3" s="226" customFormat="1" x14ac:dyDescent="0.3">
      <c r="A635" s="218" t="s">
        <v>484</v>
      </c>
      <c r="B635" s="227" t="s">
        <v>483</v>
      </c>
      <c r="C635" s="225"/>
    </row>
    <row r="636" spans="1:3" s="226" customFormat="1" x14ac:dyDescent="0.3">
      <c r="A636" s="218" t="s">
        <v>1912</v>
      </c>
      <c r="B636" s="227" t="s">
        <v>1913</v>
      </c>
      <c r="C636" s="225"/>
    </row>
    <row r="637" spans="1:3" s="226" customFormat="1" x14ac:dyDescent="0.3">
      <c r="A637" s="218" t="s">
        <v>482</v>
      </c>
      <c r="B637" s="227" t="s">
        <v>481</v>
      </c>
      <c r="C637" s="225"/>
    </row>
    <row r="638" spans="1:3" s="226" customFormat="1" x14ac:dyDescent="0.3">
      <c r="A638" s="218" t="s">
        <v>480</v>
      </c>
      <c r="B638" s="227" t="s">
        <v>479</v>
      </c>
      <c r="C638" s="225"/>
    </row>
    <row r="639" spans="1:3" s="226" customFormat="1" x14ac:dyDescent="0.3">
      <c r="A639" s="218" t="s">
        <v>478</v>
      </c>
      <c r="B639" s="227" t="s">
        <v>477</v>
      </c>
      <c r="C639" s="225"/>
    </row>
    <row r="640" spans="1:3" s="226" customFormat="1" x14ac:dyDescent="0.3">
      <c r="A640" s="218" t="s">
        <v>476</v>
      </c>
      <c r="B640" s="227" t="s">
        <v>475</v>
      </c>
      <c r="C640" s="225"/>
    </row>
    <row r="641" spans="1:3" s="226" customFormat="1" x14ac:dyDescent="0.3">
      <c r="A641" s="218" t="s">
        <v>474</v>
      </c>
      <c r="B641" s="227" t="s">
        <v>473</v>
      </c>
      <c r="C641" s="225"/>
    </row>
    <row r="642" spans="1:3" s="226" customFormat="1" x14ac:dyDescent="0.3">
      <c r="A642" s="218" t="s">
        <v>2079</v>
      </c>
      <c r="B642" s="227" t="s">
        <v>2080</v>
      </c>
      <c r="C642" s="225"/>
    </row>
    <row r="643" spans="1:3" s="226" customFormat="1" x14ac:dyDescent="0.3">
      <c r="A643" s="218" t="s">
        <v>472</v>
      </c>
      <c r="B643" s="227" t="s">
        <v>471</v>
      </c>
      <c r="C643" s="225"/>
    </row>
    <row r="644" spans="1:3" s="226" customFormat="1" x14ac:dyDescent="0.3">
      <c r="A644" s="218" t="s">
        <v>470</v>
      </c>
      <c r="B644" s="227" t="s">
        <v>469</v>
      </c>
      <c r="C644" s="225"/>
    </row>
    <row r="645" spans="1:3" s="226" customFormat="1" x14ac:dyDescent="0.3">
      <c r="A645" s="218" t="s">
        <v>468</v>
      </c>
      <c r="B645" s="227" t="s">
        <v>467</v>
      </c>
      <c r="C645" s="225"/>
    </row>
    <row r="646" spans="1:3" s="226" customFormat="1" x14ac:dyDescent="0.3">
      <c r="A646" s="218" t="s">
        <v>466</v>
      </c>
      <c r="B646" s="227" t="s">
        <v>465</v>
      </c>
      <c r="C646" s="225"/>
    </row>
    <row r="647" spans="1:3" s="226" customFormat="1" x14ac:dyDescent="0.3">
      <c r="A647" s="218" t="s">
        <v>464</v>
      </c>
      <c r="B647" s="227" t="s">
        <v>463</v>
      </c>
      <c r="C647" s="225"/>
    </row>
    <row r="648" spans="1:3" s="226" customFormat="1" x14ac:dyDescent="0.3">
      <c r="A648" s="218" t="s">
        <v>462</v>
      </c>
      <c r="B648" s="227" t="s">
        <v>461</v>
      </c>
      <c r="C648" s="225"/>
    </row>
    <row r="649" spans="1:3" s="226" customFormat="1" x14ac:dyDescent="0.3">
      <c r="A649" s="218" t="s">
        <v>460</v>
      </c>
      <c r="B649" s="227" t="s">
        <v>459</v>
      </c>
      <c r="C649" s="225"/>
    </row>
    <row r="650" spans="1:3" s="226" customFormat="1" x14ac:dyDescent="0.3">
      <c r="A650" s="218" t="s">
        <v>458</v>
      </c>
      <c r="B650" s="227" t="s">
        <v>457</v>
      </c>
      <c r="C650" s="225"/>
    </row>
    <row r="651" spans="1:3" s="226" customFormat="1" x14ac:dyDescent="0.3">
      <c r="A651" s="218" t="s">
        <v>456</v>
      </c>
      <c r="B651" s="227" t="s">
        <v>455</v>
      </c>
      <c r="C651" s="225"/>
    </row>
    <row r="652" spans="1:3" s="226" customFormat="1" x14ac:dyDescent="0.3">
      <c r="A652" s="218" t="s">
        <v>454</v>
      </c>
      <c r="B652" s="227" t="s">
        <v>453</v>
      </c>
      <c r="C652" s="225"/>
    </row>
    <row r="653" spans="1:3" s="226" customFormat="1" x14ac:dyDescent="0.3">
      <c r="A653" s="218" t="s">
        <v>452</v>
      </c>
      <c r="B653" s="227" t="s">
        <v>451</v>
      </c>
      <c r="C653" s="225"/>
    </row>
    <row r="654" spans="1:3" s="226" customFormat="1" x14ac:dyDescent="0.3">
      <c r="A654" s="218" t="s">
        <v>450</v>
      </c>
      <c r="B654" s="227" t="s">
        <v>449</v>
      </c>
      <c r="C654" s="225"/>
    </row>
    <row r="655" spans="1:3" s="226" customFormat="1" x14ac:dyDescent="0.3">
      <c r="A655" s="218" t="s">
        <v>448</v>
      </c>
      <c r="B655" s="227" t="s">
        <v>447</v>
      </c>
      <c r="C655" s="225"/>
    </row>
    <row r="656" spans="1:3" s="226" customFormat="1" x14ac:dyDescent="0.3">
      <c r="A656" s="218" t="s">
        <v>446</v>
      </c>
      <c r="B656" s="227" t="s">
        <v>445</v>
      </c>
      <c r="C656" s="225"/>
    </row>
    <row r="657" spans="1:3" s="226" customFormat="1" x14ac:dyDescent="0.3">
      <c r="A657" s="218" t="s">
        <v>444</v>
      </c>
      <c r="B657" s="227" t="s">
        <v>443</v>
      </c>
      <c r="C657" s="225"/>
    </row>
    <row r="658" spans="1:3" s="226" customFormat="1" x14ac:dyDescent="0.3">
      <c r="A658" s="218" t="s">
        <v>442</v>
      </c>
      <c r="B658" s="227" t="s">
        <v>441</v>
      </c>
      <c r="C658" s="225"/>
    </row>
    <row r="659" spans="1:3" s="226" customFormat="1" x14ac:dyDescent="0.3">
      <c r="A659" s="218" t="s">
        <v>440</v>
      </c>
      <c r="B659" s="227" t="s">
        <v>439</v>
      </c>
      <c r="C659" s="225"/>
    </row>
    <row r="660" spans="1:3" s="226" customFormat="1" x14ac:dyDescent="0.3">
      <c r="A660" s="218" t="s">
        <v>438</v>
      </c>
      <c r="B660" s="227" t="s">
        <v>437</v>
      </c>
      <c r="C660" s="225"/>
    </row>
    <row r="661" spans="1:3" s="226" customFormat="1" x14ac:dyDescent="0.3">
      <c r="A661" s="218" t="s">
        <v>436</v>
      </c>
      <c r="B661" s="227" t="s">
        <v>435</v>
      </c>
      <c r="C661" s="225"/>
    </row>
    <row r="662" spans="1:3" s="226" customFormat="1" x14ac:dyDescent="0.3">
      <c r="A662" s="218" t="s">
        <v>434</v>
      </c>
      <c r="B662" s="227" t="s">
        <v>433</v>
      </c>
      <c r="C662" s="225"/>
    </row>
    <row r="663" spans="1:3" s="226" customFormat="1" x14ac:dyDescent="0.3">
      <c r="A663" s="218" t="s">
        <v>432</v>
      </c>
      <c r="B663" s="227" t="s">
        <v>431</v>
      </c>
      <c r="C663" s="225"/>
    </row>
    <row r="664" spans="1:3" s="226" customFormat="1" x14ac:dyDescent="0.3">
      <c r="A664" s="218" t="s">
        <v>430</v>
      </c>
      <c r="B664" s="227" t="s">
        <v>429</v>
      </c>
      <c r="C664" s="225"/>
    </row>
    <row r="665" spans="1:3" s="226" customFormat="1" x14ac:dyDescent="0.3">
      <c r="A665" s="218" t="s">
        <v>428</v>
      </c>
      <c r="B665" s="227" t="s">
        <v>427</v>
      </c>
      <c r="C665" s="225"/>
    </row>
    <row r="666" spans="1:3" s="226" customFormat="1" x14ac:dyDescent="0.3">
      <c r="A666" s="218" t="s">
        <v>426</v>
      </c>
      <c r="B666" s="227" t="s">
        <v>425</v>
      </c>
      <c r="C666" s="225"/>
    </row>
    <row r="667" spans="1:3" s="226" customFormat="1" x14ac:dyDescent="0.3">
      <c r="A667" s="218" t="s">
        <v>424</v>
      </c>
      <c r="B667" s="227" t="s">
        <v>423</v>
      </c>
      <c r="C667" s="225"/>
    </row>
    <row r="668" spans="1:3" s="226" customFormat="1" x14ac:dyDescent="0.3">
      <c r="A668" s="218" t="s">
        <v>422</v>
      </c>
      <c r="B668" s="227" t="s">
        <v>421</v>
      </c>
      <c r="C668" s="225"/>
    </row>
    <row r="669" spans="1:3" s="226" customFormat="1" x14ac:dyDescent="0.3">
      <c r="A669" s="218" t="s">
        <v>420</v>
      </c>
      <c r="B669" s="227" t="s">
        <v>419</v>
      </c>
      <c r="C669" s="225"/>
    </row>
    <row r="670" spans="1:3" s="226" customFormat="1" x14ac:dyDescent="0.3">
      <c r="A670" s="218" t="s">
        <v>418</v>
      </c>
      <c r="B670" s="227" t="s">
        <v>417</v>
      </c>
      <c r="C670" s="225"/>
    </row>
    <row r="671" spans="1:3" s="226" customFormat="1" x14ac:dyDescent="0.3">
      <c r="A671" s="218" t="s">
        <v>416</v>
      </c>
      <c r="B671" s="227" t="s">
        <v>415</v>
      </c>
      <c r="C671" s="225"/>
    </row>
    <row r="672" spans="1:3" s="226" customFormat="1" x14ac:dyDescent="0.3">
      <c r="A672" s="218" t="s">
        <v>2122</v>
      </c>
      <c r="B672" s="227" t="s">
        <v>2123</v>
      </c>
      <c r="C672" s="225"/>
    </row>
    <row r="673" spans="1:3" s="226" customFormat="1" x14ac:dyDescent="0.3">
      <c r="A673" s="218" t="s">
        <v>1564</v>
      </c>
      <c r="B673" s="227" t="s">
        <v>1584</v>
      </c>
      <c r="C673" s="225"/>
    </row>
    <row r="674" spans="1:3" s="226" customFormat="1" x14ac:dyDescent="0.3">
      <c r="A674" s="218" t="s">
        <v>414</v>
      </c>
      <c r="B674" s="227" t="s">
        <v>413</v>
      </c>
      <c r="C674" s="225"/>
    </row>
    <row r="675" spans="1:3" s="226" customFormat="1" x14ac:dyDescent="0.3">
      <c r="A675" s="218" t="s">
        <v>412</v>
      </c>
      <c r="B675" s="227" t="s">
        <v>411</v>
      </c>
      <c r="C675" s="225"/>
    </row>
    <row r="676" spans="1:3" s="226" customFormat="1" x14ac:dyDescent="0.3">
      <c r="A676" s="218" t="s">
        <v>410</v>
      </c>
      <c r="B676" s="227" t="s">
        <v>409</v>
      </c>
      <c r="C676" s="225"/>
    </row>
    <row r="677" spans="1:3" s="226" customFormat="1" x14ac:dyDescent="0.3">
      <c r="A677" s="218" t="s">
        <v>408</v>
      </c>
      <c r="B677" s="227" t="s">
        <v>407</v>
      </c>
      <c r="C677" s="225"/>
    </row>
    <row r="678" spans="1:3" s="226" customFormat="1" x14ac:dyDescent="0.3">
      <c r="A678" s="218" t="s">
        <v>406</v>
      </c>
      <c r="B678" s="227" t="s">
        <v>405</v>
      </c>
      <c r="C678" s="225"/>
    </row>
    <row r="679" spans="1:3" s="226" customFormat="1" x14ac:dyDescent="0.3">
      <c r="A679" s="218" t="s">
        <v>404</v>
      </c>
      <c r="B679" s="227" t="s">
        <v>403</v>
      </c>
      <c r="C679" s="225"/>
    </row>
    <row r="680" spans="1:3" s="226" customFormat="1" x14ac:dyDescent="0.3">
      <c r="A680" s="218" t="s">
        <v>402</v>
      </c>
      <c r="B680" s="227" t="s">
        <v>401</v>
      </c>
      <c r="C680" s="225"/>
    </row>
    <row r="681" spans="1:3" s="226" customFormat="1" x14ac:dyDescent="0.3">
      <c r="A681" s="218" t="s">
        <v>400</v>
      </c>
      <c r="B681" s="227" t="s">
        <v>399</v>
      </c>
      <c r="C681" s="225"/>
    </row>
    <row r="682" spans="1:3" s="226" customFormat="1" x14ac:dyDescent="0.3">
      <c r="A682" s="218" t="s">
        <v>398</v>
      </c>
      <c r="B682" s="227" t="s">
        <v>397</v>
      </c>
      <c r="C682" s="225"/>
    </row>
    <row r="683" spans="1:3" s="226" customFormat="1" x14ac:dyDescent="0.3">
      <c r="A683" s="218" t="s">
        <v>396</v>
      </c>
      <c r="B683" s="227" t="s">
        <v>395</v>
      </c>
      <c r="C683" s="225"/>
    </row>
    <row r="684" spans="1:3" s="226" customFormat="1" x14ac:dyDescent="0.3">
      <c r="A684" s="218" t="s">
        <v>394</v>
      </c>
      <c r="B684" s="227" t="s">
        <v>393</v>
      </c>
      <c r="C684" s="225"/>
    </row>
    <row r="685" spans="1:3" s="226" customFormat="1" x14ac:dyDescent="0.3">
      <c r="A685" s="218" t="s">
        <v>1654</v>
      </c>
      <c r="B685" s="227" t="s">
        <v>1655</v>
      </c>
      <c r="C685" s="225"/>
    </row>
    <row r="686" spans="1:3" s="226" customFormat="1" x14ac:dyDescent="0.3">
      <c r="A686" s="218" t="s">
        <v>1656</v>
      </c>
      <c r="B686" s="227" t="s">
        <v>1657</v>
      </c>
      <c r="C686" s="225"/>
    </row>
    <row r="687" spans="1:3" s="226" customFormat="1" x14ac:dyDescent="0.3">
      <c r="A687" s="218" t="s">
        <v>1652</v>
      </c>
      <c r="B687" s="227" t="s">
        <v>1653</v>
      </c>
      <c r="C687" s="225"/>
    </row>
    <row r="688" spans="1:3" s="226" customFormat="1" x14ac:dyDescent="0.3">
      <c r="A688" s="218" t="s">
        <v>1660</v>
      </c>
      <c r="B688" s="227" t="s">
        <v>1663</v>
      </c>
      <c r="C688" s="225"/>
    </row>
    <row r="689" spans="1:3" s="226" customFormat="1" x14ac:dyDescent="0.3">
      <c r="A689" s="218" t="s">
        <v>1661</v>
      </c>
      <c r="B689" s="227" t="s">
        <v>1664</v>
      </c>
      <c r="C689" s="225"/>
    </row>
    <row r="690" spans="1:3" s="226" customFormat="1" x14ac:dyDescent="0.3">
      <c r="A690" s="218" t="s">
        <v>1662</v>
      </c>
      <c r="B690" s="227" t="s">
        <v>1665</v>
      </c>
      <c r="C690" s="225"/>
    </row>
    <row r="691" spans="1:3" s="226" customFormat="1" x14ac:dyDescent="0.3">
      <c r="A691" s="218" t="s">
        <v>392</v>
      </c>
      <c r="B691" s="227" t="s">
        <v>391</v>
      </c>
      <c r="C691" s="225"/>
    </row>
    <row r="692" spans="1:3" s="226" customFormat="1" x14ac:dyDescent="0.3">
      <c r="A692" s="218" t="s">
        <v>390</v>
      </c>
      <c r="B692" s="227" t="s">
        <v>389</v>
      </c>
      <c r="C692" s="225"/>
    </row>
    <row r="693" spans="1:3" s="226" customFormat="1" x14ac:dyDescent="0.3">
      <c r="A693" s="218" t="s">
        <v>1565</v>
      </c>
      <c r="B693" s="227" t="s">
        <v>1585</v>
      </c>
      <c r="C693" s="225"/>
    </row>
    <row r="694" spans="1:3" s="226" customFormat="1" x14ac:dyDescent="0.3">
      <c r="A694" s="218" t="s">
        <v>2081</v>
      </c>
      <c r="B694" s="227" t="s">
        <v>2082</v>
      </c>
      <c r="C694" s="225"/>
    </row>
    <row r="695" spans="1:3" s="226" customFormat="1" x14ac:dyDescent="0.3">
      <c r="A695" s="218" t="s">
        <v>2083</v>
      </c>
      <c r="B695" s="227" t="s">
        <v>2084</v>
      </c>
      <c r="C695" s="225"/>
    </row>
    <row r="696" spans="1:3" s="226" customFormat="1" x14ac:dyDescent="0.3">
      <c r="A696" s="218" t="s">
        <v>2085</v>
      </c>
      <c r="B696" s="227" t="s">
        <v>2086</v>
      </c>
      <c r="C696" s="225"/>
    </row>
    <row r="697" spans="1:3" s="226" customFormat="1" x14ac:dyDescent="0.3">
      <c r="A697" s="218" t="s">
        <v>388</v>
      </c>
      <c r="B697" s="227" t="s">
        <v>387</v>
      </c>
      <c r="C697" s="225"/>
    </row>
    <row r="698" spans="1:3" s="226" customFormat="1" x14ac:dyDescent="0.3">
      <c r="A698" s="218" t="s">
        <v>386</v>
      </c>
      <c r="B698" s="227" t="s">
        <v>385</v>
      </c>
      <c r="C698" s="225"/>
    </row>
    <row r="699" spans="1:3" s="226" customFormat="1" x14ac:dyDescent="0.3">
      <c r="A699" s="218" t="s">
        <v>2087</v>
      </c>
      <c r="B699" s="227" t="s">
        <v>2088</v>
      </c>
      <c r="C699" s="225"/>
    </row>
    <row r="700" spans="1:3" s="226" customFormat="1" x14ac:dyDescent="0.3">
      <c r="A700" s="218" t="s">
        <v>384</v>
      </c>
      <c r="B700" s="227" t="s">
        <v>383</v>
      </c>
      <c r="C700" s="225"/>
    </row>
    <row r="701" spans="1:3" s="226" customFormat="1" x14ac:dyDescent="0.3">
      <c r="A701" s="218" t="s">
        <v>1566</v>
      </c>
      <c r="B701" s="227" t="s">
        <v>1586</v>
      </c>
      <c r="C701" s="225"/>
    </row>
    <row r="702" spans="1:3" s="226" customFormat="1" x14ac:dyDescent="0.3">
      <c r="A702" s="218" t="s">
        <v>382</v>
      </c>
      <c r="B702" s="227" t="s">
        <v>381</v>
      </c>
      <c r="C702" s="225"/>
    </row>
    <row r="703" spans="1:3" s="226" customFormat="1" x14ac:dyDescent="0.3">
      <c r="A703" s="218" t="s">
        <v>380</v>
      </c>
      <c r="B703" s="227" t="s">
        <v>379</v>
      </c>
      <c r="C703" s="225"/>
    </row>
    <row r="704" spans="1:3" s="226" customFormat="1" x14ac:dyDescent="0.3">
      <c r="A704" s="218" t="s">
        <v>378</v>
      </c>
      <c r="B704" s="227" t="s">
        <v>377</v>
      </c>
      <c r="C704" s="225"/>
    </row>
    <row r="705" spans="1:3" s="226" customFormat="1" x14ac:dyDescent="0.3">
      <c r="A705" s="218" t="s">
        <v>376</v>
      </c>
      <c r="B705" s="227" t="s">
        <v>375</v>
      </c>
      <c r="C705" s="225"/>
    </row>
    <row r="706" spans="1:3" s="226" customFormat="1" x14ac:dyDescent="0.3">
      <c r="A706" s="218" t="s">
        <v>1567</v>
      </c>
      <c r="B706" s="227" t="s">
        <v>1587</v>
      </c>
      <c r="C706" s="225"/>
    </row>
    <row r="707" spans="1:3" s="226" customFormat="1" x14ac:dyDescent="0.3">
      <c r="A707" s="218" t="s">
        <v>374</v>
      </c>
      <c r="B707" s="227" t="s">
        <v>373</v>
      </c>
      <c r="C707" s="225"/>
    </row>
    <row r="708" spans="1:3" s="226" customFormat="1" x14ac:dyDescent="0.3">
      <c r="A708" s="218" t="s">
        <v>372</v>
      </c>
      <c r="B708" s="227" t="s">
        <v>371</v>
      </c>
      <c r="C708" s="225"/>
    </row>
    <row r="709" spans="1:3" s="226" customFormat="1" x14ac:dyDescent="0.3">
      <c r="A709" s="218" t="s">
        <v>2089</v>
      </c>
      <c r="B709" s="227" t="s">
        <v>2090</v>
      </c>
      <c r="C709" s="225"/>
    </row>
    <row r="710" spans="1:3" s="226" customFormat="1" x14ac:dyDescent="0.3">
      <c r="A710" s="218" t="s">
        <v>2091</v>
      </c>
      <c r="B710" s="227" t="s">
        <v>2092</v>
      </c>
      <c r="C710" s="225"/>
    </row>
    <row r="711" spans="1:3" s="226" customFormat="1" x14ac:dyDescent="0.3">
      <c r="A711" s="218" t="s">
        <v>2111</v>
      </c>
      <c r="B711" s="227" t="s">
        <v>2112</v>
      </c>
      <c r="C711" s="225"/>
    </row>
    <row r="712" spans="1:3" s="226" customFormat="1" x14ac:dyDescent="0.3">
      <c r="A712" s="218" t="s">
        <v>370</v>
      </c>
      <c r="B712" s="227" t="s">
        <v>369</v>
      </c>
      <c r="C712" s="225"/>
    </row>
    <row r="713" spans="1:3" s="226" customFormat="1" x14ac:dyDescent="0.3">
      <c r="A713" s="218" t="s">
        <v>368</v>
      </c>
      <c r="B713" s="227" t="s">
        <v>367</v>
      </c>
      <c r="C713" s="225"/>
    </row>
    <row r="714" spans="1:3" s="226" customFormat="1" x14ac:dyDescent="0.3">
      <c r="A714" s="218" t="s">
        <v>366</v>
      </c>
      <c r="B714" s="227" t="s">
        <v>365</v>
      </c>
      <c r="C714" s="225"/>
    </row>
    <row r="715" spans="1:3" s="226" customFormat="1" x14ac:dyDescent="0.3">
      <c r="A715" s="218" t="s">
        <v>364</v>
      </c>
      <c r="B715" s="227" t="s">
        <v>363</v>
      </c>
      <c r="C715" s="225"/>
    </row>
    <row r="716" spans="1:3" s="226" customFormat="1" x14ac:dyDescent="0.3">
      <c r="A716" s="218" t="s">
        <v>362</v>
      </c>
      <c r="B716" s="227" t="s">
        <v>361</v>
      </c>
      <c r="C716" s="225"/>
    </row>
    <row r="717" spans="1:3" s="226" customFormat="1" x14ac:dyDescent="0.3">
      <c r="A717" s="218" t="s">
        <v>360</v>
      </c>
      <c r="B717" s="227" t="s">
        <v>359</v>
      </c>
      <c r="C717" s="225"/>
    </row>
    <row r="718" spans="1:3" s="226" customFormat="1" x14ac:dyDescent="0.3">
      <c r="A718" s="218" t="s">
        <v>2095</v>
      </c>
      <c r="B718" s="227" t="s">
        <v>2096</v>
      </c>
      <c r="C718" s="225"/>
    </row>
    <row r="719" spans="1:3" s="226" customFormat="1" x14ac:dyDescent="0.3">
      <c r="A719" s="218" t="s">
        <v>2093</v>
      </c>
      <c r="B719" s="227" t="s">
        <v>2094</v>
      </c>
      <c r="C719" s="225"/>
    </row>
    <row r="720" spans="1:3" s="226" customFormat="1" x14ac:dyDescent="0.3">
      <c r="A720" s="218" t="s">
        <v>358</v>
      </c>
      <c r="B720" s="227" t="s">
        <v>357</v>
      </c>
      <c r="C720" s="225"/>
    </row>
    <row r="721" spans="1:3" s="226" customFormat="1" x14ac:dyDescent="0.3">
      <c r="A721" s="218" t="s">
        <v>1878</v>
      </c>
      <c r="B721" s="227" t="s">
        <v>1879</v>
      </c>
      <c r="C721" s="225"/>
    </row>
    <row r="722" spans="1:3" s="226" customFormat="1" x14ac:dyDescent="0.3">
      <c r="A722" s="218" t="s">
        <v>356</v>
      </c>
      <c r="B722" s="227" t="s">
        <v>355</v>
      </c>
      <c r="C722" s="225"/>
    </row>
    <row r="723" spans="1:3" s="226" customFormat="1" x14ac:dyDescent="0.3">
      <c r="A723" s="218" t="s">
        <v>1568</v>
      </c>
      <c r="B723" s="227" t="s">
        <v>1588</v>
      </c>
      <c r="C723" s="225"/>
    </row>
    <row r="724" spans="1:3" s="226" customFormat="1" x14ac:dyDescent="0.3">
      <c r="A724" s="218" t="s">
        <v>2097</v>
      </c>
      <c r="B724" s="227" t="s">
        <v>2098</v>
      </c>
      <c r="C724" s="225"/>
    </row>
    <row r="725" spans="1:3" s="226" customFormat="1" x14ac:dyDescent="0.3">
      <c r="A725" s="218" t="s">
        <v>2099</v>
      </c>
      <c r="B725" s="227" t="s">
        <v>2100</v>
      </c>
      <c r="C725" s="225"/>
    </row>
    <row r="726" spans="1:3" s="226" customFormat="1" x14ac:dyDescent="0.3">
      <c r="A726" s="218" t="s">
        <v>354</v>
      </c>
      <c r="B726" s="227" t="s">
        <v>353</v>
      </c>
      <c r="C726" s="225"/>
    </row>
    <row r="727" spans="1:3" s="226" customFormat="1" x14ac:dyDescent="0.3">
      <c r="A727" s="218" t="s">
        <v>2134</v>
      </c>
      <c r="B727" s="227" t="s">
        <v>2135</v>
      </c>
      <c r="C727" s="225"/>
    </row>
    <row r="728" spans="1:3" s="226" customFormat="1" x14ac:dyDescent="0.3">
      <c r="A728" s="218" t="s">
        <v>1650</v>
      </c>
      <c r="B728" s="227" t="s">
        <v>1651</v>
      </c>
      <c r="C728" s="225"/>
    </row>
    <row r="729" spans="1:3" s="226" customFormat="1" x14ac:dyDescent="0.3">
      <c r="A729" s="218" t="s">
        <v>1658</v>
      </c>
      <c r="B729" s="227" t="s">
        <v>1659</v>
      </c>
      <c r="C729" s="225"/>
    </row>
    <row r="730" spans="1:3" s="226" customFormat="1" x14ac:dyDescent="0.3">
      <c r="A730" s="218" t="s">
        <v>2154</v>
      </c>
      <c r="B730" s="227" t="s">
        <v>2155</v>
      </c>
      <c r="C730" s="225"/>
    </row>
    <row r="731" spans="1:3" s="226" customFormat="1" x14ac:dyDescent="0.3">
      <c r="A731" s="218" t="s">
        <v>352</v>
      </c>
      <c r="B731" s="227" t="s">
        <v>351</v>
      </c>
      <c r="C731" s="225"/>
    </row>
    <row r="732" spans="1:3" s="226" customFormat="1" x14ac:dyDescent="0.3">
      <c r="A732" s="218" t="s">
        <v>1726</v>
      </c>
      <c r="B732" s="227" t="s">
        <v>1727</v>
      </c>
      <c r="C732" s="225"/>
    </row>
    <row r="733" spans="1:3" s="226" customFormat="1" x14ac:dyDescent="0.3">
      <c r="A733" s="218" t="s">
        <v>350</v>
      </c>
      <c r="B733" s="227" t="s">
        <v>349</v>
      </c>
      <c r="C733" s="225"/>
    </row>
    <row r="734" spans="1:3" s="226" customFormat="1" x14ac:dyDescent="0.3">
      <c r="A734" s="218" t="s">
        <v>1996</v>
      </c>
      <c r="B734" s="227" t="s">
        <v>1997</v>
      </c>
      <c r="C734" s="225"/>
    </row>
    <row r="735" spans="1:3" s="226" customFormat="1" x14ac:dyDescent="0.3">
      <c r="A735" s="218" t="s">
        <v>2000</v>
      </c>
      <c r="B735" s="227" t="s">
        <v>2001</v>
      </c>
      <c r="C735" s="225"/>
    </row>
    <row r="736" spans="1:3" s="226" customFormat="1" x14ac:dyDescent="0.3">
      <c r="A736" s="218" t="s">
        <v>2002</v>
      </c>
      <c r="B736" s="227" t="s">
        <v>2001</v>
      </c>
      <c r="C736" s="225"/>
    </row>
    <row r="737" spans="1:3" s="226" customFormat="1" x14ac:dyDescent="0.3">
      <c r="A737" s="218" t="s">
        <v>348</v>
      </c>
      <c r="B737" s="227" t="s">
        <v>347</v>
      </c>
      <c r="C737" s="225"/>
    </row>
    <row r="738" spans="1:3" s="226" customFormat="1" x14ac:dyDescent="0.3">
      <c r="A738" s="218" t="s">
        <v>346</v>
      </c>
      <c r="B738" s="227" t="s">
        <v>345</v>
      </c>
      <c r="C738" s="225"/>
    </row>
    <row r="739" spans="1:3" s="226" customFormat="1" x14ac:dyDescent="0.3">
      <c r="A739" s="218" t="s">
        <v>344</v>
      </c>
      <c r="B739" s="227" t="s">
        <v>343</v>
      </c>
      <c r="C739" s="225"/>
    </row>
    <row r="740" spans="1:3" s="226" customFormat="1" x14ac:dyDescent="0.3">
      <c r="A740" s="218" t="s">
        <v>342</v>
      </c>
      <c r="B740" s="227" t="s">
        <v>341</v>
      </c>
      <c r="C740" s="225"/>
    </row>
    <row r="741" spans="1:3" s="226" customFormat="1" x14ac:dyDescent="0.3">
      <c r="A741" s="218" t="s">
        <v>340</v>
      </c>
      <c r="B741" s="227" t="s">
        <v>339</v>
      </c>
      <c r="C741" s="225"/>
    </row>
    <row r="742" spans="1:3" s="226" customFormat="1" x14ac:dyDescent="0.3">
      <c r="A742" s="218" t="s">
        <v>338</v>
      </c>
      <c r="B742" s="227" t="s">
        <v>337</v>
      </c>
      <c r="C742" s="225"/>
    </row>
    <row r="743" spans="1:3" s="226" customFormat="1" x14ac:dyDescent="0.3">
      <c r="A743" s="218" t="s">
        <v>336</v>
      </c>
      <c r="B743" s="227" t="s">
        <v>335</v>
      </c>
      <c r="C743" s="225"/>
    </row>
    <row r="744" spans="1:3" s="226" customFormat="1" x14ac:dyDescent="0.3">
      <c r="A744" s="218" t="s">
        <v>334</v>
      </c>
      <c r="B744" s="227" t="s">
        <v>333</v>
      </c>
      <c r="C744" s="225"/>
    </row>
    <row r="745" spans="1:3" s="226" customFormat="1" x14ac:dyDescent="0.3">
      <c r="A745" s="218" t="s">
        <v>332</v>
      </c>
      <c r="B745" s="227" t="s">
        <v>331</v>
      </c>
      <c r="C745" s="225"/>
    </row>
    <row r="746" spans="1:3" s="226" customFormat="1" x14ac:dyDescent="0.3">
      <c r="A746" s="218" t="s">
        <v>330</v>
      </c>
      <c r="B746" s="227" t="s">
        <v>329</v>
      </c>
      <c r="C746" s="225"/>
    </row>
    <row r="747" spans="1:3" s="226" customFormat="1" x14ac:dyDescent="0.3">
      <c r="A747" s="218" t="s">
        <v>328</v>
      </c>
      <c r="B747" s="227" t="s">
        <v>327</v>
      </c>
      <c r="C747" s="225"/>
    </row>
    <row r="748" spans="1:3" s="226" customFormat="1" x14ac:dyDescent="0.3">
      <c r="A748" s="218" t="s">
        <v>326</v>
      </c>
      <c r="B748" s="227" t="s">
        <v>325</v>
      </c>
      <c r="C748" s="225"/>
    </row>
    <row r="749" spans="1:3" s="226" customFormat="1" x14ac:dyDescent="0.3">
      <c r="A749" s="218" t="s">
        <v>324</v>
      </c>
      <c r="B749" s="227" t="s">
        <v>323</v>
      </c>
      <c r="C749" s="225"/>
    </row>
    <row r="750" spans="1:3" s="226" customFormat="1" x14ac:dyDescent="0.3">
      <c r="A750" s="218" t="s">
        <v>322</v>
      </c>
      <c r="B750" s="227" t="s">
        <v>321</v>
      </c>
      <c r="C750" s="225"/>
    </row>
    <row r="751" spans="1:3" s="226" customFormat="1" x14ac:dyDescent="0.3">
      <c r="A751" s="218" t="s">
        <v>320</v>
      </c>
      <c r="B751" s="227" t="s">
        <v>319</v>
      </c>
      <c r="C751" s="225"/>
    </row>
    <row r="752" spans="1:3" s="226" customFormat="1" x14ac:dyDescent="0.3">
      <c r="A752" s="218" t="s">
        <v>318</v>
      </c>
      <c r="B752" s="227" t="s">
        <v>317</v>
      </c>
      <c r="C752" s="225"/>
    </row>
    <row r="753" spans="1:3" s="226" customFormat="1" x14ac:dyDescent="0.3">
      <c r="A753" s="218" t="s">
        <v>2013</v>
      </c>
      <c r="B753" s="227" t="s">
        <v>2014</v>
      </c>
      <c r="C753" s="225"/>
    </row>
    <row r="754" spans="1:3" s="226" customFormat="1" x14ac:dyDescent="0.3">
      <c r="A754" s="218" t="s">
        <v>316</v>
      </c>
      <c r="B754" s="227" t="s">
        <v>315</v>
      </c>
      <c r="C754" s="225"/>
    </row>
    <row r="755" spans="1:3" s="226" customFormat="1" x14ac:dyDescent="0.3">
      <c r="A755" s="218" t="s">
        <v>314</v>
      </c>
      <c r="B755" s="227" t="s">
        <v>313</v>
      </c>
      <c r="C755" s="225"/>
    </row>
    <row r="756" spans="1:3" s="226" customFormat="1" x14ac:dyDescent="0.3">
      <c r="A756" s="218" t="s">
        <v>312</v>
      </c>
      <c r="B756" s="227" t="s">
        <v>311</v>
      </c>
      <c r="C756" s="225"/>
    </row>
    <row r="757" spans="1:3" s="226" customFormat="1" x14ac:dyDescent="0.3">
      <c r="A757" s="218" t="s">
        <v>2048</v>
      </c>
      <c r="B757" s="227" t="s">
        <v>2049</v>
      </c>
      <c r="C757" s="225"/>
    </row>
    <row r="758" spans="1:3" s="226" customFormat="1" x14ac:dyDescent="0.3">
      <c r="A758" s="218" t="s">
        <v>309</v>
      </c>
      <c r="B758" s="227" t="s">
        <v>310</v>
      </c>
      <c r="C758" s="225"/>
    </row>
    <row r="759" spans="1:3" s="226" customFormat="1" x14ac:dyDescent="0.3">
      <c r="A759" s="218" t="s">
        <v>309</v>
      </c>
      <c r="B759" s="227" t="s">
        <v>308</v>
      </c>
      <c r="C759" s="225"/>
    </row>
    <row r="760" spans="1:3" s="226" customFormat="1" x14ac:dyDescent="0.3">
      <c r="A760" s="218" t="s">
        <v>307</v>
      </c>
      <c r="B760" s="227" t="s">
        <v>306</v>
      </c>
      <c r="C760" s="225"/>
    </row>
    <row r="761" spans="1:3" s="226" customFormat="1" x14ac:dyDescent="0.3">
      <c r="A761" s="218" t="s">
        <v>305</v>
      </c>
      <c r="B761" s="227" t="s">
        <v>304</v>
      </c>
      <c r="C761" s="225"/>
    </row>
    <row r="762" spans="1:3" s="226" customFormat="1" x14ac:dyDescent="0.3">
      <c r="A762" s="218" t="s">
        <v>303</v>
      </c>
      <c r="B762" s="227" t="s">
        <v>302</v>
      </c>
      <c r="C762" s="225"/>
    </row>
    <row r="763" spans="1:3" s="226" customFormat="1" x14ac:dyDescent="0.3">
      <c r="A763" s="218" t="s">
        <v>301</v>
      </c>
      <c r="B763" s="227" t="s">
        <v>300</v>
      </c>
      <c r="C763" s="225"/>
    </row>
    <row r="764" spans="1:3" s="226" customFormat="1" x14ac:dyDescent="0.3">
      <c r="A764" s="218" t="s">
        <v>299</v>
      </c>
      <c r="B764" s="227" t="s">
        <v>298</v>
      </c>
      <c r="C764" s="225"/>
    </row>
    <row r="765" spans="1:3" s="226" customFormat="1" x14ac:dyDescent="0.3">
      <c r="A765" s="218" t="s">
        <v>297</v>
      </c>
      <c r="B765" s="227" t="s">
        <v>296</v>
      </c>
      <c r="C765" s="225"/>
    </row>
    <row r="766" spans="1:3" s="226" customFormat="1" x14ac:dyDescent="0.3">
      <c r="A766" s="218" t="s">
        <v>295</v>
      </c>
      <c r="B766" s="227" t="s">
        <v>294</v>
      </c>
      <c r="C766" s="225"/>
    </row>
    <row r="767" spans="1:3" s="226" customFormat="1" x14ac:dyDescent="0.3">
      <c r="A767" s="218" t="s">
        <v>293</v>
      </c>
      <c r="B767" s="227" t="s">
        <v>292</v>
      </c>
      <c r="C767" s="225"/>
    </row>
    <row r="768" spans="1:3" s="226" customFormat="1" x14ac:dyDescent="0.3">
      <c r="A768" s="218" t="s">
        <v>1998</v>
      </c>
      <c r="B768" s="227" t="s">
        <v>1999</v>
      </c>
      <c r="C768" s="225"/>
    </row>
    <row r="769" spans="1:3" s="226" customFormat="1" x14ac:dyDescent="0.3">
      <c r="A769" s="218" t="s">
        <v>1998</v>
      </c>
      <c r="B769" s="227" t="s">
        <v>2009</v>
      </c>
      <c r="C769" s="225"/>
    </row>
    <row r="770" spans="1:3" s="226" customFormat="1" x14ac:dyDescent="0.3">
      <c r="A770" s="218" t="s">
        <v>291</v>
      </c>
      <c r="B770" s="227" t="s">
        <v>290</v>
      </c>
      <c r="C770" s="225"/>
    </row>
    <row r="771" spans="1:3" s="226" customFormat="1" x14ac:dyDescent="0.3">
      <c r="A771" s="218" t="s">
        <v>2007</v>
      </c>
      <c r="B771" s="227" t="s">
        <v>2008</v>
      </c>
      <c r="C771" s="225"/>
    </row>
    <row r="772" spans="1:3" s="226" customFormat="1" x14ac:dyDescent="0.3">
      <c r="A772" s="218" t="s">
        <v>1615</v>
      </c>
      <c r="B772" s="227" t="s">
        <v>1616</v>
      </c>
      <c r="C772" s="225"/>
    </row>
    <row r="773" spans="1:3" s="226" customFormat="1" x14ac:dyDescent="0.3">
      <c r="A773" s="218" t="s">
        <v>1617</v>
      </c>
      <c r="B773" s="227" t="s">
        <v>1618</v>
      </c>
      <c r="C773" s="225"/>
    </row>
    <row r="774" spans="1:3" s="226" customFormat="1" x14ac:dyDescent="0.3">
      <c r="A774" s="218" t="s">
        <v>1619</v>
      </c>
      <c r="B774" s="227" t="s">
        <v>1620</v>
      </c>
      <c r="C774" s="225"/>
    </row>
    <row r="775" spans="1:3" s="226" customFormat="1" x14ac:dyDescent="0.3">
      <c r="A775" s="218" t="s">
        <v>2128</v>
      </c>
      <c r="B775" s="227" t="s">
        <v>2129</v>
      </c>
      <c r="C775" s="225"/>
    </row>
    <row r="776" spans="1:3" s="226" customFormat="1" x14ac:dyDescent="0.3">
      <c r="A776" s="218" t="s">
        <v>289</v>
      </c>
      <c r="B776" s="227" t="s">
        <v>288</v>
      </c>
      <c r="C776" s="225"/>
    </row>
    <row r="777" spans="1:3" s="226" customFormat="1" x14ac:dyDescent="0.3">
      <c r="A777" s="218" t="s">
        <v>287</v>
      </c>
      <c r="B777" s="227" t="s">
        <v>286</v>
      </c>
      <c r="C777" s="225"/>
    </row>
    <row r="778" spans="1:3" s="226" customFormat="1" x14ac:dyDescent="0.3">
      <c r="A778" s="218" t="s">
        <v>1569</v>
      </c>
      <c r="B778" s="227" t="s">
        <v>1589</v>
      </c>
      <c r="C778" s="225"/>
    </row>
    <row r="779" spans="1:3" s="226" customFormat="1" x14ac:dyDescent="0.3">
      <c r="A779" s="218" t="s">
        <v>1570</v>
      </c>
      <c r="B779" s="227" t="s">
        <v>1590</v>
      </c>
      <c r="C779" s="225"/>
    </row>
    <row r="780" spans="1:3" s="226" customFormat="1" x14ac:dyDescent="0.3">
      <c r="A780" s="218" t="s">
        <v>2010</v>
      </c>
      <c r="B780" s="227" t="s">
        <v>2011</v>
      </c>
      <c r="C780" s="225"/>
    </row>
    <row r="781" spans="1:3" s="226" customFormat="1" x14ac:dyDescent="0.3">
      <c r="A781" s="218" t="s">
        <v>1994</v>
      </c>
      <c r="B781" s="227" t="s">
        <v>1995</v>
      </c>
      <c r="C781" s="225"/>
    </row>
    <row r="782" spans="1:3" s="226" customFormat="1" x14ac:dyDescent="0.3">
      <c r="A782" s="218" t="s">
        <v>2012</v>
      </c>
      <c r="B782" s="227" t="s">
        <v>2001</v>
      </c>
      <c r="C782" s="225"/>
    </row>
    <row r="783" spans="1:3" s="226" customFormat="1" x14ac:dyDescent="0.3">
      <c r="A783" s="218" t="s">
        <v>2005</v>
      </c>
      <c r="B783" s="227" t="s">
        <v>2006</v>
      </c>
      <c r="C783" s="225"/>
    </row>
    <row r="784" spans="1:3" s="226" customFormat="1" x14ac:dyDescent="0.3">
      <c r="A784" s="218" t="s">
        <v>1823</v>
      </c>
      <c r="B784" s="227" t="s">
        <v>1824</v>
      </c>
      <c r="C784" s="225"/>
    </row>
    <row r="785" spans="1:3" s="226" customFormat="1" x14ac:dyDescent="0.3">
      <c r="A785" s="218" t="s">
        <v>2015</v>
      </c>
      <c r="B785" s="227" t="s">
        <v>2016</v>
      </c>
      <c r="C785" s="225"/>
    </row>
    <row r="786" spans="1:3" s="226" customFormat="1" x14ac:dyDescent="0.3">
      <c r="A786" s="218" t="s">
        <v>2003</v>
      </c>
      <c r="B786" s="227" t="s">
        <v>2004</v>
      </c>
      <c r="C786" s="225"/>
    </row>
    <row r="787" spans="1:3" s="226" customFormat="1" x14ac:dyDescent="0.3">
      <c r="A787" s="218" t="s">
        <v>1740</v>
      </c>
      <c r="B787" s="227" t="s">
        <v>1741</v>
      </c>
      <c r="C787" s="225"/>
    </row>
    <row r="788" spans="1:3" s="226" customFormat="1" x14ac:dyDescent="0.3">
      <c r="A788" s="218" t="s">
        <v>1742</v>
      </c>
      <c r="B788" s="227" t="s">
        <v>1743</v>
      </c>
      <c r="C788" s="225"/>
    </row>
    <row r="789" spans="1:3" s="226" customFormat="1" x14ac:dyDescent="0.3">
      <c r="A789" s="218" t="s">
        <v>1734</v>
      </c>
      <c r="B789" s="227" t="s">
        <v>1735</v>
      </c>
      <c r="C789" s="225"/>
    </row>
    <row r="790" spans="1:3" s="226" customFormat="1" x14ac:dyDescent="0.3">
      <c r="A790" s="218" t="s">
        <v>1744</v>
      </c>
      <c r="B790" s="227" t="s">
        <v>1745</v>
      </c>
      <c r="C790" s="225"/>
    </row>
    <row r="791" spans="1:3" s="226" customFormat="1" x14ac:dyDescent="0.3">
      <c r="A791" s="218" t="s">
        <v>1783</v>
      </c>
      <c r="B791" s="227" t="s">
        <v>1784</v>
      </c>
    </row>
    <row r="792" spans="1:3" s="226" customFormat="1" x14ac:dyDescent="0.3">
      <c r="A792" s="218" t="s">
        <v>285</v>
      </c>
      <c r="B792" s="227" t="s">
        <v>284</v>
      </c>
    </row>
    <row r="793" spans="1:3" s="226" customFormat="1" x14ac:dyDescent="0.3">
      <c r="A793" s="218" t="s">
        <v>283</v>
      </c>
      <c r="B793" s="227" t="s">
        <v>282</v>
      </c>
    </row>
    <row r="794" spans="1:3" s="226" customFormat="1" x14ac:dyDescent="0.3">
      <c r="A794" s="218" t="s">
        <v>281</v>
      </c>
      <c r="B794" s="227" t="s">
        <v>280</v>
      </c>
    </row>
    <row r="795" spans="1:3" s="226" customFormat="1" x14ac:dyDescent="0.3">
      <c r="A795" s="218" t="s">
        <v>279</v>
      </c>
      <c r="B795" s="227" t="s">
        <v>278</v>
      </c>
    </row>
    <row r="796" spans="1:3" s="226" customFormat="1" x14ac:dyDescent="0.3">
      <c r="A796" s="218" t="s">
        <v>277</v>
      </c>
      <c r="B796" s="227" t="s">
        <v>276</v>
      </c>
    </row>
    <row r="797" spans="1:3" s="226" customFormat="1" x14ac:dyDescent="0.3">
      <c r="A797" s="218" t="s">
        <v>275</v>
      </c>
      <c r="B797" s="227" t="s">
        <v>274</v>
      </c>
    </row>
    <row r="798" spans="1:3" s="226" customFormat="1" x14ac:dyDescent="0.3">
      <c r="A798" s="218" t="s">
        <v>273</v>
      </c>
      <c r="B798" s="227" t="s">
        <v>272</v>
      </c>
    </row>
    <row r="799" spans="1:3" s="226" customFormat="1" x14ac:dyDescent="0.3">
      <c r="A799" s="218" t="s">
        <v>271</v>
      </c>
      <c r="B799" s="227" t="s">
        <v>270</v>
      </c>
    </row>
    <row r="800" spans="1:3" s="226" customFormat="1" x14ac:dyDescent="0.3">
      <c r="A800" s="218" t="s">
        <v>269</v>
      </c>
      <c r="B800" s="227" t="s">
        <v>268</v>
      </c>
    </row>
    <row r="801" spans="1:3" s="226" customFormat="1" x14ac:dyDescent="0.3">
      <c r="A801" s="218" t="s">
        <v>267</v>
      </c>
      <c r="B801" s="227" t="s">
        <v>266</v>
      </c>
    </row>
    <row r="802" spans="1:3" s="226" customFormat="1" x14ac:dyDescent="0.3">
      <c r="A802" s="218" t="s">
        <v>265</v>
      </c>
      <c r="B802" s="227" t="s">
        <v>264</v>
      </c>
    </row>
    <row r="803" spans="1:3" s="226" customFormat="1" x14ac:dyDescent="0.3">
      <c r="A803" s="218" t="s">
        <v>1546</v>
      </c>
      <c r="B803" s="227" t="s">
        <v>1547</v>
      </c>
    </row>
    <row r="804" spans="1:3" s="226" customFormat="1" x14ac:dyDescent="0.3">
      <c r="A804" s="218" t="s">
        <v>1548</v>
      </c>
      <c r="B804" s="227" t="s">
        <v>1549</v>
      </c>
    </row>
    <row r="805" spans="1:3" s="226" customFormat="1" x14ac:dyDescent="0.3">
      <c r="A805" s="218" t="s">
        <v>263</v>
      </c>
      <c r="B805" s="227" t="s">
        <v>262</v>
      </c>
    </row>
    <row r="806" spans="1:3" s="226" customFormat="1" x14ac:dyDescent="0.3">
      <c r="A806" s="218" t="s">
        <v>261</v>
      </c>
      <c r="B806" s="227" t="s">
        <v>260</v>
      </c>
    </row>
    <row r="807" spans="1:3" s="226" customFormat="1" x14ac:dyDescent="0.3">
      <c r="A807" s="218" t="s">
        <v>2101</v>
      </c>
      <c r="B807" s="227" t="s">
        <v>2102</v>
      </c>
    </row>
    <row r="808" spans="1:3" s="226" customFormat="1" x14ac:dyDescent="0.3">
      <c r="A808" s="218" t="s">
        <v>1880</v>
      </c>
      <c r="B808" s="227" t="s">
        <v>1887</v>
      </c>
    </row>
    <row r="809" spans="1:3" s="226" customFormat="1" x14ac:dyDescent="0.3">
      <c r="A809" s="218" t="s">
        <v>259</v>
      </c>
      <c r="B809" s="227" t="s">
        <v>258</v>
      </c>
    </row>
    <row r="810" spans="1:3" s="226" customFormat="1" x14ac:dyDescent="0.3">
      <c r="A810" s="218" t="s">
        <v>257</v>
      </c>
      <c r="B810" s="227" t="s">
        <v>256</v>
      </c>
    </row>
    <row r="811" spans="1:3" s="226" customFormat="1" x14ac:dyDescent="0.3">
      <c r="A811" s="218" t="s">
        <v>255</v>
      </c>
      <c r="B811" s="227" t="s">
        <v>254</v>
      </c>
    </row>
    <row r="812" spans="1:3" s="226" customFormat="1" x14ac:dyDescent="0.3">
      <c r="A812" s="218" t="s">
        <v>253</v>
      </c>
      <c r="B812" s="227" t="s">
        <v>252</v>
      </c>
    </row>
    <row r="813" spans="1:3" s="226" customFormat="1" x14ac:dyDescent="0.3">
      <c r="A813" s="218" t="s">
        <v>251</v>
      </c>
      <c r="B813" s="227" t="s">
        <v>250</v>
      </c>
    </row>
    <row r="814" spans="1:3" s="226" customFormat="1" x14ac:dyDescent="0.3">
      <c r="A814" s="218" t="s">
        <v>249</v>
      </c>
      <c r="B814" s="227" t="s">
        <v>248</v>
      </c>
    </row>
    <row r="815" spans="1:3" s="226" customFormat="1" x14ac:dyDescent="0.3">
      <c r="A815" s="218" t="s">
        <v>2069</v>
      </c>
      <c r="B815" s="227" t="s">
        <v>2070</v>
      </c>
    </row>
    <row r="816" spans="1:3" s="226" customFormat="1" x14ac:dyDescent="0.2">
      <c r="A816" s="231" t="s">
        <v>2210</v>
      </c>
      <c r="B816" s="232" t="s">
        <v>2282</v>
      </c>
      <c r="C816" s="225"/>
    </row>
    <row r="817" spans="1:2" s="226" customFormat="1" x14ac:dyDescent="0.3">
      <c r="A817" s="218" t="s">
        <v>247</v>
      </c>
      <c r="B817" s="227" t="s">
        <v>246</v>
      </c>
    </row>
    <row r="818" spans="1:2" s="226" customFormat="1" x14ac:dyDescent="0.3">
      <c r="A818" s="218" t="s">
        <v>1751</v>
      </c>
      <c r="B818" s="227" t="s">
        <v>1752</v>
      </c>
    </row>
    <row r="819" spans="1:2" s="226" customFormat="1" x14ac:dyDescent="0.3">
      <c r="A819" s="218" t="s">
        <v>245</v>
      </c>
      <c r="B819" s="227" t="s">
        <v>244</v>
      </c>
    </row>
    <row r="820" spans="1:2" s="226" customFormat="1" x14ac:dyDescent="0.3">
      <c r="A820" s="218" t="s">
        <v>1768</v>
      </c>
      <c r="B820" s="227" t="s">
        <v>1769</v>
      </c>
    </row>
    <row r="821" spans="1:2" s="226" customFormat="1" x14ac:dyDescent="0.3">
      <c r="A821" s="218" t="s">
        <v>1765</v>
      </c>
      <c r="B821" s="227" t="s">
        <v>1766</v>
      </c>
    </row>
    <row r="822" spans="1:2" s="226" customFormat="1" x14ac:dyDescent="0.3">
      <c r="A822" s="218" t="s">
        <v>1749</v>
      </c>
      <c r="B822" s="227" t="s">
        <v>1750</v>
      </c>
    </row>
    <row r="823" spans="1:2" s="226" customFormat="1" x14ac:dyDescent="0.3">
      <c r="A823" s="218" t="s">
        <v>1882</v>
      </c>
      <c r="B823" s="227" t="s">
        <v>1889</v>
      </c>
    </row>
    <row r="824" spans="1:2" s="226" customFormat="1" x14ac:dyDescent="0.3">
      <c r="A824" s="218" t="s">
        <v>1881</v>
      </c>
      <c r="B824" s="227" t="s">
        <v>1888</v>
      </c>
    </row>
    <row r="825" spans="1:2" s="226" customFormat="1" x14ac:dyDescent="0.3">
      <c r="A825" s="219" t="s">
        <v>1884</v>
      </c>
      <c r="B825" s="227" t="s">
        <v>1891</v>
      </c>
    </row>
    <row r="826" spans="1:2" s="226" customFormat="1" x14ac:dyDescent="0.3">
      <c r="A826" s="219" t="s">
        <v>1883</v>
      </c>
      <c r="B826" s="227" t="s">
        <v>1890</v>
      </c>
    </row>
    <row r="827" spans="1:2" s="226" customFormat="1" x14ac:dyDescent="0.3">
      <c r="A827" s="219" t="s">
        <v>1831</v>
      </c>
      <c r="B827" s="227" t="s">
        <v>1832</v>
      </c>
    </row>
    <row r="828" spans="1:2" s="226" customFormat="1" x14ac:dyDescent="0.3">
      <c r="A828" s="219" t="s">
        <v>1885</v>
      </c>
      <c r="B828" s="227" t="s">
        <v>1892</v>
      </c>
    </row>
    <row r="829" spans="1:2" s="226" customFormat="1" x14ac:dyDescent="0.3">
      <c r="A829" s="219" t="s">
        <v>243</v>
      </c>
      <c r="B829" s="227" t="s">
        <v>242</v>
      </c>
    </row>
    <row r="830" spans="1:2" s="226" customFormat="1" x14ac:dyDescent="0.3">
      <c r="A830" s="219" t="s">
        <v>241</v>
      </c>
      <c r="B830" s="227" t="s">
        <v>240</v>
      </c>
    </row>
    <row r="831" spans="1:2" s="226" customFormat="1" x14ac:dyDescent="0.3">
      <c r="A831" s="219" t="s">
        <v>239</v>
      </c>
      <c r="B831" s="227" t="s">
        <v>238</v>
      </c>
    </row>
    <row r="832" spans="1:2" s="226" customFormat="1" x14ac:dyDescent="0.3">
      <c r="A832" s="219" t="s">
        <v>1886</v>
      </c>
      <c r="B832" s="227" t="s">
        <v>1893</v>
      </c>
    </row>
    <row r="833" spans="1:2" s="226" customFormat="1" x14ac:dyDescent="0.3">
      <c r="A833" s="219" t="s">
        <v>237</v>
      </c>
      <c r="B833" s="227" t="s">
        <v>236</v>
      </c>
    </row>
    <row r="834" spans="1:2" s="226" customFormat="1" x14ac:dyDescent="0.3">
      <c r="A834" s="219" t="s">
        <v>1722</v>
      </c>
      <c r="B834" s="227" t="s">
        <v>1723</v>
      </c>
    </row>
    <row r="835" spans="1:2" s="226" customFormat="1" x14ac:dyDescent="0.3">
      <c r="A835" s="220" t="s">
        <v>235</v>
      </c>
      <c r="B835" s="227" t="s">
        <v>234</v>
      </c>
    </row>
    <row r="836" spans="1:2" s="226" customFormat="1" x14ac:dyDescent="0.3">
      <c r="A836" s="220" t="s">
        <v>233</v>
      </c>
      <c r="B836" s="227" t="s">
        <v>232</v>
      </c>
    </row>
    <row r="837" spans="1:2" s="226" customFormat="1" x14ac:dyDescent="0.3">
      <c r="A837" s="219" t="s">
        <v>231</v>
      </c>
      <c r="B837" s="227" t="s">
        <v>230</v>
      </c>
    </row>
    <row r="838" spans="1:2" s="226" customFormat="1" x14ac:dyDescent="0.2">
      <c r="A838" s="219" t="s">
        <v>229</v>
      </c>
      <c r="B838" s="228" t="s">
        <v>228</v>
      </c>
    </row>
    <row r="839" spans="1:2" s="226" customFormat="1" x14ac:dyDescent="0.3">
      <c r="A839" s="219" t="s">
        <v>227</v>
      </c>
      <c r="B839" s="227" t="s">
        <v>226</v>
      </c>
    </row>
    <row r="840" spans="1:2" s="226" customFormat="1" x14ac:dyDescent="0.3">
      <c r="A840" s="219" t="s">
        <v>225</v>
      </c>
      <c r="B840" s="227" t="s">
        <v>224</v>
      </c>
    </row>
    <row r="841" spans="1:2" s="226" customFormat="1" x14ac:dyDescent="0.3">
      <c r="A841" s="219" t="s">
        <v>223</v>
      </c>
      <c r="B841" s="227" t="s">
        <v>222</v>
      </c>
    </row>
    <row r="842" spans="1:2" s="226" customFormat="1" x14ac:dyDescent="0.3">
      <c r="A842" s="219" t="s">
        <v>221</v>
      </c>
      <c r="B842" s="227" t="s">
        <v>220</v>
      </c>
    </row>
    <row r="843" spans="1:2" s="226" customFormat="1" x14ac:dyDescent="0.3">
      <c r="A843" s="219" t="s">
        <v>2065</v>
      </c>
      <c r="B843" s="227" t="s">
        <v>2066</v>
      </c>
    </row>
    <row r="844" spans="1:2" s="226" customFormat="1" x14ac:dyDescent="0.3">
      <c r="A844" s="219" t="s">
        <v>2067</v>
      </c>
      <c r="B844" s="227" t="s">
        <v>2068</v>
      </c>
    </row>
    <row r="845" spans="1:2" s="226" customFormat="1" x14ac:dyDescent="0.3">
      <c r="A845" s="219" t="s">
        <v>219</v>
      </c>
      <c r="B845" s="227" t="s">
        <v>218</v>
      </c>
    </row>
    <row r="846" spans="1:2" s="226" customFormat="1" x14ac:dyDescent="0.3">
      <c r="A846" s="219" t="s">
        <v>217</v>
      </c>
      <c r="B846" s="227" t="s">
        <v>216</v>
      </c>
    </row>
    <row r="847" spans="1:2" s="226" customFormat="1" x14ac:dyDescent="0.3">
      <c r="A847" s="219" t="s">
        <v>215</v>
      </c>
      <c r="B847" s="227" t="s">
        <v>214</v>
      </c>
    </row>
    <row r="848" spans="1:2" s="226" customFormat="1" x14ac:dyDescent="0.3">
      <c r="A848" s="219" t="s">
        <v>213</v>
      </c>
      <c r="B848" s="227" t="s">
        <v>212</v>
      </c>
    </row>
    <row r="849" spans="1:2" s="226" customFormat="1" x14ac:dyDescent="0.3">
      <c r="A849" s="219" t="s">
        <v>211</v>
      </c>
      <c r="B849" s="227" t="s">
        <v>210</v>
      </c>
    </row>
    <row r="850" spans="1:2" s="226" customFormat="1" x14ac:dyDescent="0.3">
      <c r="A850" s="219" t="s">
        <v>209</v>
      </c>
      <c r="B850" s="227" t="s">
        <v>208</v>
      </c>
    </row>
    <row r="851" spans="1:2" s="226" customFormat="1" x14ac:dyDescent="0.3">
      <c r="A851" s="219" t="s">
        <v>207</v>
      </c>
      <c r="B851" s="227" t="s">
        <v>206</v>
      </c>
    </row>
    <row r="852" spans="1:2" s="226" customFormat="1" x14ac:dyDescent="0.3">
      <c r="A852" s="219" t="s">
        <v>205</v>
      </c>
      <c r="B852" s="227" t="s">
        <v>204</v>
      </c>
    </row>
    <row r="853" spans="1:2" s="226" customFormat="1" x14ac:dyDescent="0.3">
      <c r="A853" s="219" t="s">
        <v>203</v>
      </c>
      <c r="B853" s="227" t="s">
        <v>202</v>
      </c>
    </row>
    <row r="854" spans="1:2" s="226" customFormat="1" x14ac:dyDescent="0.3">
      <c r="A854" s="219" t="s">
        <v>201</v>
      </c>
      <c r="B854" s="227" t="s">
        <v>200</v>
      </c>
    </row>
    <row r="855" spans="1:2" s="226" customFormat="1" x14ac:dyDescent="0.3">
      <c r="A855" s="219" t="s">
        <v>1717</v>
      </c>
      <c r="B855" s="227" t="s">
        <v>1700</v>
      </c>
    </row>
    <row r="856" spans="1:2" s="226" customFormat="1" x14ac:dyDescent="0.3">
      <c r="A856" s="219" t="s">
        <v>1697</v>
      </c>
      <c r="B856" s="227" t="s">
        <v>1698</v>
      </c>
    </row>
    <row r="857" spans="1:2" s="226" customFormat="1" x14ac:dyDescent="0.3">
      <c r="A857" s="219" t="s">
        <v>1695</v>
      </c>
      <c r="B857" s="227" t="s">
        <v>1696</v>
      </c>
    </row>
    <row r="858" spans="1:2" s="226" customFormat="1" x14ac:dyDescent="0.3">
      <c r="A858" s="219" t="s">
        <v>1693</v>
      </c>
      <c r="B858" s="227" t="s">
        <v>1694</v>
      </c>
    </row>
    <row r="859" spans="1:2" s="226" customFormat="1" x14ac:dyDescent="0.3">
      <c r="A859" s="219" t="s">
        <v>1693</v>
      </c>
      <c r="B859" s="227" t="s">
        <v>1694</v>
      </c>
    </row>
    <row r="860" spans="1:2" s="226" customFormat="1" x14ac:dyDescent="0.3">
      <c r="A860" s="219" t="s">
        <v>199</v>
      </c>
      <c r="B860" s="227" t="s">
        <v>198</v>
      </c>
    </row>
    <row r="861" spans="1:2" s="226" customFormat="1" x14ac:dyDescent="0.3">
      <c r="A861" s="219" t="s">
        <v>197</v>
      </c>
      <c r="B861" s="227" t="s">
        <v>196</v>
      </c>
    </row>
    <row r="862" spans="1:2" s="226" customFormat="1" x14ac:dyDescent="0.3">
      <c r="A862" s="219" t="s">
        <v>197</v>
      </c>
      <c r="B862" s="227" t="s">
        <v>1875</v>
      </c>
    </row>
    <row r="863" spans="1:2" s="226" customFormat="1" x14ac:dyDescent="0.3">
      <c r="A863" s="219" t="s">
        <v>1992</v>
      </c>
      <c r="B863" s="227" t="s">
        <v>1993</v>
      </c>
    </row>
    <row r="864" spans="1:2" s="226" customFormat="1" x14ac:dyDescent="0.3">
      <c r="A864" s="219" t="s">
        <v>195</v>
      </c>
      <c r="B864" s="227" t="s">
        <v>193</v>
      </c>
    </row>
    <row r="865" spans="1:2" s="226" customFormat="1" x14ac:dyDescent="0.3">
      <c r="A865" s="219" t="s">
        <v>194</v>
      </c>
      <c r="B865" s="227" t="s">
        <v>193</v>
      </c>
    </row>
    <row r="866" spans="1:2" x14ac:dyDescent="0.3">
      <c r="A866" s="219" t="s">
        <v>192</v>
      </c>
      <c r="B866" s="227" t="s">
        <v>191</v>
      </c>
    </row>
    <row r="867" spans="1:2" x14ac:dyDescent="0.3">
      <c r="A867" s="219" t="s">
        <v>190</v>
      </c>
      <c r="B867" s="227" t="s">
        <v>189</v>
      </c>
    </row>
    <row r="868" spans="1:2" x14ac:dyDescent="0.3">
      <c r="A868" s="219" t="s">
        <v>188</v>
      </c>
      <c r="B868" s="227" t="s">
        <v>187</v>
      </c>
    </row>
    <row r="869" spans="1:2" x14ac:dyDescent="0.3">
      <c r="A869" s="219" t="s">
        <v>1676</v>
      </c>
      <c r="B869" s="227" t="s">
        <v>1677</v>
      </c>
    </row>
    <row r="870" spans="1:2" x14ac:dyDescent="0.3">
      <c r="A870" s="219" t="s">
        <v>186</v>
      </c>
      <c r="B870" s="227" t="s">
        <v>185</v>
      </c>
    </row>
    <row r="871" spans="1:2" x14ac:dyDescent="0.3">
      <c r="A871" s="219" t="s">
        <v>2103</v>
      </c>
      <c r="B871" s="227" t="s">
        <v>2104</v>
      </c>
    </row>
    <row r="872" spans="1:2" x14ac:dyDescent="0.3">
      <c r="A872" s="219" t="s">
        <v>2105</v>
      </c>
      <c r="B872" s="227" t="s">
        <v>2106</v>
      </c>
    </row>
    <row r="873" spans="1:2" x14ac:dyDescent="0.3">
      <c r="A873" s="219" t="s">
        <v>184</v>
      </c>
      <c r="B873" s="227" t="s">
        <v>183</v>
      </c>
    </row>
    <row r="874" spans="1:2" x14ac:dyDescent="0.3">
      <c r="A874" s="219" t="s">
        <v>1707</v>
      </c>
      <c r="B874" s="227" t="s">
        <v>1708</v>
      </c>
    </row>
    <row r="875" spans="1:2" x14ac:dyDescent="0.3">
      <c r="A875" s="219" t="s">
        <v>1707</v>
      </c>
      <c r="B875" s="227" t="s">
        <v>1708</v>
      </c>
    </row>
    <row r="876" spans="1:2" x14ac:dyDescent="0.3">
      <c r="A876" s="219" t="s">
        <v>1701</v>
      </c>
      <c r="B876" s="227" t="s">
        <v>1702</v>
      </c>
    </row>
    <row r="877" spans="1:2" x14ac:dyDescent="0.3">
      <c r="A877" s="219" t="s">
        <v>1701</v>
      </c>
      <c r="B877" s="227" t="s">
        <v>1702</v>
      </c>
    </row>
    <row r="878" spans="1:2" x14ac:dyDescent="0.3">
      <c r="A878" s="219" t="s">
        <v>1703</v>
      </c>
      <c r="B878" s="227" t="s">
        <v>1704</v>
      </c>
    </row>
    <row r="879" spans="1:2" x14ac:dyDescent="0.3">
      <c r="A879" s="219" t="s">
        <v>1703</v>
      </c>
      <c r="B879" s="227" t="s">
        <v>1704</v>
      </c>
    </row>
    <row r="880" spans="1:2" x14ac:dyDescent="0.3">
      <c r="A880" s="219" t="s">
        <v>1728</v>
      </c>
      <c r="B880" s="227" t="s">
        <v>1704</v>
      </c>
    </row>
    <row r="881" spans="1:2" x14ac:dyDescent="0.3">
      <c r="A881" s="219" t="s">
        <v>1729</v>
      </c>
      <c r="B881" s="227" t="s">
        <v>1730</v>
      </c>
    </row>
    <row r="882" spans="1:2" x14ac:dyDescent="0.3">
      <c r="A882" s="219" t="s">
        <v>1731</v>
      </c>
      <c r="B882" s="227" t="s">
        <v>1732</v>
      </c>
    </row>
    <row r="883" spans="1:2" x14ac:dyDescent="0.3">
      <c r="A883" s="219" t="s">
        <v>1746</v>
      </c>
      <c r="B883" s="227" t="s">
        <v>1733</v>
      </c>
    </row>
    <row r="884" spans="1:2" x14ac:dyDescent="0.3">
      <c r="A884" s="219" t="s">
        <v>182</v>
      </c>
      <c r="B884" s="227" t="s">
        <v>181</v>
      </c>
    </row>
    <row r="885" spans="1:2" x14ac:dyDescent="0.3">
      <c r="A885" s="219" t="s">
        <v>1699</v>
      </c>
      <c r="B885" s="227" t="s">
        <v>1700</v>
      </c>
    </row>
    <row r="886" spans="1:2" x14ac:dyDescent="0.3">
      <c r="A886" s="219" t="s">
        <v>1718</v>
      </c>
      <c r="B886" s="227" t="s">
        <v>1698</v>
      </c>
    </row>
    <row r="887" spans="1:2" x14ac:dyDescent="0.3">
      <c r="A887" s="219" t="s">
        <v>1719</v>
      </c>
      <c r="B887" s="227" t="s">
        <v>1696</v>
      </c>
    </row>
    <row r="888" spans="1:2" x14ac:dyDescent="0.3">
      <c r="A888" s="219" t="s">
        <v>180</v>
      </c>
      <c r="B888" s="227" t="s">
        <v>179</v>
      </c>
    </row>
    <row r="889" spans="1:2" x14ac:dyDescent="0.3">
      <c r="A889" s="219" t="s">
        <v>178</v>
      </c>
      <c r="B889" s="227" t="s">
        <v>177</v>
      </c>
    </row>
    <row r="890" spans="1:2" x14ac:dyDescent="0.3">
      <c r="A890" s="219" t="s">
        <v>176</v>
      </c>
      <c r="B890" s="227" t="s">
        <v>175</v>
      </c>
    </row>
    <row r="891" spans="1:2" x14ac:dyDescent="0.3">
      <c r="A891" s="219" t="s">
        <v>174</v>
      </c>
      <c r="B891" s="227" t="s">
        <v>173</v>
      </c>
    </row>
    <row r="892" spans="1:2" x14ac:dyDescent="0.3">
      <c r="A892" s="219" t="s">
        <v>172</v>
      </c>
      <c r="B892" s="227" t="s">
        <v>171</v>
      </c>
    </row>
    <row r="893" spans="1:2" x14ac:dyDescent="0.3">
      <c r="A893" s="219" t="s">
        <v>170</v>
      </c>
      <c r="B893" s="227" t="s">
        <v>169</v>
      </c>
    </row>
    <row r="894" spans="1:2" x14ac:dyDescent="0.3">
      <c r="A894" s="219" t="s">
        <v>2107</v>
      </c>
      <c r="B894" s="227" t="s">
        <v>2108</v>
      </c>
    </row>
    <row r="895" spans="1:2" x14ac:dyDescent="0.3">
      <c r="A895" s="219" t="s">
        <v>168</v>
      </c>
      <c r="B895" s="227" t="s">
        <v>167</v>
      </c>
    </row>
    <row r="896" spans="1:2" x14ac:dyDescent="0.3">
      <c r="A896" s="219" t="s">
        <v>2109</v>
      </c>
      <c r="B896" s="227" t="s">
        <v>2110</v>
      </c>
    </row>
    <row r="897" spans="1:2" x14ac:dyDescent="0.3">
      <c r="A897" s="219" t="s">
        <v>166</v>
      </c>
      <c r="B897" s="227" t="s">
        <v>165</v>
      </c>
    </row>
    <row r="898" spans="1:2" x14ac:dyDescent="0.3">
      <c r="A898" s="219" t="s">
        <v>1687</v>
      </c>
      <c r="B898" s="227" t="s">
        <v>1688</v>
      </c>
    </row>
    <row r="899" spans="1:2" x14ac:dyDescent="0.3">
      <c r="A899" s="219" t="s">
        <v>1685</v>
      </c>
      <c r="B899" s="227" t="s">
        <v>1686</v>
      </c>
    </row>
    <row r="900" spans="1:2" x14ac:dyDescent="0.3">
      <c r="A900" s="219" t="s">
        <v>1683</v>
      </c>
      <c r="B900" s="227" t="s">
        <v>1684</v>
      </c>
    </row>
    <row r="901" spans="1:2" x14ac:dyDescent="0.3">
      <c r="A901" s="219" t="s">
        <v>1709</v>
      </c>
      <c r="B901" s="227" t="s">
        <v>1710</v>
      </c>
    </row>
    <row r="902" spans="1:2" x14ac:dyDescent="0.3">
      <c r="A902" s="219" t="s">
        <v>1711</v>
      </c>
      <c r="B902" s="227" t="s">
        <v>1712</v>
      </c>
    </row>
    <row r="903" spans="1:2" x14ac:dyDescent="0.3">
      <c r="A903" s="219" t="s">
        <v>1681</v>
      </c>
      <c r="B903" s="227" t="s">
        <v>1682</v>
      </c>
    </row>
    <row r="904" spans="1:2" x14ac:dyDescent="0.3">
      <c r="A904" s="219" t="s">
        <v>1679</v>
      </c>
      <c r="B904" s="227" t="s">
        <v>1680</v>
      </c>
    </row>
    <row r="905" spans="1:2" x14ac:dyDescent="0.3">
      <c r="A905" s="219" t="s">
        <v>164</v>
      </c>
      <c r="B905" s="227" t="s">
        <v>163</v>
      </c>
    </row>
    <row r="906" spans="1:2" x14ac:dyDescent="0.3">
      <c r="A906" s="219" t="s">
        <v>162</v>
      </c>
      <c r="B906" s="227" t="s">
        <v>161</v>
      </c>
    </row>
    <row r="907" spans="1:2" s="226" customFormat="1" x14ac:dyDescent="0.3">
      <c r="A907" s="219" t="s">
        <v>160</v>
      </c>
      <c r="B907" s="227" t="s">
        <v>159</v>
      </c>
    </row>
    <row r="908" spans="1:2" s="226" customFormat="1" x14ac:dyDescent="0.3">
      <c r="A908" s="219" t="s">
        <v>158</v>
      </c>
      <c r="B908" s="227" t="s">
        <v>157</v>
      </c>
    </row>
    <row r="909" spans="1:2" s="226" customFormat="1" x14ac:dyDescent="0.3">
      <c r="A909" s="219" t="s">
        <v>2175</v>
      </c>
      <c r="B909" s="227" t="s">
        <v>2176</v>
      </c>
    </row>
    <row r="910" spans="1:2" s="226" customFormat="1" x14ac:dyDescent="0.3">
      <c r="A910" s="219" t="s">
        <v>2177</v>
      </c>
      <c r="B910" s="227" t="s">
        <v>2178</v>
      </c>
    </row>
    <row r="911" spans="1:2" s="226" customFormat="1" x14ac:dyDescent="0.3">
      <c r="A911" s="219" t="s">
        <v>2179</v>
      </c>
      <c r="B911" s="227" t="s">
        <v>2180</v>
      </c>
    </row>
    <row r="912" spans="1:2" s="226" customFormat="1" x14ac:dyDescent="0.3">
      <c r="A912" s="219" t="s">
        <v>2181</v>
      </c>
      <c r="B912" s="227" t="s">
        <v>2182</v>
      </c>
    </row>
    <row r="913" spans="1:2" s="226" customFormat="1" x14ac:dyDescent="0.3">
      <c r="A913" s="219" t="s">
        <v>2197</v>
      </c>
      <c r="B913" s="227" t="s">
        <v>2201</v>
      </c>
    </row>
    <row r="914" spans="1:2" s="226" customFormat="1" x14ac:dyDescent="0.3">
      <c r="A914" s="219" t="s">
        <v>2205</v>
      </c>
      <c r="B914" s="227" t="s">
        <v>2206</v>
      </c>
    </row>
    <row r="915" spans="1:2" x14ac:dyDescent="0.3">
      <c r="A915" s="219" t="s">
        <v>2216</v>
      </c>
      <c r="B915" s="227" t="s">
        <v>2217</v>
      </c>
    </row>
    <row r="916" spans="1:2" x14ac:dyDescent="0.3">
      <c r="A916" s="219" t="s">
        <v>2218</v>
      </c>
      <c r="B916" s="227" t="s">
        <v>2219</v>
      </c>
    </row>
    <row r="917" spans="1:2" x14ac:dyDescent="0.3">
      <c r="A917" s="219" t="s">
        <v>2220</v>
      </c>
      <c r="B917" s="227" t="s">
        <v>2221</v>
      </c>
    </row>
    <row r="918" spans="1:2" x14ac:dyDescent="0.3">
      <c r="A918" s="219" t="s">
        <v>2222</v>
      </c>
      <c r="B918" s="227" t="s">
        <v>2223</v>
      </c>
    </row>
    <row r="919" spans="1:2" x14ac:dyDescent="0.3">
      <c r="A919" s="219" t="s">
        <v>1542</v>
      </c>
      <c r="B919" s="227" t="s">
        <v>2224</v>
      </c>
    </row>
    <row r="920" spans="1:2" x14ac:dyDescent="0.3">
      <c r="A920" s="219" t="s">
        <v>2233</v>
      </c>
      <c r="B920" s="227" t="s">
        <v>2234</v>
      </c>
    </row>
    <row r="921" spans="1:2" x14ac:dyDescent="0.3">
      <c r="A921" s="219" t="s">
        <v>2235</v>
      </c>
      <c r="B921" s="227" t="s">
        <v>2236</v>
      </c>
    </row>
    <row r="922" spans="1:2" x14ac:dyDescent="0.3">
      <c r="A922" s="219" t="s">
        <v>2237</v>
      </c>
      <c r="B922" s="227" t="s">
        <v>2238</v>
      </c>
    </row>
    <row r="923" spans="1:2" x14ac:dyDescent="0.3">
      <c r="A923" s="219" t="s">
        <v>2239</v>
      </c>
      <c r="B923" s="227" t="s">
        <v>2240</v>
      </c>
    </row>
    <row r="924" spans="1:2" x14ac:dyDescent="0.3">
      <c r="A924" s="219" t="s">
        <v>2241</v>
      </c>
      <c r="B924" s="227" t="s">
        <v>2242</v>
      </c>
    </row>
    <row r="925" spans="1:2" x14ac:dyDescent="0.3">
      <c r="A925" s="219" t="s">
        <v>2243</v>
      </c>
      <c r="B925" s="227" t="s">
        <v>2244</v>
      </c>
    </row>
    <row r="926" spans="1:2" x14ac:dyDescent="0.3">
      <c r="A926" s="219" t="s">
        <v>2245</v>
      </c>
      <c r="B926" s="227" t="s">
        <v>2246</v>
      </c>
    </row>
    <row r="927" spans="1:2" x14ac:dyDescent="0.3">
      <c r="A927" s="219" t="s">
        <v>2247</v>
      </c>
      <c r="B927" s="227" t="s">
        <v>2248</v>
      </c>
    </row>
    <row r="928" spans="1:2" x14ac:dyDescent="0.3">
      <c r="A928" s="219" t="s">
        <v>2249</v>
      </c>
      <c r="B928" s="227" t="s">
        <v>2250</v>
      </c>
    </row>
    <row r="929" spans="1:2" x14ac:dyDescent="0.3">
      <c r="A929" s="219" t="s">
        <v>2251</v>
      </c>
      <c r="B929" s="227" t="s">
        <v>2252</v>
      </c>
    </row>
    <row r="930" spans="1:2" x14ac:dyDescent="0.3">
      <c r="A930" s="219" t="s">
        <v>2253</v>
      </c>
      <c r="B930" s="227" t="s">
        <v>2254</v>
      </c>
    </row>
    <row r="931" spans="1:2" x14ac:dyDescent="0.3">
      <c r="A931" s="219" t="s">
        <v>2255</v>
      </c>
      <c r="B931" s="227" t="s">
        <v>2256</v>
      </c>
    </row>
    <row r="932" spans="1:2" x14ac:dyDescent="0.3">
      <c r="A932" s="219" t="s">
        <v>2257</v>
      </c>
      <c r="B932" s="227" t="s">
        <v>2258</v>
      </c>
    </row>
    <row r="933" spans="1:2" x14ac:dyDescent="0.3">
      <c r="A933" s="219" t="s">
        <v>2268</v>
      </c>
      <c r="B933" s="227" t="s">
        <v>2269</v>
      </c>
    </row>
    <row r="934" spans="1:2" x14ac:dyDescent="0.3">
      <c r="A934" s="219" t="s">
        <v>2270</v>
      </c>
      <c r="B934" s="227" t="s">
        <v>2271</v>
      </c>
    </row>
    <row r="935" spans="1:2" x14ac:dyDescent="0.3">
      <c r="A935" s="219" t="s">
        <v>2272</v>
      </c>
      <c r="B935" s="227" t="s">
        <v>2273</v>
      </c>
    </row>
    <row r="936" spans="1:2" x14ac:dyDescent="0.3">
      <c r="A936" s="219" t="s">
        <v>2286</v>
      </c>
      <c r="B936" s="227" t="s">
        <v>2287</v>
      </c>
    </row>
    <row r="937" spans="1:2" x14ac:dyDescent="0.3">
      <c r="A937" s="219" t="s">
        <v>2288</v>
      </c>
      <c r="B937" s="227" t="s">
        <v>2289</v>
      </c>
    </row>
    <row r="938" spans="1:2" x14ac:dyDescent="0.3">
      <c r="A938" s="219" t="s">
        <v>2290</v>
      </c>
      <c r="B938" s="227" t="s">
        <v>2291</v>
      </c>
    </row>
    <row r="939" spans="1:2" x14ac:dyDescent="0.3">
      <c r="A939" s="219" t="s">
        <v>2292</v>
      </c>
      <c r="B939" s="227" t="s">
        <v>2293</v>
      </c>
    </row>
    <row r="940" spans="1:2" x14ac:dyDescent="0.3">
      <c r="A940" s="219" t="s">
        <v>2294</v>
      </c>
      <c r="B940" s="227" t="s">
        <v>2295</v>
      </c>
    </row>
    <row r="941" spans="1:2" x14ac:dyDescent="0.3">
      <c r="A941" s="219" t="s">
        <v>2296</v>
      </c>
      <c r="B941" s="227" t="s">
        <v>2297</v>
      </c>
    </row>
    <row r="942" spans="1:2" x14ac:dyDescent="0.3">
      <c r="A942" s="219" t="s">
        <v>2298</v>
      </c>
      <c r="B942" s="227" t="s">
        <v>2299</v>
      </c>
    </row>
    <row r="943" spans="1:2" x14ac:dyDescent="0.3">
      <c r="A943" s="219" t="s">
        <v>2300</v>
      </c>
      <c r="B943" s="227" t="s">
        <v>2301</v>
      </c>
    </row>
    <row r="944" spans="1:2" x14ac:dyDescent="0.3">
      <c r="A944" s="219" t="s">
        <v>2302</v>
      </c>
      <c r="B944" s="227" t="s">
        <v>2305</v>
      </c>
    </row>
    <row r="945" spans="1:2" x14ac:dyDescent="0.3">
      <c r="A945" s="219" t="s">
        <v>2303</v>
      </c>
      <c r="B945" s="227" t="s">
        <v>2304</v>
      </c>
    </row>
    <row r="946" spans="1:2" x14ac:dyDescent="0.3">
      <c r="A946" s="219" t="s">
        <v>2312</v>
      </c>
      <c r="B946" s="227" t="s">
        <v>2313</v>
      </c>
    </row>
    <row r="947" spans="1:2" x14ac:dyDescent="0.3">
      <c r="A947" s="219" t="s">
        <v>2314</v>
      </c>
      <c r="B947" s="227" t="s">
        <v>2315</v>
      </c>
    </row>
    <row r="948" spans="1:2" x14ac:dyDescent="0.3">
      <c r="A948" s="219" t="s">
        <v>2316</v>
      </c>
      <c r="B948" s="227" t="s">
        <v>2317</v>
      </c>
    </row>
    <row r="949" spans="1:2" x14ac:dyDescent="0.3">
      <c r="A949" s="219" t="s">
        <v>2318</v>
      </c>
      <c r="B949" s="227" t="s">
        <v>2319</v>
      </c>
    </row>
    <row r="950" spans="1:2" x14ac:dyDescent="0.3">
      <c r="A950" s="219" t="s">
        <v>2320</v>
      </c>
      <c r="B950" s="227" t="s">
        <v>2321</v>
      </c>
    </row>
    <row r="951" spans="1:2" x14ac:dyDescent="0.3">
      <c r="A951" s="219" t="s">
        <v>2322</v>
      </c>
      <c r="B951" s="227" t="s">
        <v>2323</v>
      </c>
    </row>
    <row r="952" spans="1:2" x14ac:dyDescent="0.3">
      <c r="A952" s="219" t="s">
        <v>2324</v>
      </c>
      <c r="B952" s="227" t="s">
        <v>2325</v>
      </c>
    </row>
    <row r="953" spans="1:2" s="226" customFormat="1" x14ac:dyDescent="0.3">
      <c r="A953" s="219" t="s">
        <v>2335</v>
      </c>
      <c r="B953" s="227" t="s">
        <v>2336</v>
      </c>
    </row>
    <row r="954" spans="1:2" s="226" customFormat="1" x14ac:dyDescent="0.3">
      <c r="A954" s="219" t="s">
        <v>2337</v>
      </c>
      <c r="B954" s="227" t="s">
        <v>2338</v>
      </c>
    </row>
    <row r="955" spans="1:2" s="226" customFormat="1" x14ac:dyDescent="0.3">
      <c r="A955" s="219" t="s">
        <v>2339</v>
      </c>
      <c r="B955" s="227" t="s">
        <v>2340</v>
      </c>
    </row>
    <row r="956" spans="1:2" s="226" customFormat="1" x14ac:dyDescent="0.3">
      <c r="A956" s="219" t="s">
        <v>2351</v>
      </c>
      <c r="B956" s="227" t="s">
        <v>2352</v>
      </c>
    </row>
    <row r="957" spans="1:2" s="226" customFormat="1" x14ac:dyDescent="0.3">
      <c r="A957" s="219" t="s">
        <v>2353</v>
      </c>
      <c r="B957" s="227" t="s">
        <v>2354</v>
      </c>
    </row>
    <row r="958" spans="1:2" s="226" customFormat="1" x14ac:dyDescent="0.3">
      <c r="A958" s="219" t="s">
        <v>2355</v>
      </c>
      <c r="B958" s="227" t="s">
        <v>2356</v>
      </c>
    </row>
    <row r="959" spans="1:2" x14ac:dyDescent="0.3">
      <c r="A959" s="219" t="s">
        <v>2357</v>
      </c>
      <c r="B959" s="227" t="s">
        <v>2358</v>
      </c>
    </row>
    <row r="960" spans="1:2" x14ac:dyDescent="0.3">
      <c r="A960" s="219" t="s">
        <v>2359</v>
      </c>
      <c r="B960" s="227" t="s">
        <v>2360</v>
      </c>
    </row>
    <row r="961" spans="1:2" x14ac:dyDescent="0.3">
      <c r="A961" s="219" t="s">
        <v>2361</v>
      </c>
      <c r="B961" s="227" t="s">
        <v>2362</v>
      </c>
    </row>
    <row r="962" spans="1:2" x14ac:dyDescent="0.3">
      <c r="A962" s="219" t="s">
        <v>2363</v>
      </c>
      <c r="B962" s="227" t="s">
        <v>2364</v>
      </c>
    </row>
    <row r="963" spans="1:2" x14ac:dyDescent="0.3">
      <c r="A963" s="219" t="s">
        <v>2365</v>
      </c>
      <c r="B963" s="227" t="s">
        <v>2366</v>
      </c>
    </row>
    <row r="964" spans="1:2" x14ac:dyDescent="0.3">
      <c r="A964" s="219" t="s">
        <v>2367</v>
      </c>
      <c r="B964" s="227" t="s">
        <v>2368</v>
      </c>
    </row>
    <row r="965" spans="1:2" x14ac:dyDescent="0.3">
      <c r="A965" s="219" t="s">
        <v>2369</v>
      </c>
      <c r="B965" s="227" t="s">
        <v>2370</v>
      </c>
    </row>
    <row r="966" spans="1:2" x14ac:dyDescent="0.3">
      <c r="A966" s="219" t="s">
        <v>2375</v>
      </c>
      <c r="B966" s="227" t="s">
        <v>2376</v>
      </c>
    </row>
    <row r="967" spans="1:2" x14ac:dyDescent="0.3">
      <c r="A967" s="219" t="s">
        <v>2377</v>
      </c>
      <c r="B967" s="227" t="s">
        <v>2378</v>
      </c>
    </row>
    <row r="968" spans="1:2" x14ac:dyDescent="0.3">
      <c r="A968" s="219" t="s">
        <v>2379</v>
      </c>
      <c r="B968" s="227" t="s">
        <v>2380</v>
      </c>
    </row>
    <row r="969" spans="1:2" x14ac:dyDescent="0.3">
      <c r="A969" s="219" t="s">
        <v>2381</v>
      </c>
      <c r="B969" s="227" t="s">
        <v>2382</v>
      </c>
    </row>
    <row r="970" spans="1:2" x14ac:dyDescent="0.3">
      <c r="A970" s="219" t="s">
        <v>2383</v>
      </c>
      <c r="B970" s="227" t="s">
        <v>2384</v>
      </c>
    </row>
    <row r="971" spans="1:2" x14ac:dyDescent="0.3">
      <c r="A971" s="219" t="s">
        <v>2385</v>
      </c>
      <c r="B971" s="227" t="s">
        <v>2386</v>
      </c>
    </row>
    <row r="972" spans="1:2" x14ac:dyDescent="0.3">
      <c r="A972" s="219" t="s">
        <v>2387</v>
      </c>
      <c r="B972" s="227" t="s">
        <v>2388</v>
      </c>
    </row>
    <row r="973" spans="1:2" x14ac:dyDescent="0.3">
      <c r="A973" s="219" t="s">
        <v>2397</v>
      </c>
      <c r="B973" s="227" t="s">
        <v>2398</v>
      </c>
    </row>
    <row r="974" spans="1:2" x14ac:dyDescent="0.3">
      <c r="A974" s="219" t="s">
        <v>2399</v>
      </c>
      <c r="B974" s="227" t="s">
        <v>2400</v>
      </c>
    </row>
    <row r="975" spans="1:2" x14ac:dyDescent="0.3">
      <c r="A975" s="219" t="s">
        <v>2401</v>
      </c>
      <c r="B975" s="227" t="s">
        <v>2402</v>
      </c>
    </row>
    <row r="976" spans="1:2" x14ac:dyDescent="0.3">
      <c r="A976" s="219" t="s">
        <v>2403</v>
      </c>
      <c r="B976" s="227" t="s">
        <v>2404</v>
      </c>
    </row>
    <row r="977" spans="1:3" x14ac:dyDescent="0.3">
      <c r="A977" s="219" t="s">
        <v>2405</v>
      </c>
      <c r="B977" s="227" t="s">
        <v>2406</v>
      </c>
    </row>
    <row r="978" spans="1:3" x14ac:dyDescent="0.3">
      <c r="A978" s="219" t="s">
        <v>2407</v>
      </c>
      <c r="B978" s="227" t="s">
        <v>2408</v>
      </c>
    </row>
    <row r="979" spans="1:3" x14ac:dyDescent="0.3">
      <c r="A979" s="219" t="s">
        <v>2409</v>
      </c>
      <c r="B979" s="227" t="s">
        <v>2410</v>
      </c>
    </row>
    <row r="980" spans="1:3" x14ac:dyDescent="0.3">
      <c r="A980" s="219" t="s">
        <v>2411</v>
      </c>
      <c r="B980" s="227" t="s">
        <v>2412</v>
      </c>
    </row>
    <row r="981" spans="1:3" x14ac:dyDescent="0.3">
      <c r="A981" s="219" t="s">
        <v>2413</v>
      </c>
      <c r="B981" s="227" t="s">
        <v>2414</v>
      </c>
    </row>
    <row r="982" spans="1:3" x14ac:dyDescent="0.3">
      <c r="A982" s="219" t="s">
        <v>2415</v>
      </c>
      <c r="B982" s="227" t="s">
        <v>2416</v>
      </c>
    </row>
    <row r="983" spans="1:3" x14ac:dyDescent="0.3">
      <c r="A983" s="219" t="s">
        <v>2417</v>
      </c>
      <c r="B983" s="227" t="s">
        <v>2418</v>
      </c>
    </row>
    <row r="984" spans="1:3" x14ac:dyDescent="0.3">
      <c r="A984" s="219" t="s">
        <v>2419</v>
      </c>
      <c r="B984" s="227" t="s">
        <v>2420</v>
      </c>
    </row>
    <row r="985" spans="1:3" x14ac:dyDescent="0.3">
      <c r="A985" s="219" t="s">
        <v>2439</v>
      </c>
      <c r="B985" s="227" t="s">
        <v>2440</v>
      </c>
    </row>
    <row r="986" spans="1:3" x14ac:dyDescent="0.3">
      <c r="A986" s="219" t="s">
        <v>2441</v>
      </c>
      <c r="B986" s="227" t="s">
        <v>2442</v>
      </c>
      <c r="C986" s="222" t="s">
        <v>1550</v>
      </c>
    </row>
    <row r="987" spans="1:3" x14ac:dyDescent="0.3">
      <c r="A987" s="219" t="s">
        <v>2443</v>
      </c>
      <c r="B987" s="227" t="s">
        <v>2444</v>
      </c>
    </row>
    <row r="988" spans="1:3" x14ac:dyDescent="0.3">
      <c r="A988" s="219" t="s">
        <v>2445</v>
      </c>
      <c r="B988" s="227" t="s">
        <v>2446</v>
      </c>
    </row>
    <row r="989" spans="1:3" x14ac:dyDescent="0.3">
      <c r="A989" s="219" t="s">
        <v>2447</v>
      </c>
      <c r="B989" s="227" t="s">
        <v>2448</v>
      </c>
    </row>
    <row r="990" spans="1:3" x14ac:dyDescent="0.3">
      <c r="A990" s="219" t="s">
        <v>2449</v>
      </c>
      <c r="B990" s="227" t="s">
        <v>2450</v>
      </c>
    </row>
    <row r="991" spans="1:3" x14ac:dyDescent="0.3">
      <c r="A991" s="219" t="s">
        <v>2451</v>
      </c>
      <c r="B991" s="227" t="s">
        <v>2452</v>
      </c>
    </row>
    <row r="992" spans="1:3" x14ac:dyDescent="0.3">
      <c r="A992" s="219" t="s">
        <v>2453</v>
      </c>
      <c r="B992" s="227" t="s">
        <v>2454</v>
      </c>
    </row>
    <row r="993" spans="1:2" x14ac:dyDescent="0.3">
      <c r="A993" s="219" t="s">
        <v>2455</v>
      </c>
      <c r="B993" s="227" t="s">
        <v>2456</v>
      </c>
    </row>
    <row r="994" spans="1:2" x14ac:dyDescent="0.3">
      <c r="A994" s="219" t="s">
        <v>2457</v>
      </c>
      <c r="B994" s="227" t="s">
        <v>2458</v>
      </c>
    </row>
    <row r="995" spans="1:2" x14ac:dyDescent="0.3">
      <c r="A995" s="219" t="s">
        <v>2459</v>
      </c>
      <c r="B995" s="227" t="s">
        <v>2460</v>
      </c>
    </row>
    <row r="996" spans="1:2" x14ac:dyDescent="0.3">
      <c r="A996" s="219" t="s">
        <v>2461</v>
      </c>
      <c r="B996" s="227" t="s">
        <v>2462</v>
      </c>
    </row>
    <row r="997" spans="1:2" x14ac:dyDescent="0.3">
      <c r="A997" s="219" t="s">
        <v>2463</v>
      </c>
      <c r="B997" s="227" t="s">
        <v>2464</v>
      </c>
    </row>
    <row r="998" spans="1:2" x14ac:dyDescent="0.3">
      <c r="A998" s="219" t="s">
        <v>2465</v>
      </c>
      <c r="B998" s="227" t="s">
        <v>2466</v>
      </c>
    </row>
    <row r="999" spans="1:2" x14ac:dyDescent="0.3">
      <c r="A999" s="219" t="s">
        <v>2467</v>
      </c>
      <c r="B999" s="227" t="s">
        <v>2468</v>
      </c>
    </row>
    <row r="1000" spans="1:2" x14ac:dyDescent="0.3">
      <c r="A1000" s="219" t="s">
        <v>2469</v>
      </c>
      <c r="B1000" s="227" t="s">
        <v>2470</v>
      </c>
    </row>
    <row r="1001" spans="1:2" x14ac:dyDescent="0.3">
      <c r="A1001" s="219" t="s">
        <v>2471</v>
      </c>
      <c r="B1001" s="227" t="s">
        <v>2472</v>
      </c>
    </row>
    <row r="1002" spans="1:2" x14ac:dyDescent="0.3">
      <c r="A1002" s="219" t="s">
        <v>2473</v>
      </c>
      <c r="B1002" s="227" t="s">
        <v>2474</v>
      </c>
    </row>
    <row r="1003" spans="1:2" x14ac:dyDescent="0.3">
      <c r="A1003" s="219" t="s">
        <v>2475</v>
      </c>
      <c r="B1003" s="227" t="s">
        <v>2476</v>
      </c>
    </row>
    <row r="1004" spans="1:2" x14ac:dyDescent="0.3">
      <c r="A1004" s="219" t="s">
        <v>2477</v>
      </c>
      <c r="B1004" s="227" t="s">
        <v>2478</v>
      </c>
    </row>
    <row r="1005" spans="1:2" x14ac:dyDescent="0.3">
      <c r="A1005" s="219" t="s">
        <v>2492</v>
      </c>
      <c r="B1005" s="227" t="s">
        <v>2493</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F443"/>
  <sheetViews>
    <sheetView showGridLines="0" zoomScale="85" zoomScaleNormal="85" workbookViewId="0">
      <pane xSplit="2" ySplit="14" topLeftCell="FY36" activePane="bottomRight" state="frozenSplit"/>
      <selection activeCell="GF1" sqref="GF1:GF1048576"/>
      <selection pane="topRight" activeCell="GF1" sqref="GF1:GF1048576"/>
      <selection pane="bottomLeft" activeCell="GF1" sqref="GF1:GF1048576"/>
      <selection pane="bottomRight" activeCell="A40" sqref="A40:XFD44"/>
    </sheetView>
  </sheetViews>
  <sheetFormatPr baseColWidth="10" defaultColWidth="11.44140625" defaultRowHeight="13.8" x14ac:dyDescent="0.2"/>
  <cols>
    <col min="1" max="1" width="1.33203125" style="238" customWidth="1"/>
    <col min="2" max="2" width="60.6640625" style="95" customWidth="1"/>
    <col min="3" max="133" width="15.33203125" style="96" bestFit="1" customWidth="1"/>
    <col min="134" max="188" width="14.109375" style="96" bestFit="1" customWidth="1"/>
    <col min="189" max="16384" width="11.44140625" style="97"/>
  </cols>
  <sheetData>
    <row r="1" spans="1:188"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row>
    <row r="2" spans="1:188"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row>
    <row r="3" spans="1:188"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row>
    <row r="4" spans="1:188"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row>
    <row r="5" spans="1:188"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row>
    <row r="6" spans="1:188"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row>
    <row r="7" spans="1:188"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row>
    <row r="8" spans="1:188"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row>
    <row r="9" spans="1:188"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row>
    <row r="10" spans="1:188"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row>
    <row r="11" spans="1:188"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row>
    <row r="12" spans="1:188" s="98" customFormat="1" ht="52.2" x14ac:dyDescent="0.3">
      <c r="A12" s="134"/>
      <c r="B12" s="126" t="s">
        <v>1818</v>
      </c>
      <c r="C12" s="127"/>
      <c r="D12" s="127"/>
      <c r="E12" s="127"/>
      <c r="F12" s="127"/>
      <c r="G12" s="127"/>
      <c r="H12" s="127"/>
      <c r="I12" s="127"/>
      <c r="J12" s="127"/>
      <c r="K12" s="127"/>
      <c r="L12" s="127"/>
      <c r="M12" s="127"/>
      <c r="N12" s="127"/>
    </row>
    <row r="13" spans="1:188"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row>
    <row r="14" spans="1:188" s="106" customFormat="1" ht="24.75" customHeight="1" thickBot="1" x14ac:dyDescent="0.25">
      <c r="A14" s="239"/>
      <c r="B14" s="104" t="s">
        <v>2347</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row>
    <row r="15" spans="1:188" x14ac:dyDescent="0.3">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row>
    <row r="16" spans="1:188"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row>
    <row r="17" spans="2:188"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row>
    <row r="18" spans="2:188"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row>
    <row r="19" spans="2:188"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row>
    <row r="20" spans="2:188" ht="14.4"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row>
    <row r="21" spans="2:188"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row>
    <row r="22" spans="2:188"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row>
    <row r="23" spans="2:188" x14ac:dyDescent="0.2">
      <c r="B23" s="158" t="s">
        <v>1593</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row>
    <row r="24" spans="2:188" x14ac:dyDescent="0.2">
      <c r="B24" s="158" t="s">
        <v>1637</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row>
    <row r="25" spans="2:188" x14ac:dyDescent="0.2">
      <c r="B25" s="158" t="s">
        <v>1594</v>
      </c>
      <c r="C25" s="290" t="s">
        <v>1595</v>
      </c>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row>
    <row r="26" spans="2:188"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row>
    <row r="27" spans="2:188" x14ac:dyDescent="0.2">
      <c r="B27" s="158" t="s">
        <v>1596</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row>
    <row r="28" spans="2:188" x14ac:dyDescent="0.2">
      <c r="B28" s="158" t="s">
        <v>1597</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row>
    <row r="29" spans="2:188" x14ac:dyDescent="0.2">
      <c r="B29" s="158" t="s">
        <v>1990</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row>
    <row r="30" spans="2:188" x14ac:dyDescent="0.2">
      <c r="B30" s="158" t="s">
        <v>1622</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row>
    <row r="31" spans="2:188" x14ac:dyDescent="0.2">
      <c r="B31" s="158" t="s">
        <v>1598</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row>
    <row r="32" spans="2:188" x14ac:dyDescent="0.2">
      <c r="B32" s="158" t="s">
        <v>1599</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row>
    <row r="33" spans="2:188" ht="14.4"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row>
    <row r="34" spans="2:188" ht="14.4"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row>
    <row r="35" spans="2:188" ht="14.4" thickBot="1" x14ac:dyDescent="0.25">
      <c r="B35" s="159" t="s">
        <v>1540</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row>
    <row r="36" spans="2:188" ht="14.4" thickBot="1" x14ac:dyDescent="0.25">
      <c r="B36" s="159" t="s">
        <v>1541</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row>
    <row r="37" spans="2:188" ht="14.4"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row>
    <row r="38" spans="2:188" ht="14.4"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row>
    <row r="39" spans="2:188" ht="14.4" x14ac:dyDescent="0.3">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row>
    <row r="40" spans="2:188"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row>
    <row r="41" spans="2:188"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row>
    <row r="42" spans="2:188"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row>
    <row r="43" spans="2:188"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row>
    <row r="44" spans="2:188"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row>
    <row r="45" spans="2:188"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row>
    <row r="46" spans="2:188"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row>
    <row r="47" spans="2:188"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row>
    <row r="48" spans="2:188"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row>
    <row r="49" spans="3:188"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row>
    <row r="50" spans="3:188"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row>
    <row r="51" spans="3:188"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row>
    <row r="52" spans="3:188"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row>
    <row r="53" spans="3:188"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row>
    <row r="54" spans="3:188"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row>
    <row r="55" spans="3:188"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row>
    <row r="56" spans="3:188"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row>
    <row r="57" spans="3:188"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row>
    <row r="58" spans="3:188"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row>
    <row r="59" spans="3:188"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row>
    <row r="60" spans="3:188"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row>
    <row r="61" spans="3:188"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row>
    <row r="62" spans="3:188"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row>
    <row r="63" spans="3:188"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row>
    <row r="64" spans="3:188"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row>
    <row r="65" spans="3:188"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row>
    <row r="66" spans="3:188"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row>
    <row r="67" spans="3:188"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row>
    <row r="68" spans="3:188"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row>
    <row r="69" spans="3:188"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row>
    <row r="70" spans="3:188"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row>
    <row r="71" spans="3:188"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row>
    <row r="72" spans="3:188"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row>
    <row r="73" spans="3:188"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row>
    <row r="74" spans="3:188"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row>
    <row r="75" spans="3:188"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row>
    <row r="76" spans="3:188"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row>
    <row r="77" spans="3:188"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row>
    <row r="78" spans="3:188"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row>
    <row r="79" spans="3:188"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row>
    <row r="80" spans="3:188"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row>
    <row r="81" spans="3:188"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row>
    <row r="82" spans="3:188"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row>
    <row r="83" spans="3:188"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row>
    <row r="84" spans="3:188"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row>
    <row r="85" spans="3:188"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row>
    <row r="86" spans="3:188"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row>
    <row r="87" spans="3:188"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row>
    <row r="88" spans="3:188"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row>
    <row r="89" spans="3:188"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row>
    <row r="90" spans="3:188"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row>
    <row r="91" spans="3:188"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row>
    <row r="92" spans="3:188"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row>
    <row r="93" spans="3:188"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row>
    <row r="94" spans="3:188"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row>
    <row r="95" spans="3:188"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row>
    <row r="96" spans="3:188"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row>
    <row r="97" spans="3:188"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row>
    <row r="98" spans="3:188"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row>
    <row r="99" spans="3:188"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row>
    <row r="100" spans="3:188"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row>
    <row r="101" spans="3:188"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row>
    <row r="102" spans="3:188"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row>
    <row r="103" spans="3:188"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row>
    <row r="104" spans="3:188"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row>
    <row r="105" spans="3:188"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row>
    <row r="106" spans="3:188"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row>
    <row r="107" spans="3:188"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row>
    <row r="108" spans="3:188"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row>
    <row r="109" spans="3:188"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row>
    <row r="110" spans="3:188"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row>
    <row r="111" spans="3:188"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row>
    <row r="112" spans="3:188"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row>
    <row r="113" spans="3:188"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row>
    <row r="114" spans="3:188"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row>
    <row r="115" spans="3:188"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row>
    <row r="116" spans="3:188"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row>
    <row r="117" spans="3:188"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row>
    <row r="118" spans="3:188"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row>
    <row r="119" spans="3:188"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row>
    <row r="120" spans="3:188"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row>
    <row r="121" spans="3:188"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row>
    <row r="122" spans="3:188"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row>
    <row r="123" spans="3:188"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row>
    <row r="124" spans="3:188"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row>
    <row r="125" spans="3:188"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row>
    <row r="126" spans="3:188"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row>
    <row r="127" spans="3:188"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row>
    <row r="128" spans="3:188"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row>
    <row r="129" spans="3:188"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row>
    <row r="130" spans="3:188"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row>
    <row r="131" spans="3:188"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row>
    <row r="132" spans="3:188"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row>
    <row r="133" spans="3:188"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row>
    <row r="134" spans="3:188"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row>
    <row r="135" spans="3:188"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row>
    <row r="136" spans="3:188"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row>
    <row r="137" spans="3:188"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row>
    <row r="138" spans="3:188"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row>
    <row r="139" spans="3:188"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row>
    <row r="140" spans="3:188"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row>
    <row r="141" spans="3:188"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row>
    <row r="142" spans="3:188"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row>
    <row r="143" spans="3:188"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row>
    <row r="144" spans="3:188"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row>
    <row r="145" spans="3:188"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row>
    <row r="146" spans="3:188"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row>
    <row r="147" spans="3:188"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row>
    <row r="148" spans="3:188"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row>
    <row r="149" spans="3:188"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row>
    <row r="150" spans="3:188"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row>
    <row r="151" spans="3:188"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row>
    <row r="152" spans="3:188"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row>
    <row r="153" spans="3:188"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row>
    <row r="154" spans="3:188"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row>
    <row r="155" spans="3:188"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row>
    <row r="156" spans="3:188"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row>
    <row r="157" spans="3:188"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row>
    <row r="158" spans="3:188"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row>
    <row r="159" spans="3:188"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row>
    <row r="160" spans="3:188"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row>
    <row r="161" spans="3:188"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row>
    <row r="162" spans="3:188"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row>
    <row r="163" spans="3:188"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row>
    <row r="164" spans="3:188"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row>
    <row r="165" spans="3:188"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row>
    <row r="166" spans="3:188"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row>
    <row r="167" spans="3:188"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row>
    <row r="168" spans="3:188"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row>
    <row r="169" spans="3:188"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row>
    <row r="170" spans="3:188"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row>
    <row r="171" spans="3:188"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row>
    <row r="172" spans="3:188"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row>
    <row r="173" spans="3:188"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row>
    <row r="174" spans="3:188"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row>
    <row r="175" spans="3:188"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row>
    <row r="176" spans="3:188"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row>
    <row r="177" spans="3:188"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row>
    <row r="178" spans="3:188"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row>
    <row r="179" spans="3:188"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row>
    <row r="180" spans="3:188"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row>
    <row r="181" spans="3:188"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row>
    <row r="182" spans="3:188"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row>
    <row r="183" spans="3:188"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row>
    <row r="184" spans="3:188"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row>
    <row r="185" spans="3:188"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row>
    <row r="186" spans="3:188"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row>
    <row r="187" spans="3:188"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row>
    <row r="188" spans="3:188"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row>
    <row r="189" spans="3:188"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row>
    <row r="190" spans="3:188"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row>
    <row r="191" spans="3:188"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row>
    <row r="192" spans="3:188"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row>
    <row r="193" spans="3:188"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row>
    <row r="194" spans="3:188"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row>
    <row r="195" spans="3:188"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row>
    <row r="196" spans="3:188"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row>
    <row r="197" spans="3:188"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row>
    <row r="198" spans="3:188"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row>
    <row r="199" spans="3:188"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row>
    <row r="200" spans="3:188"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row>
    <row r="201" spans="3:188"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row>
    <row r="202" spans="3:188"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row>
    <row r="203" spans="3:188"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row>
    <row r="204" spans="3:188"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row>
    <row r="205" spans="3:188"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row>
    <row r="206" spans="3:188"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row>
    <row r="207" spans="3:188"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row>
    <row r="208" spans="3:188"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row>
    <row r="209" spans="3:188"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row>
    <row r="210" spans="3:188"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row>
    <row r="211" spans="3:188"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row>
    <row r="212" spans="3:188"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row>
    <row r="213" spans="3:188"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row>
    <row r="214" spans="3:188"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row>
    <row r="215" spans="3:188"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row>
    <row r="216" spans="3:188"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row>
    <row r="217" spans="3:188"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row>
    <row r="218" spans="3:188"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row>
    <row r="219" spans="3:188"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row>
    <row r="220" spans="3:188"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row>
    <row r="221" spans="3:188"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row>
    <row r="222" spans="3:188"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row>
    <row r="223" spans="3:188"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row>
    <row r="224" spans="3:188"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row>
    <row r="225" spans="3:188"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row>
    <row r="226" spans="3:188"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row>
    <row r="227" spans="3:188"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row>
    <row r="228" spans="3:188"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row>
    <row r="229" spans="3:188"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row>
    <row r="230" spans="3:188"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row>
    <row r="231" spans="3:188"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row>
    <row r="232" spans="3:188"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row>
    <row r="233" spans="3:188"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row>
    <row r="234" spans="3:188"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row>
    <row r="235" spans="3:188"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row>
    <row r="236" spans="3:188"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row>
    <row r="237" spans="3:188"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row>
    <row r="238" spans="3:188"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row>
    <row r="239" spans="3:188"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row>
    <row r="240" spans="3:188"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row>
    <row r="241" spans="3:188"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row>
    <row r="242" spans="3:188"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row>
    <row r="243" spans="3:188"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row>
    <row r="244" spans="3:188"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row>
    <row r="245" spans="3:188"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row>
    <row r="246" spans="3:188"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row>
    <row r="247" spans="3:188"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row>
    <row r="248" spans="3:188"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row>
    <row r="249" spans="3:188"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row>
    <row r="250" spans="3:188"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row>
    <row r="251" spans="3:188"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row>
    <row r="252" spans="3:188"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row>
    <row r="253" spans="3:188"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row>
    <row r="254" spans="3:188"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row>
    <row r="255" spans="3:188"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row>
    <row r="256" spans="3:188"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row>
    <row r="257" spans="3:188"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row>
    <row r="258" spans="3:188"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row>
    <row r="259" spans="3:188"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row>
    <row r="260" spans="3:188"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row>
    <row r="261" spans="3:188"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row>
    <row r="262" spans="3:188"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row>
    <row r="263" spans="3:188"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row>
    <row r="264" spans="3:188"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row>
    <row r="265" spans="3:188"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row>
    <row r="266" spans="3:188"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row>
    <row r="267" spans="3:188"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row>
    <row r="268" spans="3:188"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row>
    <row r="269" spans="3:188"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row>
    <row r="270" spans="3:188"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row>
    <row r="271" spans="3:188"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row>
    <row r="272" spans="3:188"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row>
    <row r="273" spans="3:188"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row>
    <row r="274" spans="3:188"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row>
    <row r="275" spans="3:188"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row>
    <row r="276" spans="3:188"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row>
    <row r="277" spans="3:188"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row>
    <row r="278" spans="3:188"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row>
    <row r="279" spans="3:188"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row>
    <row r="280" spans="3:188"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row>
    <row r="281" spans="3:188"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row>
    <row r="282" spans="3:188"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row>
    <row r="283" spans="3:188"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row>
    <row r="284" spans="3:188"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row>
    <row r="285" spans="3:188"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row>
    <row r="286" spans="3:188"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row>
    <row r="287" spans="3:188"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row>
    <row r="288" spans="3:188"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row>
    <row r="289" spans="3:188"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row>
    <row r="290" spans="3:188"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row>
    <row r="291" spans="3:188"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row>
    <row r="292" spans="3:188"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row>
    <row r="293" spans="3:188"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row>
    <row r="294" spans="3:188"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row>
    <row r="295" spans="3:188"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row>
    <row r="296" spans="3:188"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row>
    <row r="297" spans="3:188"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row>
    <row r="298" spans="3:188"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row>
    <row r="299" spans="3:188"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row>
    <row r="300" spans="3:188"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row>
    <row r="301" spans="3:188"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row>
    <row r="302" spans="3:188"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row>
    <row r="303" spans="3:188"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row>
    <row r="304" spans="3:188"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row>
    <row r="305" spans="3:188"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row>
    <row r="306" spans="3:188"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row>
    <row r="307" spans="3:188"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row>
    <row r="308" spans="3:188"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row>
    <row r="309" spans="3:188"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row>
    <row r="310" spans="3:188"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row>
    <row r="311" spans="3:188"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row>
    <row r="312" spans="3:188"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row>
    <row r="313" spans="3:188"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row>
    <row r="314" spans="3:188"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row>
    <row r="315" spans="3:188"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row>
    <row r="316" spans="3:188"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row>
    <row r="317" spans="3:188"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row>
    <row r="318" spans="3:188"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row>
    <row r="319" spans="3:188"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row>
    <row r="320" spans="3:188"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row>
    <row r="321" spans="3:188"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row>
    <row r="322" spans="3:188"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row>
    <row r="323" spans="3:188"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row>
    <row r="324" spans="3:188"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row>
    <row r="325" spans="3:188"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row>
    <row r="326" spans="3:188"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row>
    <row r="327" spans="3:188"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row>
    <row r="328" spans="3:188"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row>
    <row r="329" spans="3:188"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row>
    <row r="330" spans="3:188"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row>
    <row r="331" spans="3:188"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row>
    <row r="332" spans="3:188"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row>
    <row r="333" spans="3:188"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row>
    <row r="334" spans="3:188"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row>
    <row r="335" spans="3:188"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row>
    <row r="336" spans="3:188"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row>
    <row r="337" spans="3:188"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row>
    <row r="338" spans="3:188"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row>
    <row r="339" spans="3:188"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row>
    <row r="340" spans="3:188"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row>
    <row r="341" spans="3:188"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row>
    <row r="342" spans="3:188"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row>
    <row r="343" spans="3:188"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row>
    <row r="344" spans="3:188"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row>
    <row r="345" spans="3:188"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row>
    <row r="346" spans="3:188"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row>
    <row r="347" spans="3:188"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row>
    <row r="348" spans="3:188"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row>
    <row r="349" spans="3:188"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row>
    <row r="350" spans="3:188"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row>
    <row r="351" spans="3:188"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row>
    <row r="352" spans="3:188"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row>
    <row r="353" spans="3:188"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row>
    <row r="354" spans="3:188"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row>
    <row r="355" spans="3:188"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row>
    <row r="356" spans="3:188"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row>
    <row r="357" spans="3:188"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row>
    <row r="358" spans="3:188"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row>
    <row r="359" spans="3:188"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row>
    <row r="360" spans="3:188"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row>
    <row r="361" spans="3:188"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row>
    <row r="362" spans="3:188"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row>
    <row r="363" spans="3:188"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row>
    <row r="364" spans="3:188"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row>
    <row r="365" spans="3:188"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row>
    <row r="366" spans="3:188"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row>
    <row r="367" spans="3:188"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row>
    <row r="368" spans="3:188"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row>
    <row r="369" spans="3:188"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row>
    <row r="370" spans="3:188"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row>
    <row r="371" spans="3:188"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row>
    <row r="372" spans="3:188"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row>
    <row r="373" spans="3:188"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row>
    <row r="374" spans="3:188"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row>
    <row r="375" spans="3:188"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row>
    <row r="376" spans="3:188"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row>
    <row r="377" spans="3:188"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row>
    <row r="378" spans="3:188"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row>
    <row r="379" spans="3:188"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row>
    <row r="380" spans="3:188"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row>
    <row r="381" spans="3:188"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row>
    <row r="382" spans="3:188"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row>
    <row r="383" spans="3:188"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row>
    <row r="384" spans="3:188"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row>
    <row r="385" spans="3:188"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row>
    <row r="386" spans="3:188"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row>
    <row r="387" spans="3:188"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row>
    <row r="388" spans="3:188"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row>
    <row r="389" spans="3:188"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row>
    <row r="390" spans="3:188"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row>
    <row r="391" spans="3:188"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row>
    <row r="392" spans="3:188"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row>
    <row r="393" spans="3:188"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row>
    <row r="394" spans="3:188"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row>
    <row r="395" spans="3:188"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row>
    <row r="396" spans="3:188"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row>
    <row r="397" spans="3:188"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row>
    <row r="398" spans="3:188"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row>
    <row r="399" spans="3:188"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row>
    <row r="400" spans="3:188"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row>
    <row r="401" spans="3:188"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row>
    <row r="402" spans="3:188"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row>
    <row r="403" spans="3:188"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row>
    <row r="404" spans="3:188"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row>
    <row r="405" spans="3:188"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row>
    <row r="406" spans="3:188"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row>
    <row r="407" spans="3:188"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row>
    <row r="408" spans="3:188"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row>
    <row r="409" spans="3:188"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row>
    <row r="410" spans="3:188"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row>
    <row r="411" spans="3:188"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row>
    <row r="412" spans="3:188"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row>
    <row r="413" spans="3:188"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row>
    <row r="414" spans="3:188"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row>
    <row r="415" spans="3:188"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row>
    <row r="416" spans="3:188"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row>
    <row r="417" spans="3:188"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row>
    <row r="418" spans="3:188"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row>
    <row r="419" spans="3:188"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row>
    <row r="420" spans="3:188"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row>
    <row r="421" spans="3:188"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row>
    <row r="422" spans="3:188"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row>
    <row r="423" spans="3:188"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row>
    <row r="424" spans="3:188"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row>
    <row r="425" spans="3:188"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row>
    <row r="426" spans="3:188"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row>
    <row r="427" spans="3:188"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row>
    <row r="428" spans="3:188"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row>
    <row r="429" spans="3:188"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row>
    <row r="430" spans="3:188"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row>
    <row r="431" spans="3:188"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row>
    <row r="432" spans="3:188"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row>
    <row r="433" spans="3:188"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row>
    <row r="434" spans="3:188"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row>
    <row r="435" spans="3:188"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row>
    <row r="436" spans="3:188"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row>
    <row r="437" spans="3:188"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row>
    <row r="438" spans="3:188"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row>
    <row r="439" spans="3:188"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row>
    <row r="440" spans="3:188"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row>
    <row r="441" spans="3:188"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row>
    <row r="442" spans="3:188"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row>
    <row r="443" spans="3:188" x14ac:dyDescent="0.2">
      <c r="D443" s="162"/>
      <c r="P443"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F436"/>
  <sheetViews>
    <sheetView showGridLines="0" zoomScale="80" zoomScaleNormal="80" workbookViewId="0">
      <pane xSplit="2" ySplit="14" topLeftCell="FV33" activePane="bottomRight" state="frozenSplit"/>
      <selection activeCell="GF1" sqref="GF1:GF1048576"/>
      <selection pane="topRight" activeCell="GF1" sqref="GF1:GF1048576"/>
      <selection pane="bottomLeft" activeCell="GF1" sqref="GF1:GF1048576"/>
      <selection pane="bottomRight" activeCell="A40" sqref="A40:XFD46"/>
    </sheetView>
  </sheetViews>
  <sheetFormatPr baseColWidth="10" defaultColWidth="11.44140625" defaultRowHeight="13.8" x14ac:dyDescent="0.2"/>
  <cols>
    <col min="1" max="1" width="1.5546875" style="238" customWidth="1"/>
    <col min="2" max="2" width="60.6640625" style="95" customWidth="1"/>
    <col min="3" max="188" width="15.33203125" style="96" bestFit="1" customWidth="1"/>
    <col min="189" max="16384" width="11.44140625" style="97"/>
  </cols>
  <sheetData>
    <row r="1" spans="1:188"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row>
    <row r="2" spans="1:188"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row>
    <row r="3" spans="1:188"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row>
    <row r="4" spans="1:188"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row>
    <row r="5" spans="1:188"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row>
    <row r="6" spans="1:188"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row>
    <row r="7" spans="1:188"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row>
    <row r="8" spans="1:188"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row>
    <row r="9" spans="1:188"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row>
    <row r="10" spans="1:188"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row>
    <row r="11" spans="1:188"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row>
    <row r="12" spans="1:188" s="98" customFormat="1" ht="52.2" x14ac:dyDescent="0.3">
      <c r="A12" s="134"/>
      <c r="B12" s="126" t="s">
        <v>1825</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row>
    <row r="13" spans="1:188"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row>
    <row r="14" spans="1:188" s="106" customFormat="1" ht="24.75" customHeight="1" thickBot="1" x14ac:dyDescent="0.25">
      <c r="A14" s="239"/>
      <c r="B14" s="104" t="s">
        <v>2347</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row>
    <row r="15" spans="1:188" x14ac:dyDescent="0.3">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row>
    <row r="16" spans="1:188"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row>
    <row r="17" spans="2:188"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row>
    <row r="18" spans="2:188"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row>
    <row r="19" spans="2:188"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row>
    <row r="20" spans="2:188" ht="14.4"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row>
    <row r="21" spans="2:188"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row>
    <row r="22" spans="2:188"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row>
    <row r="23" spans="2:188" x14ac:dyDescent="0.2">
      <c r="B23" s="158" t="s">
        <v>1593</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row>
    <row r="24" spans="2:188" x14ac:dyDescent="0.2">
      <c r="B24" s="158" t="s">
        <v>1637</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row>
    <row r="25" spans="2:188" x14ac:dyDescent="0.2">
      <c r="B25" s="158" t="s">
        <v>1594</v>
      </c>
      <c r="C25" s="290" t="s">
        <v>1595</v>
      </c>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row>
    <row r="26" spans="2:188"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row>
    <row r="27" spans="2:188" x14ac:dyDescent="0.2">
      <c r="B27" s="158" t="s">
        <v>1596</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row>
    <row r="28" spans="2:188" x14ac:dyDescent="0.2">
      <c r="B28" s="158" t="s">
        <v>1597</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row>
    <row r="29" spans="2:188" x14ac:dyDescent="0.2">
      <c r="B29" s="158" t="s">
        <v>1990</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row>
    <row r="30" spans="2:188" x14ac:dyDescent="0.2">
      <c r="B30" s="158" t="s">
        <v>1622</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row>
    <row r="31" spans="2:188" x14ac:dyDescent="0.2">
      <c r="B31" s="158" t="s">
        <v>1598</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row>
    <row r="32" spans="2:188" x14ac:dyDescent="0.2">
      <c r="B32" s="158" t="s">
        <v>1599</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row>
    <row r="33" spans="2:188" ht="14.4"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row>
    <row r="34" spans="2:188" ht="14.4"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row>
    <row r="35" spans="2:188" ht="14.4" thickBot="1" x14ac:dyDescent="0.25">
      <c r="B35" s="159" t="s">
        <v>1540</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row>
    <row r="36" spans="2:188" ht="14.4" thickBot="1" x14ac:dyDescent="0.25">
      <c r="B36" s="159" t="s">
        <v>1541</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row>
    <row r="37" spans="2:188" ht="14.4"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row>
    <row r="38" spans="2:188" ht="14.4"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row>
    <row r="39" spans="2:188" ht="14.4" x14ac:dyDescent="0.3">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row>
    <row r="40" spans="2:188"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row>
    <row r="41" spans="2:188"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row>
    <row r="42" spans="2:188"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row>
    <row r="43" spans="2:188"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row>
    <row r="44" spans="2:188"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row>
    <row r="45" spans="2:188"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row>
    <row r="46" spans="2:188"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row>
    <row r="47" spans="2:188"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row>
    <row r="48" spans="2:188"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row>
    <row r="49" spans="3:188"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row>
    <row r="50" spans="3:188"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row>
    <row r="51" spans="3:188"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row>
    <row r="52" spans="3:188"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row>
    <row r="53" spans="3:188"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row>
    <row r="54" spans="3:188"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row>
    <row r="55" spans="3:188"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row>
    <row r="56" spans="3:188"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row>
    <row r="57" spans="3:188"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row>
    <row r="58" spans="3:188"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row>
    <row r="59" spans="3:188"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row>
    <row r="60" spans="3:188"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row>
    <row r="61" spans="3:188"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row>
    <row r="62" spans="3:188"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row>
    <row r="63" spans="3:188"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row>
    <row r="64" spans="3:188"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row>
    <row r="65" spans="3:188"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row>
    <row r="66" spans="3:188"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row>
    <row r="67" spans="3:188"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row>
    <row r="68" spans="3:188"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row>
    <row r="69" spans="3:188"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row>
    <row r="70" spans="3:188"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row>
    <row r="71" spans="3:188"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row>
    <row r="72" spans="3:188"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row>
    <row r="73" spans="3:188"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row>
    <row r="74" spans="3:188"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row>
    <row r="75" spans="3:188"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row>
    <row r="76" spans="3:188"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row>
    <row r="77" spans="3:188"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row>
    <row r="78" spans="3:188"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row>
    <row r="79" spans="3:188"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row>
    <row r="80" spans="3:188"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row>
    <row r="81" spans="3:188"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row>
    <row r="82" spans="3:188"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row>
    <row r="83" spans="3:188"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row>
    <row r="84" spans="3:188"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row>
    <row r="85" spans="3:188"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row>
    <row r="86" spans="3:188"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row>
    <row r="87" spans="3:188"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row>
    <row r="88" spans="3:188"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row>
    <row r="89" spans="3:188"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row>
    <row r="90" spans="3:188"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row>
    <row r="91" spans="3:188"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row>
    <row r="92" spans="3:188"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row>
    <row r="93" spans="3:188"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row>
    <row r="94" spans="3:188"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row>
    <row r="95" spans="3:188"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row>
    <row r="96" spans="3:188"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row>
    <row r="97" spans="3:188"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row>
    <row r="98" spans="3:188"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row>
    <row r="99" spans="3:188"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row>
    <row r="100" spans="3:188"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row>
    <row r="101" spans="3:188"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row>
    <row r="102" spans="3:188"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row>
    <row r="103" spans="3:188"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row>
    <row r="104" spans="3:188"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row>
    <row r="105" spans="3:188"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row>
    <row r="106" spans="3:188"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row>
    <row r="107" spans="3:188"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row>
    <row r="108" spans="3:188"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row>
    <row r="109" spans="3:188"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row>
    <row r="110" spans="3:188"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row>
    <row r="111" spans="3:188"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row>
    <row r="112" spans="3:188"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row>
    <row r="113" spans="3:188"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row>
    <row r="114" spans="3:188"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row>
    <row r="115" spans="3:188"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row>
    <row r="116" spans="3:188"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row>
    <row r="117" spans="3:188"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row>
    <row r="118" spans="3:188"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row>
    <row r="119" spans="3:188"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row>
    <row r="120" spans="3:188"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row>
    <row r="121" spans="3:188"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row>
    <row r="122" spans="3:188"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row>
    <row r="123" spans="3:188"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row>
    <row r="124" spans="3:188"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row>
    <row r="125" spans="3:188"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row>
    <row r="126" spans="3:188"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row>
    <row r="127" spans="3:188"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row>
    <row r="128" spans="3:188"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row>
    <row r="129" spans="3:188"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row>
    <row r="130" spans="3:188"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row>
    <row r="131" spans="3:188"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row>
    <row r="132" spans="3:188"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row>
    <row r="133" spans="3:188"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row>
    <row r="134" spans="3:188"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row>
    <row r="135" spans="3:188"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row>
    <row r="136" spans="3:188"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row>
    <row r="137" spans="3:188"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row>
    <row r="138" spans="3:188"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row>
    <row r="139" spans="3:188"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row>
    <row r="140" spans="3:188"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row>
    <row r="141" spans="3:188"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row>
    <row r="142" spans="3:188"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row>
    <row r="143" spans="3:188"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row>
    <row r="144" spans="3:188"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row>
    <row r="145" spans="3:188"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row>
    <row r="146" spans="3:188"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row>
    <row r="147" spans="3:188"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row>
    <row r="148" spans="3:188"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row>
    <row r="149" spans="3:188"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row>
    <row r="150" spans="3:188"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row>
    <row r="151" spans="3:188"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row>
    <row r="152" spans="3:188"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row>
    <row r="153" spans="3:188"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row>
    <row r="154" spans="3:188"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row>
    <row r="155" spans="3:188"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row>
    <row r="156" spans="3:188"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row>
    <row r="157" spans="3:188"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row>
    <row r="158" spans="3:188"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row>
    <row r="159" spans="3:188"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row>
    <row r="160" spans="3:188"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row>
    <row r="161" spans="3:188"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row>
    <row r="162" spans="3:188"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row>
    <row r="163" spans="3:188"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row>
    <row r="164" spans="3:188"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row>
    <row r="165" spans="3:188"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row>
    <row r="166" spans="3:188"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row>
    <row r="167" spans="3:188"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row>
    <row r="168" spans="3:188"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row>
    <row r="169" spans="3:188"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row>
    <row r="170" spans="3:188"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row>
    <row r="171" spans="3:188"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row>
    <row r="172" spans="3:188"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row>
    <row r="173" spans="3:188"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row>
    <row r="174" spans="3:188"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row>
    <row r="175" spans="3:188"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row>
    <row r="176" spans="3:188"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row>
    <row r="177" spans="3:188"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row>
    <row r="178" spans="3:188"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row>
    <row r="179" spans="3:188"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row>
    <row r="180" spans="3:188"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row>
    <row r="181" spans="3:188"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row>
    <row r="182" spans="3:188"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row>
    <row r="183" spans="3:188"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row>
    <row r="184" spans="3:188"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row>
    <row r="185" spans="3:188"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row>
    <row r="186" spans="3:188"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row>
    <row r="187" spans="3:188"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row>
    <row r="188" spans="3:188"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row>
    <row r="189" spans="3:188"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row>
    <row r="190" spans="3:188"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row>
    <row r="191" spans="3:188"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row>
    <row r="192" spans="3:188"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row>
    <row r="193" spans="3:188"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row>
    <row r="194" spans="3:188"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row>
    <row r="195" spans="3:188"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row>
    <row r="196" spans="3:188"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row>
    <row r="197" spans="3:188"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row>
    <row r="198" spans="3:188"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row>
    <row r="199" spans="3:188"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row>
    <row r="200" spans="3:188"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row>
    <row r="201" spans="3:188"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row>
    <row r="202" spans="3:188"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row>
    <row r="203" spans="3:188"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row>
    <row r="204" spans="3:188"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row>
    <row r="205" spans="3:188"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row>
    <row r="206" spans="3:188"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row>
    <row r="207" spans="3:188"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row>
    <row r="208" spans="3:188"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row>
    <row r="209" spans="3:188"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row>
    <row r="210" spans="3:188"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row>
    <row r="211" spans="3:188"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row>
    <row r="212" spans="3:188"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row>
    <row r="213" spans="3:188"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row>
    <row r="214" spans="3:188"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row>
    <row r="215" spans="3:188"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row>
    <row r="216" spans="3:188"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row>
    <row r="217" spans="3:188"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row>
    <row r="218" spans="3:188"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row>
    <row r="219" spans="3:188"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row>
    <row r="220" spans="3:188"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row>
    <row r="221" spans="3:188"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row>
    <row r="222" spans="3:188"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row>
    <row r="223" spans="3:188"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row>
    <row r="224" spans="3:188"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row>
    <row r="225" spans="3:188"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row>
    <row r="226" spans="3:188"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row>
    <row r="227" spans="3:188"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row>
    <row r="228" spans="3:188"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row>
    <row r="229" spans="3:188"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row>
    <row r="230" spans="3:188"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row>
    <row r="231" spans="3:188"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row>
    <row r="232" spans="3:188"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row>
    <row r="233" spans="3:188"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row>
    <row r="234" spans="3:188"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row>
    <row r="235" spans="3:188"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row>
    <row r="236" spans="3:188"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row>
    <row r="237" spans="3:188"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row>
    <row r="238" spans="3:188"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row>
    <row r="239" spans="3:188"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row>
    <row r="240" spans="3:188"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row>
    <row r="241" spans="3:188"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row>
    <row r="242" spans="3:188"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row>
    <row r="243" spans="3:188"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row>
    <row r="244" spans="3:188"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row>
    <row r="245" spans="3:188"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row>
    <row r="246" spans="3:188"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row>
    <row r="247" spans="3:188"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row>
    <row r="248" spans="3:188"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row>
    <row r="249" spans="3:188"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row>
    <row r="250" spans="3:188"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row>
    <row r="251" spans="3:188"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row>
    <row r="252" spans="3:188"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row>
    <row r="253" spans="3:188"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row>
    <row r="254" spans="3:188"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row>
    <row r="255" spans="3:188"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row>
    <row r="256" spans="3:188"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row>
    <row r="257" spans="3:188"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row>
    <row r="258" spans="3:188"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row>
    <row r="259" spans="3:188"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row>
    <row r="260" spans="3:188"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row>
    <row r="261" spans="3:188"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row>
    <row r="262" spans="3:188"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row>
    <row r="263" spans="3:188"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row>
    <row r="264" spans="3:188"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row>
    <row r="265" spans="3:188"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row>
    <row r="266" spans="3:188"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row>
    <row r="267" spans="3:188"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row>
    <row r="268" spans="3:188"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row>
    <row r="269" spans="3:188"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row>
    <row r="270" spans="3:188"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row>
    <row r="271" spans="3:188"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row>
    <row r="272" spans="3:188"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row>
    <row r="273" spans="3:188"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row>
    <row r="274" spans="3:188"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row>
    <row r="275" spans="3:188"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row>
    <row r="276" spans="3:188"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row>
    <row r="277" spans="3:188"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row>
    <row r="278" spans="3:188"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row>
    <row r="279" spans="3:188"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row>
    <row r="280" spans="3:188"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row>
    <row r="281" spans="3:188"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row>
    <row r="282" spans="3:188"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row>
    <row r="283" spans="3:188"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row>
    <row r="284" spans="3:188"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row>
    <row r="285" spans="3:188"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row>
    <row r="286" spans="3:188"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row>
    <row r="287" spans="3:188"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row>
    <row r="288" spans="3:188"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row>
    <row r="289" spans="3:188"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row>
    <row r="290" spans="3:188"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row>
    <row r="291" spans="3:188"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row>
    <row r="292" spans="3:188"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row>
    <row r="293" spans="3:188"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row>
    <row r="294" spans="3:188"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row>
    <row r="295" spans="3:188"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row>
    <row r="296" spans="3:188"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row>
    <row r="297" spans="3:188"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row>
    <row r="298" spans="3:188"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row>
    <row r="299" spans="3:188"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row>
    <row r="300" spans="3:188"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row>
    <row r="301" spans="3:188"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row>
    <row r="302" spans="3:188"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row>
    <row r="303" spans="3:188"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row>
    <row r="304" spans="3:188"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row>
    <row r="305" spans="3:188"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row>
    <row r="306" spans="3:188"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row>
    <row r="307" spans="3:188"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row>
    <row r="308" spans="3:188"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row>
    <row r="309" spans="3:188"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row>
    <row r="310" spans="3:188"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row>
    <row r="311" spans="3:188"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row>
    <row r="312" spans="3:188"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row>
    <row r="313" spans="3:188"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row>
    <row r="314" spans="3:188"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row>
    <row r="315" spans="3:188"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row>
    <row r="316" spans="3:188"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row>
    <row r="317" spans="3:188"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row>
    <row r="318" spans="3:188"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row>
    <row r="319" spans="3:188"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row>
    <row r="320" spans="3:188"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row>
    <row r="321" spans="3:188"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row>
    <row r="322" spans="3:188"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row>
    <row r="323" spans="3:188"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row>
    <row r="324" spans="3:188"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row>
    <row r="325" spans="3:188"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row>
    <row r="326" spans="3:188"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row>
    <row r="327" spans="3:188"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row>
    <row r="328" spans="3:188"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row>
    <row r="329" spans="3:188"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row>
    <row r="330" spans="3:188"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row>
    <row r="331" spans="3:188"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row>
    <row r="332" spans="3:188"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row>
    <row r="333" spans="3:188"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row>
    <row r="334" spans="3:188"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row>
    <row r="335" spans="3:188"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row>
    <row r="336" spans="3:188"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row>
    <row r="337" spans="3:188"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row>
    <row r="338" spans="3:188"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row>
    <row r="339" spans="3:188"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row>
    <row r="340" spans="3:188"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row>
    <row r="341" spans="3:188"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row>
    <row r="342" spans="3:188"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row>
    <row r="343" spans="3:188"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row>
    <row r="344" spans="3:188"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row>
    <row r="345" spans="3:188"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row>
    <row r="346" spans="3:188"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row>
    <row r="347" spans="3:188"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row>
    <row r="348" spans="3:188"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row>
    <row r="349" spans="3:188"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row>
    <row r="350" spans="3:188"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row>
    <row r="351" spans="3:188"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row>
    <row r="352" spans="3:188"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row>
    <row r="353" spans="3:188"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row>
    <row r="354" spans="3:188"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row>
    <row r="355" spans="3:188"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row>
    <row r="356" spans="3:188"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row>
    <row r="357" spans="3:188"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row>
    <row r="358" spans="3:188"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row>
    <row r="359" spans="3:188"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row>
    <row r="360" spans="3:188"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row>
    <row r="361" spans="3:188"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row>
    <row r="362" spans="3:188"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row>
    <row r="363" spans="3:188"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row>
    <row r="364" spans="3:188"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row>
    <row r="365" spans="3:188"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row>
    <row r="366" spans="3:188"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row>
    <row r="367" spans="3:188"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row>
    <row r="368" spans="3:188"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row>
    <row r="369" spans="3:188"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row>
    <row r="370" spans="3:188"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row>
    <row r="371" spans="3:188"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row>
    <row r="372" spans="3:188"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row>
    <row r="373" spans="3:188"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row>
    <row r="374" spans="3:188"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row>
    <row r="375" spans="3:188"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row>
    <row r="376" spans="3:188"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row>
    <row r="377" spans="3:188"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row>
    <row r="378" spans="3:188"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row>
    <row r="379" spans="3:188"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row>
    <row r="380" spans="3:188"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row>
    <row r="381" spans="3:188"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row>
    <row r="382" spans="3:188"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row>
    <row r="383" spans="3:188"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row>
    <row r="384" spans="3:188"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row>
    <row r="385" spans="3:188"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row>
    <row r="386" spans="3:188"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row>
    <row r="387" spans="3:188"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row>
    <row r="388" spans="3:188"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row>
    <row r="389" spans="3:188"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row>
    <row r="390" spans="3:188"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row>
    <row r="391" spans="3:188"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row>
    <row r="392" spans="3:188"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row>
    <row r="393" spans="3:188"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row>
    <row r="394" spans="3:188"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row>
    <row r="395" spans="3:188"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row>
    <row r="396" spans="3:188"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row>
    <row r="397" spans="3:188"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row>
    <row r="398" spans="3:188"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row>
    <row r="399" spans="3:188"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row>
    <row r="400" spans="3:188"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row>
    <row r="401" spans="3:188"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row>
    <row r="402" spans="3:188"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row>
    <row r="403" spans="3:188"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row>
    <row r="404" spans="3:188"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row>
    <row r="405" spans="3:188"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row>
    <row r="406" spans="3:188"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row>
    <row r="407" spans="3:188"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row>
    <row r="408" spans="3:188"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row>
    <row r="409" spans="3:188"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row>
    <row r="410" spans="3:188"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row>
    <row r="411" spans="3:188"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row>
    <row r="412" spans="3:188"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row>
    <row r="413" spans="3:188"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row>
    <row r="414" spans="3:188"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row>
    <row r="415" spans="3:188"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row>
    <row r="416" spans="3:188"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row>
    <row r="417" spans="3:188"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row>
    <row r="418" spans="3:188"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row>
    <row r="419" spans="3:188"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row>
    <row r="420" spans="3:188"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row>
    <row r="421" spans="3:188"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row>
    <row r="422" spans="3:188"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row>
    <row r="423" spans="3:188"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row>
    <row r="424" spans="3:188"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row>
    <row r="425" spans="3:188"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row>
    <row r="426" spans="3:188"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row>
    <row r="427" spans="3:188"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row>
    <row r="428" spans="3:188"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row>
    <row r="429" spans="3:188"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row>
    <row r="430" spans="3:188"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row>
    <row r="431" spans="3:188"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row>
    <row r="432" spans="3:188"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row>
    <row r="433" spans="3:188"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row>
    <row r="434" spans="3:188"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row>
    <row r="435" spans="3:188"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row>
    <row r="436" spans="3:188" x14ac:dyDescent="0.2">
      <c r="D436" s="162"/>
      <c r="P436"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F643"/>
  <sheetViews>
    <sheetView showGridLines="0" zoomScale="80" zoomScaleNormal="80" workbookViewId="0">
      <pane xSplit="2" ySplit="14" topLeftCell="C218" activePane="bottomRight" state="frozenSplit"/>
      <selection activeCell="GF1" sqref="GF1:GF1048576"/>
      <selection pane="topRight" activeCell="GF1" sqref="GF1:GF1048576"/>
      <selection pane="bottomLeft" activeCell="GF1" sqref="GF1:GF1048576"/>
      <selection pane="bottomRight" activeCell="A225" sqref="A225:XFD293"/>
    </sheetView>
  </sheetViews>
  <sheetFormatPr baseColWidth="10" defaultColWidth="11.44140625" defaultRowHeight="13.8" x14ac:dyDescent="0.2"/>
  <cols>
    <col min="1" max="1" width="1.33203125" style="238" customWidth="1"/>
    <col min="2" max="2" width="60.6640625" style="95" customWidth="1"/>
    <col min="3" max="133" width="15.33203125" style="96" bestFit="1" customWidth="1"/>
    <col min="134" max="188" width="14.109375" style="96" bestFit="1" customWidth="1"/>
    <col min="189" max="16384" width="11.44140625" style="97"/>
  </cols>
  <sheetData>
    <row r="1" spans="1:188"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row>
    <row r="2" spans="1:188"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row>
    <row r="3" spans="1:188"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row>
    <row r="4" spans="1:188"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row>
    <row r="5" spans="1:188"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row>
    <row r="6" spans="1:188"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row>
    <row r="7" spans="1:188"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row>
    <row r="8" spans="1:188"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row>
    <row r="9" spans="1:188"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row>
    <row r="10" spans="1:188"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row>
    <row r="11" spans="1:188"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row>
    <row r="12" spans="1:188" s="98" customFormat="1" ht="52.2" x14ac:dyDescent="0.3">
      <c r="A12" s="134"/>
      <c r="B12" s="126" t="s">
        <v>1818</v>
      </c>
      <c r="C12" s="127"/>
      <c r="D12" s="127"/>
      <c r="E12" s="127"/>
      <c r="F12" s="127"/>
      <c r="G12" s="127"/>
      <c r="H12" s="127"/>
      <c r="I12" s="127"/>
      <c r="J12" s="127"/>
      <c r="K12" s="127"/>
      <c r="L12" s="127"/>
      <c r="M12" s="127"/>
      <c r="N12" s="127"/>
    </row>
    <row r="13" spans="1:188"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row>
    <row r="14" spans="1:188"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row>
    <row r="15" spans="1:188" s="132" customFormat="1" x14ac:dyDescent="0.3">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row>
    <row r="16" spans="1:188" s="132" customFormat="1" x14ac:dyDescent="0.3">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row>
    <row r="17" spans="1:188" s="132" customFormat="1" x14ac:dyDescent="0.3">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row>
    <row r="18" spans="1:188" s="132" customFormat="1" x14ac:dyDescent="0.3">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row>
    <row r="19" spans="1:188" s="132" customFormat="1" x14ac:dyDescent="0.3">
      <c r="A19" s="134"/>
      <c r="B19" s="135" t="s">
        <v>2139</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row>
    <row r="20" spans="1:188" s="132" customFormat="1" x14ac:dyDescent="0.3">
      <c r="A20" s="134"/>
      <c r="B20" s="135" t="s">
        <v>1621</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row>
    <row r="21" spans="1:188" s="132" customFormat="1" x14ac:dyDescent="0.3">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row>
    <row r="22" spans="1:188" s="132" customFormat="1" x14ac:dyDescent="0.3">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row>
    <row r="23" spans="1:188" s="132" customFormat="1" x14ac:dyDescent="0.3">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row>
    <row r="24" spans="1:188" s="132" customFormat="1" x14ac:dyDescent="0.3">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row>
    <row r="25" spans="1:188" s="137" customFormat="1" x14ac:dyDescent="0.3">
      <c r="A25" s="134"/>
      <c r="B25" s="135" t="s">
        <v>1871</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row>
    <row r="26" spans="1:188" s="132" customFormat="1" collapsed="1" x14ac:dyDescent="0.25">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row>
    <row r="27" spans="1:188" s="132" customFormat="1" x14ac:dyDescent="0.3">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row>
    <row r="28" spans="1:188" s="132" customFormat="1" x14ac:dyDescent="0.3">
      <c r="A28" s="134"/>
      <c r="B28" s="135" t="s">
        <v>1622</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row>
    <row r="29" spans="1:188" s="132" customFormat="1" x14ac:dyDescent="0.3">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row>
    <row r="30" spans="1:188" s="132" customFormat="1" x14ac:dyDescent="0.3">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row>
    <row r="31" spans="1:188" s="132" customFormat="1" x14ac:dyDescent="0.3">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row>
    <row r="32" spans="1:188" s="132" customFormat="1" x14ac:dyDescent="0.3">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row>
    <row r="33" spans="1:188" s="132" customFormat="1" x14ac:dyDescent="0.3">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row>
    <row r="34" spans="1:188" s="132" customFormat="1" x14ac:dyDescent="0.3">
      <c r="A34" s="134"/>
      <c r="B34" s="135" t="s">
        <v>2139</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row>
    <row r="35" spans="1:188" s="132" customFormat="1" x14ac:dyDescent="0.3">
      <c r="A35" s="134"/>
      <c r="B35" s="115" t="s">
        <v>1621</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row>
    <row r="36" spans="1:188" s="132" customFormat="1" x14ac:dyDescent="0.3">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row>
    <row r="37" spans="1:188" s="132" customFormat="1" x14ac:dyDescent="0.3">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row>
    <row r="38" spans="1:188" s="132" customFormat="1" x14ac:dyDescent="0.3">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row>
    <row r="39" spans="1:188" s="132" customFormat="1" x14ac:dyDescent="0.3">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row>
    <row r="40" spans="1:188" s="132" customFormat="1" x14ac:dyDescent="0.3">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row>
    <row r="41" spans="1:188" s="132" customFormat="1" x14ac:dyDescent="0.3">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row>
    <row r="42" spans="1:188" s="132" customFormat="1" x14ac:dyDescent="0.3">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row>
    <row r="43" spans="1:188" s="137" customFormat="1" x14ac:dyDescent="0.3">
      <c r="A43" s="134"/>
      <c r="B43" s="135" t="s">
        <v>1871</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row>
    <row r="44" spans="1:188" s="132" customFormat="1" collapsed="1" x14ac:dyDescent="0.25">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row>
    <row r="45" spans="1:188" s="132" customFormat="1" x14ac:dyDescent="0.3">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row>
    <row r="46" spans="1:188" s="132" customFormat="1" x14ac:dyDescent="0.3">
      <c r="A46" s="134"/>
      <c r="B46" s="135" t="s">
        <v>1622</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row>
    <row r="47" spans="1:188" s="132" customFormat="1" x14ac:dyDescent="0.3">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row>
    <row r="48" spans="1:188" s="132" customFormat="1" x14ac:dyDescent="0.3">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row>
    <row r="49" spans="1:188" s="132" customFormat="1" x14ac:dyDescent="0.3">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row>
    <row r="50" spans="1:188" s="132" customFormat="1" x14ac:dyDescent="0.3">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row>
    <row r="51" spans="1:188" s="132" customFormat="1" x14ac:dyDescent="0.3">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row>
    <row r="52" spans="1:188" s="132" customFormat="1" x14ac:dyDescent="0.3">
      <c r="A52" s="134"/>
      <c r="B52" s="135" t="s">
        <v>2139</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row>
    <row r="53" spans="1:188" s="132" customFormat="1" x14ac:dyDescent="0.3">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row>
    <row r="54" spans="1:188" s="132" customFormat="1" x14ac:dyDescent="0.3">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row>
    <row r="55" spans="1:188" s="132" customFormat="1" x14ac:dyDescent="0.25">
      <c r="A55" s="134"/>
      <c r="B55" s="143" t="s">
        <v>1896</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row>
    <row r="56" spans="1:188" s="132" customFormat="1" collapsed="1" x14ac:dyDescent="0.3">
      <c r="A56" s="134"/>
      <c r="B56" s="135" t="s">
        <v>1813</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row>
    <row r="57" spans="1:188" s="132" customFormat="1" x14ac:dyDescent="0.3">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row>
    <row r="58" spans="1:188" s="132" customFormat="1" x14ac:dyDescent="0.3">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row>
    <row r="59" spans="1:188" s="132" customFormat="1" x14ac:dyDescent="0.3">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row>
    <row r="60" spans="1:188" s="132" customFormat="1" x14ac:dyDescent="0.3">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row>
    <row r="61" spans="1:188" s="132" customFormat="1" x14ac:dyDescent="0.3">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row>
    <row r="62" spans="1:188" s="132" customFormat="1" x14ac:dyDescent="0.3">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row>
    <row r="63" spans="1:188" s="132" customFormat="1" x14ac:dyDescent="0.3">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row>
    <row r="64" spans="1:188" s="132" customFormat="1" x14ac:dyDescent="0.3">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row>
    <row r="65" spans="1:188" s="132" customFormat="1" x14ac:dyDescent="0.3">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row>
    <row r="66" spans="1:188" s="132" customFormat="1" x14ac:dyDescent="0.3">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row>
    <row r="67" spans="1:188" s="132" customFormat="1" x14ac:dyDescent="0.3">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row>
    <row r="68" spans="1:188" s="132" customFormat="1" collapsed="1" x14ac:dyDescent="0.3">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row>
    <row r="69" spans="1:188" s="132" customFormat="1" x14ac:dyDescent="0.3">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row>
    <row r="70" spans="1:188" s="132" customFormat="1" x14ac:dyDescent="0.3">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row>
    <row r="71" spans="1:188" s="132" customFormat="1" x14ac:dyDescent="0.3">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row>
    <row r="72" spans="1:188" s="132" customFormat="1" x14ac:dyDescent="0.3">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row>
    <row r="73" spans="1:188" s="132" customFormat="1" x14ac:dyDescent="0.3">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row>
    <row r="74" spans="1:188" s="132" customFormat="1" x14ac:dyDescent="0.3">
      <c r="A74" s="134"/>
      <c r="B74" s="135" t="s">
        <v>2139</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row>
    <row r="75" spans="1:188" s="132" customFormat="1" x14ac:dyDescent="0.3">
      <c r="A75" s="134"/>
      <c r="B75" s="115" t="s">
        <v>1621</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row>
    <row r="76" spans="1:188" s="132" customFormat="1" x14ac:dyDescent="0.3">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row>
    <row r="77" spans="1:188" s="132" customFormat="1" x14ac:dyDescent="0.3">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row>
    <row r="78" spans="1:188" s="132" customFormat="1" x14ac:dyDescent="0.3">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row>
    <row r="79" spans="1:188" s="132" customFormat="1" x14ac:dyDescent="0.3">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row>
    <row r="80" spans="1:188" s="132" customFormat="1" x14ac:dyDescent="0.3">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row>
    <row r="81" spans="1:188" s="132" customFormat="1" x14ac:dyDescent="0.3">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row>
    <row r="82" spans="1:188" s="132" customFormat="1" x14ac:dyDescent="0.3">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row>
    <row r="83" spans="1:188" s="132" customFormat="1" x14ac:dyDescent="0.3">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row>
    <row r="84" spans="1:188" s="132" customFormat="1" x14ac:dyDescent="0.3">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row>
    <row r="85" spans="1:188" s="132" customFormat="1" x14ac:dyDescent="0.3">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row>
    <row r="86" spans="1:188" s="137" customFormat="1" x14ac:dyDescent="0.3">
      <c r="A86" s="134"/>
      <c r="B86" s="135" t="s">
        <v>1871</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row>
    <row r="87" spans="1:188" s="132" customFormat="1" collapsed="1" x14ac:dyDescent="0.25">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row>
    <row r="88" spans="1:188" s="132" customFormat="1" x14ac:dyDescent="0.3">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row>
    <row r="89" spans="1:188" s="132" customFormat="1" x14ac:dyDescent="0.3">
      <c r="A89" s="134"/>
      <c r="B89" s="135" t="s">
        <v>1622</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row>
    <row r="90" spans="1:188" s="132" customFormat="1" x14ac:dyDescent="0.3">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row>
    <row r="91" spans="1:188" s="132" customFormat="1" x14ac:dyDescent="0.3">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row>
    <row r="92" spans="1:188" s="132" customFormat="1" ht="15.6" x14ac:dyDescent="0.3">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row>
    <row r="93" spans="1:188" s="132" customFormat="1" x14ac:dyDescent="0.3">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row>
    <row r="94" spans="1:188" s="132" customFormat="1" x14ac:dyDescent="0.3">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row>
    <row r="95" spans="1:188" s="132" customFormat="1" x14ac:dyDescent="0.3">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row>
    <row r="96" spans="1:188" s="132" customFormat="1" x14ac:dyDescent="0.3">
      <c r="A96" s="134"/>
      <c r="B96" s="135" t="s">
        <v>2139</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row>
    <row r="97" spans="1:188" s="132" customFormat="1" x14ac:dyDescent="0.3">
      <c r="A97" s="134"/>
      <c r="B97" s="115" t="s">
        <v>1621</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row>
    <row r="98" spans="1:188" s="132" customFormat="1" x14ac:dyDescent="0.3">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row>
    <row r="99" spans="1:188" s="132" customFormat="1" x14ac:dyDescent="0.3">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row>
    <row r="100" spans="1:188" s="132" customFormat="1" x14ac:dyDescent="0.3">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row>
    <row r="101" spans="1:188" s="132" customFormat="1" x14ac:dyDescent="0.3">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row>
    <row r="102" spans="1:188" s="132" customFormat="1" x14ac:dyDescent="0.3">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row>
    <row r="103" spans="1:188" s="132" customFormat="1" x14ac:dyDescent="0.3">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row>
    <row r="104" spans="1:188" s="132" customFormat="1" x14ac:dyDescent="0.3">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row>
    <row r="105" spans="1:188" s="132" customFormat="1" x14ac:dyDescent="0.3">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row>
    <row r="106" spans="1:188" s="132" customFormat="1" x14ac:dyDescent="0.3">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row>
    <row r="107" spans="1:188" s="132" customFormat="1" x14ac:dyDescent="0.3">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row>
    <row r="108" spans="1:188" s="132" customFormat="1" x14ac:dyDescent="0.3">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row>
    <row r="109" spans="1:188" s="132" customFormat="1" x14ac:dyDescent="0.3">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row>
    <row r="110" spans="1:188" s="132" customFormat="1" x14ac:dyDescent="0.3">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row>
    <row r="111" spans="1:188" s="137" customFormat="1" x14ac:dyDescent="0.3">
      <c r="A111" s="134"/>
      <c r="B111" s="135" t="s">
        <v>1871</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row>
    <row r="112" spans="1:188" s="132" customFormat="1" collapsed="1" x14ac:dyDescent="0.25">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row>
    <row r="113" spans="1:188" s="132" customFormat="1" x14ac:dyDescent="0.3">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row>
    <row r="114" spans="1:188" s="132" customFormat="1" ht="14.4" thickBot="1" x14ac:dyDescent="0.35">
      <c r="A114" s="134"/>
      <c r="B114" s="135" t="s">
        <v>1622</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row>
    <row r="115" spans="1:188" s="132" customFormat="1" ht="14.4" thickBot="1" x14ac:dyDescent="0.35">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row>
    <row r="116" spans="1:188" s="132" customFormat="1" x14ac:dyDescent="0.3">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row>
    <row r="117" spans="1:188" s="132" customFormat="1" x14ac:dyDescent="0.3">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row>
    <row r="118" spans="1:188" s="132" customFormat="1" x14ac:dyDescent="0.3">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row>
    <row r="119" spans="1:188" s="132" customFormat="1" x14ac:dyDescent="0.3">
      <c r="A119" s="134"/>
      <c r="B119" s="115" t="s">
        <v>1623</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row>
    <row r="120" spans="1:188" s="137" customFormat="1" x14ac:dyDescent="0.3">
      <c r="A120" s="134"/>
      <c r="B120" s="135" t="s">
        <v>1871</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row>
    <row r="121" spans="1:188" s="132" customFormat="1" x14ac:dyDescent="0.3">
      <c r="A121" s="134"/>
      <c r="B121" s="115" t="s">
        <v>1624</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row>
    <row r="122" spans="1:188" s="132" customFormat="1" collapsed="1" x14ac:dyDescent="0.3">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row>
    <row r="123" spans="1:188" s="132" customFormat="1" x14ac:dyDescent="0.3">
      <c r="A123" s="134"/>
      <c r="B123" s="115" t="s">
        <v>2140</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row>
    <row r="124" spans="1:188" s="132" customFormat="1" x14ac:dyDescent="0.3">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row>
    <row r="125" spans="1:188" s="132" customFormat="1" x14ac:dyDescent="0.3">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row>
    <row r="126" spans="1:188" s="132" customFormat="1" x14ac:dyDescent="0.3">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row>
    <row r="127" spans="1:188" s="132" customFormat="1" x14ac:dyDescent="0.3">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row>
    <row r="128" spans="1:188" s="132" customFormat="1" x14ac:dyDescent="0.3">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row>
    <row r="129" spans="1:188" s="132" customFormat="1" x14ac:dyDescent="0.3">
      <c r="A129" s="134"/>
      <c r="B129" s="115" t="s">
        <v>1625</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row>
    <row r="130" spans="1:188" s="132" customFormat="1" x14ac:dyDescent="0.3">
      <c r="A130" s="134"/>
      <c r="B130" s="115" t="s">
        <v>1626</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row>
    <row r="131" spans="1:188" s="132" customFormat="1" x14ac:dyDescent="0.3">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row>
    <row r="132" spans="1:188" s="132" customFormat="1" x14ac:dyDescent="0.3">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row>
    <row r="133" spans="1:188" s="132" customFormat="1" x14ac:dyDescent="0.3">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row>
    <row r="134" spans="1:188" s="132" customFormat="1" x14ac:dyDescent="0.3">
      <c r="A134" s="134"/>
      <c r="B134" s="115" t="s">
        <v>1625</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row>
    <row r="135" spans="1:188" s="132" customFormat="1" x14ac:dyDescent="0.3">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row>
    <row r="136" spans="1:188" s="132" customFormat="1" x14ac:dyDescent="0.3">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row>
    <row r="137" spans="1:188" s="132" customFormat="1" x14ac:dyDescent="0.3">
      <c r="A137" s="134"/>
      <c r="B137" s="115" t="s">
        <v>2055</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row>
    <row r="138" spans="1:188" s="132" customFormat="1" x14ac:dyDescent="0.3">
      <c r="A138" s="134"/>
      <c r="B138" s="115" t="s">
        <v>1625</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row>
    <row r="139" spans="1:188" s="132" customFormat="1" x14ac:dyDescent="0.3">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row>
    <row r="140" spans="1:188" s="132" customFormat="1" x14ac:dyDescent="0.3">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row>
    <row r="141" spans="1:188" s="132" customFormat="1" x14ac:dyDescent="0.3">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row>
    <row r="142" spans="1:188" s="132" customFormat="1" x14ac:dyDescent="0.3">
      <c r="A142" s="134"/>
      <c r="B142" s="135" t="s">
        <v>1725</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row>
    <row r="143" spans="1:188" s="132" customFormat="1" collapsed="1" x14ac:dyDescent="0.3">
      <c r="A143" s="134"/>
      <c r="B143" s="115" t="s">
        <v>1625</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row>
    <row r="144" spans="1:188" s="132" customFormat="1" x14ac:dyDescent="0.3">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row>
    <row r="145" spans="1:188" s="132" customFormat="1" x14ac:dyDescent="0.3">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row>
    <row r="146" spans="1:188" s="132" customFormat="1" x14ac:dyDescent="0.3">
      <c r="A146" s="134"/>
      <c r="B146" s="130" t="s">
        <v>2310</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row>
    <row r="147" spans="1:188" s="132" customFormat="1" x14ac:dyDescent="0.3">
      <c r="A147" s="134"/>
      <c r="B147" s="135" t="s">
        <v>2171</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row>
    <row r="148" spans="1:188" s="132" customFormat="1" x14ac:dyDescent="0.3">
      <c r="A148" s="134"/>
      <c r="B148" s="135" t="s">
        <v>2170</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row>
    <row r="149" spans="1:188" s="132" customFormat="1" x14ac:dyDescent="0.3">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row>
    <row r="150" spans="1:188" s="132" customFormat="1" ht="14.4" thickBot="1" x14ac:dyDescent="0.35">
      <c r="A150" s="134"/>
      <c r="B150" s="110" t="s">
        <v>2311</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row>
    <row r="151" spans="1:188" s="132" customFormat="1" ht="14.4" thickBot="1" x14ac:dyDescent="0.35">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row>
    <row r="152" spans="1:188" s="132" customFormat="1" x14ac:dyDescent="0.3">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row>
    <row r="153" spans="1:188" s="132" customFormat="1" x14ac:dyDescent="0.3">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row>
    <row r="154" spans="1:188" s="132" customFormat="1" x14ac:dyDescent="0.3">
      <c r="A154" s="134"/>
      <c r="B154" s="115" t="s">
        <v>1623</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row>
    <row r="155" spans="1:188" s="132" customFormat="1" x14ac:dyDescent="0.3">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row>
    <row r="156" spans="1:188" s="132" customFormat="1" x14ac:dyDescent="0.3">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row>
    <row r="157" spans="1:188" s="132" customFormat="1" x14ac:dyDescent="0.3">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row>
    <row r="158" spans="1:188" s="132" customFormat="1" x14ac:dyDescent="0.3">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row>
    <row r="159" spans="1:188" s="132" customFormat="1" x14ac:dyDescent="0.3">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row>
    <row r="160" spans="1:188" s="132" customFormat="1" x14ac:dyDescent="0.3">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row>
    <row r="161" spans="1:188" s="137" customFormat="1" x14ac:dyDescent="0.3">
      <c r="A161" s="134"/>
      <c r="B161" s="135" t="s">
        <v>1871</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row>
    <row r="162" spans="1:188" s="132" customFormat="1" collapsed="1" x14ac:dyDescent="0.3">
      <c r="A162" s="134"/>
      <c r="B162" s="115" t="s">
        <v>1625</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row>
    <row r="163" spans="1:188" s="132" customFormat="1" x14ac:dyDescent="0.3">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row>
    <row r="164" spans="1:188" s="154" customFormat="1" ht="14.4" thickBot="1" x14ac:dyDescent="0.35">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row>
    <row r="165" spans="1:188" s="132" customFormat="1" ht="14.4" thickBot="1" x14ac:dyDescent="0.35">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row>
    <row r="166" spans="1:188" s="132" customFormat="1" x14ac:dyDescent="0.3">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row>
    <row r="167" spans="1:188" s="132" customFormat="1" x14ac:dyDescent="0.3">
      <c r="A167" s="134"/>
      <c r="B167" s="135" t="s">
        <v>2142</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row>
    <row r="168" spans="1:188" s="132" customFormat="1" x14ac:dyDescent="0.3">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row>
    <row r="169" spans="1:188" s="132" customFormat="1" x14ac:dyDescent="0.3">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row>
    <row r="170" spans="1:188" s="132" customFormat="1" x14ac:dyDescent="0.3">
      <c r="A170" s="134"/>
      <c r="B170" s="115" t="s">
        <v>1631</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row>
    <row r="171" spans="1:188" s="132" customFormat="1" x14ac:dyDescent="0.3">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row>
    <row r="172" spans="1:188" s="132" customFormat="1" x14ac:dyDescent="0.3">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row>
    <row r="173" spans="1:188" s="132" customFormat="1" x14ac:dyDescent="0.3">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row>
    <row r="174" spans="1:188" s="132" customFormat="1" x14ac:dyDescent="0.3">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row>
    <row r="175" spans="1:188" s="132" customFormat="1" x14ac:dyDescent="0.3">
      <c r="A175" s="134"/>
      <c r="B175" s="135" t="s">
        <v>2142</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row>
    <row r="176" spans="1:188" s="132" customFormat="1" x14ac:dyDescent="0.3">
      <c r="A176" s="134"/>
      <c r="B176" s="115" t="s">
        <v>1629</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row>
    <row r="177" spans="1:188" s="132" customFormat="1" x14ac:dyDescent="0.3">
      <c r="A177" s="134"/>
      <c r="B177" s="115" t="s">
        <v>1625</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row>
    <row r="178" spans="1:188" s="132" customFormat="1" x14ac:dyDescent="0.3">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row>
    <row r="179" spans="1:188" s="132" customFormat="1" ht="14.4" thickBot="1" x14ac:dyDescent="0.35">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row>
    <row r="180" spans="1:188" s="132" customFormat="1" ht="14.4" thickBot="1" x14ac:dyDescent="0.35">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row>
    <row r="181" spans="1:188" s="132" customFormat="1" x14ac:dyDescent="0.3">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row>
    <row r="182" spans="1:188" s="132" customFormat="1" x14ac:dyDescent="0.3">
      <c r="A182" s="134"/>
      <c r="B182" s="115" t="s">
        <v>1897</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row>
    <row r="183" spans="1:188" s="132" customFormat="1" x14ac:dyDescent="0.3">
      <c r="A183" s="134"/>
      <c r="B183" s="115" t="s">
        <v>1928</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row>
    <row r="184" spans="1:188" x14ac:dyDescent="0.3">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row>
    <row r="185" spans="1:188" s="132" customFormat="1" x14ac:dyDescent="0.3">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row>
    <row r="186" spans="1:188" s="132" customFormat="1" x14ac:dyDescent="0.3">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row>
    <row r="187" spans="1:188" s="132" customFormat="1" x14ac:dyDescent="0.3">
      <c r="A187" s="134"/>
      <c r="B187" s="115" t="s">
        <v>1633</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row>
    <row r="188" spans="1:188" s="132" customFormat="1" x14ac:dyDescent="0.3">
      <c r="A188" s="134"/>
      <c r="B188" s="115" t="s">
        <v>1833</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row>
    <row r="189" spans="1:188" ht="14.4" thickBot="1" x14ac:dyDescent="0.35">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row>
    <row r="190" spans="1:188" ht="14.4" thickBot="1" x14ac:dyDescent="0.35">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row>
    <row r="191" spans="1:188" x14ac:dyDescent="0.3">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row>
    <row r="192" spans="1:188" x14ac:dyDescent="0.3">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row>
    <row r="193" spans="1:188" ht="14.4" thickBot="1" x14ac:dyDescent="0.35">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row>
    <row r="194" spans="1:188" ht="14.4" thickBot="1" x14ac:dyDescent="0.35">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row>
    <row r="195" spans="1:188" x14ac:dyDescent="0.3">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row>
    <row r="196" spans="1:188" x14ac:dyDescent="0.3">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row>
    <row r="197" spans="1:188" x14ac:dyDescent="0.3">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row>
    <row r="198" spans="1:188" ht="14.4" thickBot="1" x14ac:dyDescent="0.35">
      <c r="A198" s="134"/>
      <c r="B198" s="115" t="s">
        <v>1634</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row>
    <row r="199" spans="1:188" ht="14.4" thickBot="1" x14ac:dyDescent="0.35">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row>
    <row r="200" spans="1:188" x14ac:dyDescent="0.3">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row>
    <row r="201" spans="1:188" s="132" customFormat="1" ht="15" customHeight="1" x14ac:dyDescent="0.3">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row>
    <row r="202" spans="1:188" s="132" customFormat="1" x14ac:dyDescent="0.3">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row>
    <row r="203" spans="1:188" s="132" customFormat="1" x14ac:dyDescent="0.3">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row>
    <row r="204" spans="1:188" s="132" customFormat="1" x14ac:dyDescent="0.3">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row>
    <row r="205" spans="1:188" s="132" customFormat="1" x14ac:dyDescent="0.3">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row>
    <row r="206" spans="1:188" s="132" customFormat="1" x14ac:dyDescent="0.3">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row>
    <row r="207" spans="1:188" s="132" customFormat="1" x14ac:dyDescent="0.3">
      <c r="A207" s="134"/>
      <c r="B207" s="135" t="s">
        <v>1895</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row>
    <row r="208" spans="1:188" s="132" customFormat="1" x14ac:dyDescent="0.3">
      <c r="A208" s="134"/>
      <c r="B208" s="135" t="s">
        <v>2162</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row>
    <row r="209" spans="1:188" x14ac:dyDescent="0.3">
      <c r="A209" s="134"/>
      <c r="B209" s="135" t="s">
        <v>2164</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row>
    <row r="210" spans="1:188" s="164" customFormat="1" x14ac:dyDescent="0.3">
      <c r="A210" s="134"/>
      <c r="B210" s="135" t="s">
        <v>1871</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row>
    <row r="211" spans="1:188" s="132" customFormat="1" x14ac:dyDescent="0.3">
      <c r="A211" s="134"/>
      <c r="B211" s="115" t="s">
        <v>2136</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row>
    <row r="212" spans="1:188" s="132" customFormat="1" ht="14.4" thickBot="1" x14ac:dyDescent="0.35">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row>
    <row r="213" spans="1:188" s="132" customFormat="1" ht="14.4" thickBot="1" x14ac:dyDescent="0.35">
      <c r="A213" s="134"/>
      <c r="B213" s="104" t="s">
        <v>2341</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row>
    <row r="214" spans="1:188" s="132" customFormat="1" ht="14.4" thickBot="1" x14ac:dyDescent="0.35">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row>
    <row r="215" spans="1:188" s="132" customFormat="1" ht="14.4" thickBot="1" x14ac:dyDescent="0.35">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row>
    <row r="216" spans="1:188" s="132" customFormat="1" x14ac:dyDescent="0.3">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row>
    <row r="217" spans="1:188" s="132" customFormat="1" x14ac:dyDescent="0.3">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row>
    <row r="218" spans="1:188" s="132" customFormat="1" x14ac:dyDescent="0.3">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row>
    <row r="219" spans="1:188" s="132" customFormat="1" x14ac:dyDescent="0.3">
      <c r="A219" s="134"/>
      <c r="B219" s="115" t="s">
        <v>1635</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row>
    <row r="220" spans="1:188" s="132" customFormat="1" x14ac:dyDescent="0.3">
      <c r="A220" s="134"/>
      <c r="B220" s="115" t="s">
        <v>1636</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row>
    <row r="221" spans="1:188" s="132" customFormat="1" ht="14.4" collapsed="1" thickBot="1" x14ac:dyDescent="0.35">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row>
    <row r="222" spans="1:188" s="132" customFormat="1" ht="14.4" thickBot="1" x14ac:dyDescent="0.35">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row>
    <row r="223" spans="1:188" ht="14.4" thickBot="1" x14ac:dyDescent="0.35">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row>
    <row r="224" spans="1:188" ht="14.4" x14ac:dyDescent="0.3">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row>
    <row r="225" spans="3:188"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row>
    <row r="226" spans="3:188"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row>
    <row r="227" spans="3:188"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row>
    <row r="228" spans="3:188"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row>
    <row r="229" spans="3:188"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row>
    <row r="230" spans="3:188"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row>
    <row r="231" spans="3:188"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row>
    <row r="232" spans="3:188"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row>
    <row r="233" spans="3:188"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row>
    <row r="234" spans="3:188"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row>
    <row r="235" spans="3:188"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row>
    <row r="236" spans="3:188"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row>
    <row r="237" spans="3:188"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row>
    <row r="238" spans="3:188"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row>
    <row r="239" spans="3:188"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row>
    <row r="240" spans="3:188"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row>
    <row r="241" spans="3:188"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row>
    <row r="242" spans="3:188"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row>
    <row r="243" spans="3:188"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row>
    <row r="244" spans="3:188"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row>
    <row r="245" spans="3:188"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row>
    <row r="246" spans="3:188"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row>
    <row r="247" spans="3:188"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row>
    <row r="248" spans="3:188"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row>
    <row r="249" spans="3:188"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row>
    <row r="250" spans="3:188"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row>
    <row r="251" spans="3:188"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row>
    <row r="252" spans="3:188"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row>
    <row r="253" spans="3:188"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row>
    <row r="254" spans="3:188"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row>
    <row r="255" spans="3:188"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row>
    <row r="256" spans="3:188"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row>
    <row r="257" spans="3:188"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row>
    <row r="258" spans="3:188"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row>
    <row r="259" spans="3:188"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row>
    <row r="260" spans="3:188"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row>
    <row r="261" spans="3:188"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row>
    <row r="262" spans="3:188"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row>
    <row r="263" spans="3:188"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row>
    <row r="264" spans="3:188"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row>
    <row r="265" spans="3:188"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row>
    <row r="266" spans="3:188"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row>
    <row r="267" spans="3:188"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row>
    <row r="268" spans="3:188"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row>
    <row r="269" spans="3:188"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row>
    <row r="270" spans="3:188"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row>
    <row r="271" spans="3:188"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row>
    <row r="272" spans="3:188"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row>
    <row r="273" spans="3:188"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row>
    <row r="274" spans="3:188"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row>
    <row r="275" spans="3:188"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row>
    <row r="276" spans="3:188"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row>
    <row r="277" spans="3:188"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row>
    <row r="278" spans="3:188"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row>
    <row r="279" spans="3:188"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row>
    <row r="280" spans="3:188"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row>
    <row r="281" spans="3:188"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row>
    <row r="282" spans="3:188"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row>
    <row r="283" spans="3:188"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row>
    <row r="284" spans="3:188"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row>
    <row r="285" spans="3:188"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row>
    <row r="286" spans="3:188"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row>
    <row r="287" spans="3:188"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row>
    <row r="288" spans="3:188"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row>
    <row r="289" spans="3:188"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row>
    <row r="290" spans="3:188"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row>
    <row r="291" spans="3:188"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row>
    <row r="292" spans="3:188"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row>
    <row r="293" spans="3:188"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row>
    <row r="294" spans="3:188"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row>
    <row r="295" spans="3:188"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row>
    <row r="296" spans="3:188"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row>
    <row r="297" spans="3:188"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row>
    <row r="298" spans="3:188"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row>
    <row r="299" spans="3:188"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row>
    <row r="300" spans="3:188"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row>
    <row r="301" spans="3:188"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row>
    <row r="302" spans="3:188"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row>
    <row r="303" spans="3:188"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row>
    <row r="304" spans="3:188"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row>
    <row r="305" spans="3:188"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row>
    <row r="306" spans="3:188"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row>
    <row r="307" spans="3:188"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row>
    <row r="308" spans="3:188"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row>
    <row r="309" spans="3:188"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row>
    <row r="310" spans="3:188"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row>
    <row r="311" spans="3:188"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row>
    <row r="312" spans="3:188"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row>
    <row r="313" spans="3:188"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row>
    <row r="314" spans="3:188"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row>
    <row r="315" spans="3:188"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row>
    <row r="316" spans="3:188"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row>
    <row r="317" spans="3:188"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row>
    <row r="318" spans="3:188"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row>
    <row r="319" spans="3:188"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row>
    <row r="320" spans="3:188"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row>
    <row r="321" spans="3:188"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row>
    <row r="322" spans="3:188"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row>
    <row r="323" spans="3:188"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row>
    <row r="324" spans="3:188"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row>
    <row r="325" spans="3:188"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row>
    <row r="326" spans="3:188"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row>
    <row r="327" spans="3:188"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row>
    <row r="328" spans="3:188"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row>
    <row r="329" spans="3:188"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row>
    <row r="330" spans="3:188"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row>
    <row r="331" spans="3:188"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row>
    <row r="332" spans="3:188"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row>
    <row r="333" spans="3:188"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row>
    <row r="334" spans="3:188"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row>
    <row r="335" spans="3:188"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row>
    <row r="336" spans="3:188"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row>
    <row r="337" spans="3:188"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row>
    <row r="338" spans="3:188"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row>
    <row r="339" spans="3:188"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row>
    <row r="340" spans="3:188"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row>
    <row r="341" spans="3:188"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row>
    <row r="342" spans="3:188"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row>
    <row r="343" spans="3:188"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row>
    <row r="344" spans="3:188"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row>
    <row r="345" spans="3:188"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row>
    <row r="346" spans="3:188"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row>
    <row r="347" spans="3:188"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row>
    <row r="348" spans="3:188"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row>
    <row r="349" spans="3:188"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row>
    <row r="350" spans="3:188"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row>
    <row r="351" spans="3:188"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row>
    <row r="352" spans="3:188"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row>
    <row r="353" spans="3:188"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row>
    <row r="354" spans="3:188"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row>
    <row r="355" spans="3:188"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row>
    <row r="356" spans="3:188"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row>
    <row r="357" spans="3:188"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row>
    <row r="358" spans="3:188"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row>
    <row r="359" spans="3:188"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row>
    <row r="360" spans="3:188"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row>
    <row r="361" spans="3:188"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row>
    <row r="362" spans="3:188"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row>
    <row r="363" spans="3:188"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row>
    <row r="364" spans="3:188"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row>
    <row r="365" spans="3:188"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row>
    <row r="366" spans="3:188"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row>
    <row r="367" spans="3:188"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row>
    <row r="368" spans="3:188"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row>
    <row r="369" spans="3:188"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row>
    <row r="370" spans="3:188"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row>
    <row r="371" spans="3:188"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row>
    <row r="372" spans="3:188"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row>
    <row r="373" spans="3:188"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row>
    <row r="374" spans="3:188"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row>
    <row r="375" spans="3:188"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row>
    <row r="376" spans="3:188"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row>
    <row r="377" spans="3:188"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row>
    <row r="378" spans="3:188"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row>
    <row r="379" spans="3:188"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row>
    <row r="380" spans="3:188"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row>
    <row r="381" spans="3:188"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row>
    <row r="382" spans="3:188"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row>
    <row r="383" spans="3:188"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row>
    <row r="384" spans="3:188"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row>
    <row r="385" spans="3:188"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row>
    <row r="386" spans="3:188"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row>
    <row r="387" spans="3:188"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row>
    <row r="388" spans="3:188"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row>
    <row r="389" spans="3:188"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row>
    <row r="390" spans="3:188"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row>
    <row r="391" spans="3:188"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row>
    <row r="392" spans="3:188"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row>
    <row r="393" spans="3:188"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row>
    <row r="394" spans="3:188"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row>
    <row r="395" spans="3:188"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row>
    <row r="396" spans="3:188"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row>
    <row r="397" spans="3:188"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row>
    <row r="398" spans="3:188"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row>
    <row r="399" spans="3:188"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row>
    <row r="400" spans="3:188"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row>
    <row r="401" spans="3:188"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row>
    <row r="402" spans="3:188"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row>
    <row r="403" spans="3:188"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row>
    <row r="404" spans="3:188"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row>
    <row r="405" spans="3:188"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row>
    <row r="406" spans="3:188"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row>
    <row r="407" spans="3:188"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row>
    <row r="408" spans="3:188"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row>
    <row r="409" spans="3:188"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row>
    <row r="410" spans="3:188"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row>
    <row r="411" spans="3:188"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row>
    <row r="412" spans="3:188"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row>
    <row r="413" spans="3:188"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row>
    <row r="414" spans="3:188"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row>
    <row r="415" spans="3:188"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row>
    <row r="416" spans="3:188"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row>
    <row r="417" spans="3:188"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row>
    <row r="418" spans="3:188"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row>
    <row r="419" spans="3:188"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row>
    <row r="420" spans="3:188"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row>
    <row r="421" spans="3:188"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row>
    <row r="422" spans="3:188"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row>
    <row r="423" spans="3:188"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row>
    <row r="424" spans="3:188"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row>
    <row r="425" spans="3:188"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row>
    <row r="426" spans="3:188"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row>
    <row r="427" spans="3:188"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row>
    <row r="428" spans="3:188"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row>
    <row r="429" spans="3:188"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row>
    <row r="430" spans="3:188"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row>
    <row r="431" spans="3:188"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row>
    <row r="432" spans="3:188"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row>
    <row r="433" spans="3:188"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row>
    <row r="434" spans="3:188"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row>
    <row r="435" spans="3:188"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row>
    <row r="436" spans="3:188"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row>
    <row r="437" spans="3:188"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row>
    <row r="438" spans="3:188"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row>
    <row r="439" spans="3:188"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row>
    <row r="440" spans="3:188"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row>
    <row r="441" spans="3:188"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row>
    <row r="442" spans="3:188"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row>
    <row r="443" spans="3:188"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row>
    <row r="444" spans="3:188"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row>
    <row r="445" spans="3:188"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row>
    <row r="446" spans="3:188"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row>
    <row r="447" spans="3:188"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row>
    <row r="448" spans="3:188"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row>
    <row r="449" spans="3:188"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row>
    <row r="450" spans="3:188"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row>
    <row r="451" spans="3:188"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row>
    <row r="452" spans="3:188"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row>
    <row r="453" spans="3:188"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row>
    <row r="454" spans="3:188"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row>
    <row r="455" spans="3:188"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row>
    <row r="456" spans="3:188"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row>
    <row r="457" spans="3:188"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row>
    <row r="458" spans="3:188"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row>
    <row r="459" spans="3:188"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row>
    <row r="460" spans="3:188"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row>
    <row r="461" spans="3:188"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row>
    <row r="462" spans="3:188"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row>
    <row r="463" spans="3:188"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row>
    <row r="464" spans="3:188"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row>
    <row r="465" spans="3:188"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row>
    <row r="466" spans="3:188"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row>
    <row r="467" spans="3:188"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row>
    <row r="468" spans="3:188"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row>
    <row r="469" spans="3:188"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row>
    <row r="470" spans="3:188"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row>
    <row r="471" spans="3:188"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row>
    <row r="472" spans="3:188"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row>
    <row r="473" spans="3:188"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row>
    <row r="474" spans="3:188"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row>
    <row r="475" spans="3:188"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row>
    <row r="476" spans="3:188"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row>
    <row r="477" spans="3:188"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row>
    <row r="478" spans="3:188"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row>
    <row r="479" spans="3:188"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row>
    <row r="480" spans="3:188"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row>
    <row r="481" spans="3:188"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row>
    <row r="482" spans="3:188"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row>
    <row r="483" spans="3:188"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row>
    <row r="484" spans="3:188"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row>
    <row r="485" spans="3:188"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row>
    <row r="486" spans="3:188"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row>
    <row r="487" spans="3:188"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row>
    <row r="488" spans="3:188"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row>
    <row r="489" spans="3:188"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row>
    <row r="490" spans="3:188"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row>
    <row r="491" spans="3:188"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row>
    <row r="492" spans="3:188"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row>
    <row r="493" spans="3:188"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row>
    <row r="494" spans="3:188"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row>
    <row r="495" spans="3:188"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row>
    <row r="496" spans="3:188"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row>
    <row r="497" spans="3:188"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row>
    <row r="498" spans="3:188"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row>
    <row r="499" spans="3:188"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row>
    <row r="500" spans="3:188"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row>
    <row r="501" spans="3:188"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row>
    <row r="502" spans="3:188"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row>
    <row r="503" spans="3:188"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row>
    <row r="504" spans="3:188"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row>
    <row r="505" spans="3:188"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row>
    <row r="506" spans="3:188"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row>
    <row r="507" spans="3:188"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row>
    <row r="508" spans="3:188"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row>
    <row r="509" spans="3:188"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row>
    <row r="510" spans="3:188"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row>
    <row r="511" spans="3:188"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row>
    <row r="512" spans="3:188"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row>
    <row r="513" spans="3:188"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row>
    <row r="514" spans="3:188"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row>
    <row r="515" spans="3:188"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row>
    <row r="516" spans="3:188"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row>
    <row r="517" spans="3:188"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row>
    <row r="518" spans="3:188"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row>
    <row r="519" spans="3:188"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row>
    <row r="520" spans="3:188"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row>
    <row r="521" spans="3:188"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row>
    <row r="522" spans="3:188"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row>
    <row r="523" spans="3:188"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row>
    <row r="524" spans="3:188"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row>
    <row r="525" spans="3:188"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row>
    <row r="526" spans="3:188"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row>
    <row r="527" spans="3:188"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row>
    <row r="528" spans="3:188"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row>
    <row r="529" spans="3:188"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row>
    <row r="530" spans="3:188"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row>
    <row r="531" spans="3:188"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row>
    <row r="532" spans="3:188"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row>
    <row r="533" spans="3:188"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row>
    <row r="534" spans="3:188"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row>
    <row r="535" spans="3:188"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row>
    <row r="536" spans="3:188"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row>
    <row r="537" spans="3:188"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row>
    <row r="538" spans="3:188"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row>
    <row r="539" spans="3:188"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row>
    <row r="540" spans="3:188"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row>
    <row r="541" spans="3:188"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row>
    <row r="542" spans="3:188"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row>
    <row r="543" spans="3:188"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row>
    <row r="544" spans="3:188"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row>
    <row r="545" spans="3:188"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row>
    <row r="546" spans="3:188"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row>
    <row r="547" spans="3:188"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row>
    <row r="548" spans="3:188"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row>
    <row r="549" spans="3:188"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row>
    <row r="550" spans="3:188"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row>
    <row r="551" spans="3:188"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row>
    <row r="552" spans="3:188"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row>
    <row r="553" spans="3:188"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row>
    <row r="554" spans="3:188"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row>
    <row r="555" spans="3:188"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row>
    <row r="556" spans="3:188"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row>
    <row r="557" spans="3:188"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row>
    <row r="558" spans="3:188"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row>
    <row r="559" spans="3:188"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row>
    <row r="560" spans="3:188"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row>
    <row r="561" spans="3:188"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row>
    <row r="562" spans="3:188"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row>
    <row r="563" spans="3:188"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row>
    <row r="564" spans="3:188"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row>
    <row r="565" spans="3:188"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row>
    <row r="566" spans="3:188"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row>
    <row r="567" spans="3:188"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row>
    <row r="568" spans="3:188"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row>
    <row r="569" spans="3:188"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row>
    <row r="570" spans="3:188"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row>
    <row r="571" spans="3:188"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row>
    <row r="572" spans="3:188"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row>
    <row r="573" spans="3:188"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row>
    <row r="574" spans="3:188"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row>
    <row r="575" spans="3:188"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row>
    <row r="576" spans="3:188"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row>
    <row r="577" spans="3:188"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row>
    <row r="578" spans="3:188"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row>
    <row r="579" spans="3:188"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row>
    <row r="580" spans="3:188"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row>
    <row r="581" spans="3:188"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row>
    <row r="582" spans="3:188"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row>
    <row r="583" spans="3:188"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row>
    <row r="584" spans="3:188"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row>
    <row r="585" spans="3:188"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row>
    <row r="586" spans="3:188"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row>
    <row r="587" spans="3:188"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row>
    <row r="588" spans="3:188"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row>
    <row r="589" spans="3:188"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row>
    <row r="590" spans="3:188"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row>
    <row r="591" spans="3:188"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row>
    <row r="592" spans="3:188"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row>
    <row r="593" spans="3:188"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row>
    <row r="594" spans="3:188"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row>
    <row r="595" spans="3:188"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row>
    <row r="596" spans="3:188"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row>
    <row r="597" spans="3:188"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row>
    <row r="598" spans="3:188"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row>
    <row r="599" spans="3:188"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row>
    <row r="600" spans="3:188"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row>
    <row r="601" spans="3:188"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row>
    <row r="602" spans="3:188"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row>
    <row r="603" spans="3:188"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row>
    <row r="604" spans="3:188"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row>
    <row r="605" spans="3:188"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row>
    <row r="606" spans="3:188"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row>
    <row r="607" spans="3:188"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row>
    <row r="608" spans="3:188"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row>
    <row r="609" spans="3:188"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row>
    <row r="610" spans="3:188"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row>
    <row r="611" spans="3:188"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row>
    <row r="612" spans="3:188"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row>
    <row r="613" spans="3:188"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row>
    <row r="614" spans="3:188"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row>
    <row r="615" spans="3:188"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row>
    <row r="616" spans="3:188"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row>
    <row r="617" spans="3:188"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row>
    <row r="618" spans="3:188"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row>
    <row r="619" spans="3:188"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row>
    <row r="620" spans="3:188"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row>
    <row r="621" spans="3:188"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row>
    <row r="622" spans="3:188"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row>
    <row r="623" spans="3:188"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row>
    <row r="624" spans="3:188"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row>
    <row r="625" spans="3:188"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row>
    <row r="626" spans="3:188"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row>
    <row r="627" spans="3:188"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row>
    <row r="628" spans="3:188"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row>
    <row r="629" spans="3:188"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row>
    <row r="630" spans="3:188"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row>
    <row r="631" spans="3:188"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row>
    <row r="632" spans="3:188"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row>
    <row r="633" spans="3:188"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row>
    <row r="634" spans="3:188"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row>
    <row r="635" spans="3:188"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row>
    <row r="636" spans="3:188"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row>
    <row r="637" spans="3:188"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row>
    <row r="638" spans="3:188"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row>
    <row r="639" spans="3:188"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row>
    <row r="640" spans="3:188"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row>
    <row r="641" spans="3:188"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row>
    <row r="642" spans="3:188"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row>
    <row r="643" spans="3:188" x14ac:dyDescent="0.2">
      <c r="D643" s="162"/>
      <c r="P643"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F684"/>
  <sheetViews>
    <sheetView showGridLines="0" zoomScale="80" zoomScaleNormal="80" workbookViewId="0">
      <pane xSplit="2" ySplit="14" topLeftCell="C218" activePane="bottomRight" state="frozenSplit"/>
      <selection activeCell="GF1" sqref="GF1:GF1048576"/>
      <selection pane="topRight" activeCell="GF1" sqref="GF1:GF1048576"/>
      <selection pane="bottomLeft" activeCell="GF1" sqref="GF1:GF1048576"/>
      <selection pane="bottomRight" activeCell="A225" sqref="A225:XFD252"/>
    </sheetView>
  </sheetViews>
  <sheetFormatPr baseColWidth="10" defaultColWidth="11.44140625" defaultRowHeight="13.8" x14ac:dyDescent="0.2"/>
  <cols>
    <col min="1" max="1" width="1.5546875" style="238" customWidth="1"/>
    <col min="2" max="2" width="60.6640625" style="95" customWidth="1"/>
    <col min="3" max="188" width="15.33203125" style="96" bestFit="1" customWidth="1"/>
    <col min="189" max="16384" width="11.44140625" style="97"/>
  </cols>
  <sheetData>
    <row r="1" spans="1:188"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row>
    <row r="2" spans="1:188"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row>
    <row r="3" spans="1:188"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row>
    <row r="4" spans="1:188"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row>
    <row r="5" spans="1:188"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row>
    <row r="6" spans="1:188"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row>
    <row r="7" spans="1:188"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row>
    <row r="8" spans="1:188"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row>
    <row r="9" spans="1:188"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row>
    <row r="10" spans="1:188"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row>
    <row r="11" spans="1:188"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row>
    <row r="12" spans="1:188" s="98" customFormat="1" ht="52.2" x14ac:dyDescent="0.3">
      <c r="A12" s="134"/>
      <c r="B12" s="126" t="s">
        <v>1825</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row>
    <row r="13" spans="1:188"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row>
    <row r="14" spans="1:188"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row>
    <row r="15" spans="1:188" s="132" customFormat="1" x14ac:dyDescent="0.3">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row>
    <row r="16" spans="1:188" s="132" customFormat="1" x14ac:dyDescent="0.3">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row>
    <row r="17" spans="1:188" s="132" customFormat="1" x14ac:dyDescent="0.3">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row>
    <row r="18" spans="1:188" s="132" customFormat="1" x14ac:dyDescent="0.3">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row>
    <row r="19" spans="1:188" s="132" customFormat="1" x14ac:dyDescent="0.3">
      <c r="A19" s="134"/>
      <c r="B19" s="135" t="s">
        <v>2139</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row>
    <row r="20" spans="1:188" s="132" customFormat="1" x14ac:dyDescent="0.3">
      <c r="A20" s="134"/>
      <c r="B20" s="135" t="s">
        <v>1621</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row>
    <row r="21" spans="1:188" s="132" customFormat="1" x14ac:dyDescent="0.3">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row>
    <row r="22" spans="1:188" s="132" customFormat="1" x14ac:dyDescent="0.3">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row>
    <row r="23" spans="1:188" s="132" customFormat="1" x14ac:dyDescent="0.3">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row>
    <row r="24" spans="1:188" s="132" customFormat="1" ht="15" customHeight="1" x14ac:dyDescent="0.3">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row>
    <row r="25" spans="1:188" s="137" customFormat="1" x14ac:dyDescent="0.3">
      <c r="A25" s="134"/>
      <c r="B25" s="135" t="s">
        <v>1871</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row>
    <row r="26" spans="1:188" s="137" customFormat="1" collapsed="1" x14ac:dyDescent="0.25">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row>
    <row r="27" spans="1:188" s="132" customFormat="1" x14ac:dyDescent="0.3">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row>
    <row r="28" spans="1:188" s="132" customFormat="1" x14ac:dyDescent="0.3">
      <c r="A28" s="134"/>
      <c r="B28" s="135" t="s">
        <v>1622</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row>
    <row r="29" spans="1:188" s="132" customFormat="1" x14ac:dyDescent="0.3">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row>
    <row r="30" spans="1:188" s="132" customFormat="1" x14ac:dyDescent="0.3">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row>
    <row r="31" spans="1:188" s="132" customFormat="1" x14ac:dyDescent="0.3">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row>
    <row r="32" spans="1:188" s="132" customFormat="1" x14ac:dyDescent="0.3">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row>
    <row r="33" spans="1:188" s="132" customFormat="1" x14ac:dyDescent="0.3">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row>
    <row r="34" spans="1:188" s="132" customFormat="1" x14ac:dyDescent="0.3">
      <c r="A34" s="134"/>
      <c r="B34" s="135" t="s">
        <v>2139</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row>
    <row r="35" spans="1:188" s="132" customFormat="1" x14ac:dyDescent="0.3">
      <c r="A35" s="134"/>
      <c r="B35" s="115" t="s">
        <v>1621</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row>
    <row r="36" spans="1:188" s="132" customFormat="1" x14ac:dyDescent="0.3">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row>
    <row r="37" spans="1:188" s="132" customFormat="1" x14ac:dyDescent="0.3">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row>
    <row r="38" spans="1:188" s="132" customFormat="1" x14ac:dyDescent="0.3">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row>
    <row r="39" spans="1:188" s="132" customFormat="1" x14ac:dyDescent="0.3">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row>
    <row r="40" spans="1:188" s="132" customFormat="1" x14ac:dyDescent="0.3">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row>
    <row r="41" spans="1:188" s="132" customFormat="1" x14ac:dyDescent="0.3">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row>
    <row r="42" spans="1:188" s="132" customFormat="1" x14ac:dyDescent="0.3">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row>
    <row r="43" spans="1:188" s="137" customFormat="1" x14ac:dyDescent="0.3">
      <c r="A43" s="134"/>
      <c r="B43" s="135" t="s">
        <v>1871</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row>
    <row r="44" spans="1:188" s="137" customFormat="1" collapsed="1" x14ac:dyDescent="0.25">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row>
    <row r="45" spans="1:188" s="132" customFormat="1" x14ac:dyDescent="0.3">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row>
    <row r="46" spans="1:188" s="132" customFormat="1" x14ac:dyDescent="0.3">
      <c r="A46" s="134"/>
      <c r="B46" s="135" t="s">
        <v>1622</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row>
    <row r="47" spans="1:188" s="132" customFormat="1" x14ac:dyDescent="0.3">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row>
    <row r="48" spans="1:188" s="132" customFormat="1" x14ac:dyDescent="0.3">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row>
    <row r="49" spans="1:188" s="132" customFormat="1" x14ac:dyDescent="0.3">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row>
    <row r="50" spans="1:188" s="132" customFormat="1" x14ac:dyDescent="0.3">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row>
    <row r="51" spans="1:188" s="132" customFormat="1" x14ac:dyDescent="0.3">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row>
    <row r="52" spans="1:188" s="132" customFormat="1" x14ac:dyDescent="0.3">
      <c r="A52" s="134"/>
      <c r="B52" s="135" t="s">
        <v>2139</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row>
    <row r="53" spans="1:188" s="132" customFormat="1" x14ac:dyDescent="0.3">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row>
    <row r="54" spans="1:188" s="132" customFormat="1" x14ac:dyDescent="0.3">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row>
    <row r="55" spans="1:188" s="132" customFormat="1" x14ac:dyDescent="0.25">
      <c r="A55" s="134"/>
      <c r="B55" s="143" t="s">
        <v>1896</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row>
    <row r="56" spans="1:188" s="137" customFormat="1" collapsed="1" x14ac:dyDescent="0.3">
      <c r="A56" s="134"/>
      <c r="B56" s="135" t="s">
        <v>1813</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row>
    <row r="57" spans="1:188" s="132" customFormat="1" x14ac:dyDescent="0.3">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row>
    <row r="58" spans="1:188" s="132" customFormat="1" x14ac:dyDescent="0.3">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row>
    <row r="59" spans="1:188" s="132" customFormat="1" x14ac:dyDescent="0.3">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row>
    <row r="60" spans="1:188" s="132" customFormat="1" x14ac:dyDescent="0.3">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row>
    <row r="61" spans="1:188" s="132" customFormat="1" x14ac:dyDescent="0.3">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row>
    <row r="62" spans="1:188" s="132" customFormat="1" x14ac:dyDescent="0.3">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row>
    <row r="63" spans="1:188" s="132" customFormat="1" x14ac:dyDescent="0.3">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row>
    <row r="64" spans="1:188" s="132" customFormat="1" x14ac:dyDescent="0.3">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row>
    <row r="65" spans="1:188" s="132" customFormat="1" x14ac:dyDescent="0.3">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row>
    <row r="66" spans="1:188" s="132" customFormat="1" x14ac:dyDescent="0.3">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row>
    <row r="67" spans="1:188" s="132" customFormat="1" x14ac:dyDescent="0.3">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row>
    <row r="68" spans="1:188" s="137" customFormat="1" collapsed="1" x14ac:dyDescent="0.3">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row>
    <row r="69" spans="1:188" s="132" customFormat="1" x14ac:dyDescent="0.3">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row>
    <row r="70" spans="1:188" s="132" customFormat="1" x14ac:dyDescent="0.3">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row>
    <row r="71" spans="1:188" s="132" customFormat="1" x14ac:dyDescent="0.3">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row>
    <row r="72" spans="1:188" s="132" customFormat="1" x14ac:dyDescent="0.3">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row>
    <row r="73" spans="1:188" s="132" customFormat="1" x14ac:dyDescent="0.3">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row>
    <row r="74" spans="1:188" s="132" customFormat="1" x14ac:dyDescent="0.3">
      <c r="A74" s="134"/>
      <c r="B74" s="135" t="s">
        <v>2139</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row>
    <row r="75" spans="1:188" s="132" customFormat="1" x14ac:dyDescent="0.3">
      <c r="A75" s="134"/>
      <c r="B75" s="115" t="s">
        <v>1621</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row>
    <row r="76" spans="1:188" s="132" customFormat="1" x14ac:dyDescent="0.3">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row>
    <row r="77" spans="1:188" s="132" customFormat="1" x14ac:dyDescent="0.3">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row>
    <row r="78" spans="1:188" s="132" customFormat="1" x14ac:dyDescent="0.3">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row>
    <row r="79" spans="1:188" s="132" customFormat="1" x14ac:dyDescent="0.3">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row>
    <row r="80" spans="1:188" s="132" customFormat="1" x14ac:dyDescent="0.3">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row>
    <row r="81" spans="1:188" s="132" customFormat="1" x14ac:dyDescent="0.3">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row>
    <row r="82" spans="1:188" s="132" customFormat="1" x14ac:dyDescent="0.3">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row>
    <row r="83" spans="1:188" s="132" customFormat="1" x14ac:dyDescent="0.3">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row>
    <row r="84" spans="1:188" s="132" customFormat="1" x14ac:dyDescent="0.3">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row>
    <row r="85" spans="1:188" s="132" customFormat="1" x14ac:dyDescent="0.3">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row>
    <row r="86" spans="1:188" s="137" customFormat="1" x14ac:dyDescent="0.3">
      <c r="A86" s="134"/>
      <c r="B86" s="135" t="s">
        <v>1871</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row>
    <row r="87" spans="1:188" s="137" customFormat="1" collapsed="1" x14ac:dyDescent="0.25">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row>
    <row r="88" spans="1:188" s="132" customFormat="1" x14ac:dyDescent="0.3">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row>
    <row r="89" spans="1:188" s="132" customFormat="1" x14ac:dyDescent="0.3">
      <c r="A89" s="134"/>
      <c r="B89" s="135" t="s">
        <v>1622</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row>
    <row r="90" spans="1:188" s="132" customFormat="1" x14ac:dyDescent="0.3">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row>
    <row r="91" spans="1:188" s="132" customFormat="1" x14ac:dyDescent="0.3">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row>
    <row r="92" spans="1:188" s="132" customFormat="1" ht="15.6" x14ac:dyDescent="0.3">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row>
    <row r="93" spans="1:188" s="132" customFormat="1" x14ac:dyDescent="0.3">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row>
    <row r="94" spans="1:188" s="132" customFormat="1" x14ac:dyDescent="0.3">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row>
    <row r="95" spans="1:188" s="132" customFormat="1" x14ac:dyDescent="0.3">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row>
    <row r="96" spans="1:188" s="132" customFormat="1" x14ac:dyDescent="0.3">
      <c r="A96" s="134"/>
      <c r="B96" s="135" t="s">
        <v>2139</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row>
    <row r="97" spans="1:188" s="132" customFormat="1" x14ac:dyDescent="0.3">
      <c r="A97" s="134"/>
      <c r="B97" s="115" t="s">
        <v>1621</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row>
    <row r="98" spans="1:188" s="132" customFormat="1" x14ac:dyDescent="0.3">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row>
    <row r="99" spans="1:188" s="132" customFormat="1" x14ac:dyDescent="0.3">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row>
    <row r="100" spans="1:188" s="132" customFormat="1" x14ac:dyDescent="0.3">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row>
    <row r="101" spans="1:188" s="132" customFormat="1" x14ac:dyDescent="0.3">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row>
    <row r="102" spans="1:188" s="132" customFormat="1" x14ac:dyDescent="0.3">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row>
    <row r="103" spans="1:188" s="132" customFormat="1" x14ac:dyDescent="0.3">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row>
    <row r="104" spans="1:188" s="132" customFormat="1" x14ac:dyDescent="0.3">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row>
    <row r="105" spans="1:188" s="132" customFormat="1" x14ac:dyDescent="0.3">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row>
    <row r="106" spans="1:188" s="132" customFormat="1" x14ac:dyDescent="0.3">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row>
    <row r="107" spans="1:188" s="132" customFormat="1" x14ac:dyDescent="0.3">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row>
    <row r="108" spans="1:188" s="132" customFormat="1" x14ac:dyDescent="0.3">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row>
    <row r="109" spans="1:188" s="132" customFormat="1" x14ac:dyDescent="0.3">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row>
    <row r="110" spans="1:188" s="132" customFormat="1" x14ac:dyDescent="0.3">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row>
    <row r="111" spans="1:188" s="137" customFormat="1" x14ac:dyDescent="0.3">
      <c r="A111" s="134"/>
      <c r="B111" s="135" t="s">
        <v>1871</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row>
    <row r="112" spans="1:188" s="137" customFormat="1" collapsed="1" x14ac:dyDescent="0.25">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row>
    <row r="113" spans="1:188" s="132" customFormat="1" x14ac:dyDescent="0.3">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row>
    <row r="114" spans="1:188" s="132" customFormat="1" ht="14.4" thickBot="1" x14ac:dyDescent="0.35">
      <c r="A114" s="134"/>
      <c r="B114" s="135" t="s">
        <v>1622</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row>
    <row r="115" spans="1:188" s="132" customFormat="1" ht="14.4" thickBot="1" x14ac:dyDescent="0.35">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row>
    <row r="116" spans="1:188" s="132" customFormat="1" x14ac:dyDescent="0.3">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row>
    <row r="117" spans="1:188" s="132" customFormat="1" x14ac:dyDescent="0.3">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row>
    <row r="118" spans="1:188" s="132" customFormat="1" x14ac:dyDescent="0.3">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row>
    <row r="119" spans="1:188" s="132" customFormat="1" x14ac:dyDescent="0.3">
      <c r="A119" s="134"/>
      <c r="B119" s="115" t="s">
        <v>1623</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row>
    <row r="120" spans="1:188" s="137" customFormat="1" x14ac:dyDescent="0.3">
      <c r="A120" s="134"/>
      <c r="B120" s="135" t="s">
        <v>1871</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row>
    <row r="121" spans="1:188" s="132" customFormat="1" x14ac:dyDescent="0.3">
      <c r="A121" s="134"/>
      <c r="B121" s="115" t="s">
        <v>1624</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row>
    <row r="122" spans="1:188" s="137" customFormat="1" collapsed="1" x14ac:dyDescent="0.3">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row>
    <row r="123" spans="1:188" s="132" customFormat="1" x14ac:dyDescent="0.3">
      <c r="A123" s="134"/>
      <c r="B123" s="115" t="s">
        <v>2140</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row>
    <row r="124" spans="1:188" s="132" customFormat="1" x14ac:dyDescent="0.3">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row>
    <row r="125" spans="1:188" s="132" customFormat="1" x14ac:dyDescent="0.3">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row>
    <row r="126" spans="1:188" s="132" customFormat="1" x14ac:dyDescent="0.3">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row>
    <row r="127" spans="1:188" s="132" customFormat="1" x14ac:dyDescent="0.3">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row>
    <row r="128" spans="1:188" s="132" customFormat="1" x14ac:dyDescent="0.3">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row>
    <row r="129" spans="1:188" s="137" customFormat="1" x14ac:dyDescent="0.3">
      <c r="A129" s="134"/>
      <c r="B129" s="135" t="s">
        <v>1625</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row>
    <row r="130" spans="1:188" s="132" customFormat="1" x14ac:dyDescent="0.3">
      <c r="A130" s="134"/>
      <c r="B130" s="115" t="s">
        <v>1626</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row>
    <row r="131" spans="1:188" s="132" customFormat="1" x14ac:dyDescent="0.3">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row>
    <row r="132" spans="1:188" s="132" customFormat="1" x14ac:dyDescent="0.3">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row>
    <row r="133" spans="1:188" s="132" customFormat="1" x14ac:dyDescent="0.3">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row>
    <row r="134" spans="1:188" s="132" customFormat="1" x14ac:dyDescent="0.3">
      <c r="A134" s="134"/>
      <c r="B134" s="115" t="s">
        <v>1625</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row>
    <row r="135" spans="1:188" s="132" customFormat="1" x14ac:dyDescent="0.3">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row>
    <row r="136" spans="1:188" s="132" customFormat="1" x14ac:dyDescent="0.3">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row>
    <row r="137" spans="1:188" s="132" customFormat="1" x14ac:dyDescent="0.3">
      <c r="A137" s="134"/>
      <c r="B137" s="115" t="s">
        <v>2055</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row>
    <row r="138" spans="1:188" s="132" customFormat="1" x14ac:dyDescent="0.3">
      <c r="A138" s="134"/>
      <c r="B138" s="115" t="s">
        <v>1625</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row>
    <row r="139" spans="1:188" s="132" customFormat="1" x14ac:dyDescent="0.3">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row>
    <row r="140" spans="1:188" s="132" customFormat="1" x14ac:dyDescent="0.3">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row>
    <row r="141" spans="1:188" s="132" customFormat="1" x14ac:dyDescent="0.3">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row>
    <row r="142" spans="1:188" s="132" customFormat="1" x14ac:dyDescent="0.3">
      <c r="A142" s="134"/>
      <c r="B142" s="135" t="s">
        <v>1725</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row>
    <row r="143" spans="1:188" s="132" customFormat="1" collapsed="1" x14ac:dyDescent="0.3">
      <c r="A143" s="134"/>
      <c r="B143" s="115" t="s">
        <v>1625</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row>
    <row r="144" spans="1:188" s="132" customFormat="1" x14ac:dyDescent="0.3">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row>
    <row r="145" spans="1:188" s="132" customFormat="1" x14ac:dyDescent="0.3">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row>
    <row r="146" spans="1:188" s="132" customFormat="1" x14ac:dyDescent="0.3">
      <c r="A146" s="134"/>
      <c r="B146" s="130" t="s">
        <v>2310</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row>
    <row r="147" spans="1:188" s="132" customFormat="1" x14ac:dyDescent="0.3">
      <c r="A147" s="134"/>
      <c r="B147" s="135" t="s">
        <v>2171</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row>
    <row r="148" spans="1:188" s="132" customFormat="1" x14ac:dyDescent="0.3">
      <c r="A148" s="134"/>
      <c r="B148" s="135" t="s">
        <v>2170</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row>
    <row r="149" spans="1:188" s="132" customFormat="1" x14ac:dyDescent="0.3">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row>
    <row r="150" spans="1:188" s="132" customFormat="1" ht="14.4" thickBot="1" x14ac:dyDescent="0.35">
      <c r="A150" s="134"/>
      <c r="B150" s="110" t="s">
        <v>2311</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row>
    <row r="151" spans="1:188" s="132" customFormat="1" ht="14.4" thickBot="1" x14ac:dyDescent="0.35">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row>
    <row r="152" spans="1:188" s="132" customFormat="1" x14ac:dyDescent="0.3">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row>
    <row r="153" spans="1:188" s="132" customFormat="1" x14ac:dyDescent="0.3">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row>
    <row r="154" spans="1:188" s="132" customFormat="1" x14ac:dyDescent="0.3">
      <c r="A154" s="134"/>
      <c r="B154" s="115" t="s">
        <v>1623</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row>
    <row r="155" spans="1:188" s="132" customFormat="1" x14ac:dyDescent="0.3">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row>
    <row r="156" spans="1:188" s="132" customFormat="1" x14ac:dyDescent="0.3">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row>
    <row r="157" spans="1:188" s="132" customFormat="1" x14ac:dyDescent="0.3">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row>
    <row r="158" spans="1:188" s="132" customFormat="1" x14ac:dyDescent="0.3">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row>
    <row r="159" spans="1:188" s="132" customFormat="1" x14ac:dyDescent="0.3">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row>
    <row r="160" spans="1:188" s="132" customFormat="1" x14ac:dyDescent="0.3">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row>
    <row r="161" spans="1:188" s="137" customFormat="1" x14ac:dyDescent="0.3">
      <c r="A161" s="134"/>
      <c r="B161" s="135" t="s">
        <v>1871</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row>
    <row r="162" spans="1:188" s="132" customFormat="1" collapsed="1" x14ac:dyDescent="0.3">
      <c r="A162" s="134"/>
      <c r="B162" s="115" t="s">
        <v>1625</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row>
    <row r="163" spans="1:188" s="132" customFormat="1" x14ac:dyDescent="0.3">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row>
    <row r="164" spans="1:188" s="154" customFormat="1" ht="14.4" thickBot="1" x14ac:dyDescent="0.35">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row>
    <row r="165" spans="1:188" s="132" customFormat="1" ht="14.4" thickBot="1" x14ac:dyDescent="0.35">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row>
    <row r="166" spans="1:188" s="132" customFormat="1" x14ac:dyDescent="0.3">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row>
    <row r="167" spans="1:188" s="132" customFormat="1" x14ac:dyDescent="0.3">
      <c r="A167" s="134"/>
      <c r="B167" s="135" t="s">
        <v>2141</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row>
    <row r="168" spans="1:188" s="132" customFormat="1" x14ac:dyDescent="0.3">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row>
    <row r="169" spans="1:188" s="132" customFormat="1" x14ac:dyDescent="0.3">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row>
    <row r="170" spans="1:188" s="132" customFormat="1" x14ac:dyDescent="0.3">
      <c r="A170" s="134"/>
      <c r="B170" s="115" t="s">
        <v>1631</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row>
    <row r="171" spans="1:188" s="132" customFormat="1" x14ac:dyDescent="0.3">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row>
    <row r="172" spans="1:188" s="132" customFormat="1" x14ac:dyDescent="0.3">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row>
    <row r="173" spans="1:188" s="132" customFormat="1" x14ac:dyDescent="0.3">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row>
    <row r="174" spans="1:188" s="132" customFormat="1" x14ac:dyDescent="0.3">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row>
    <row r="175" spans="1:188" s="132" customFormat="1" x14ac:dyDescent="0.3">
      <c r="A175" s="134"/>
      <c r="B175" s="135" t="s">
        <v>2141</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row>
    <row r="176" spans="1:188" s="132" customFormat="1" x14ac:dyDescent="0.3">
      <c r="A176" s="134"/>
      <c r="B176" s="115" t="s">
        <v>1629</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row>
    <row r="177" spans="1:188" s="132" customFormat="1" x14ac:dyDescent="0.3">
      <c r="A177" s="134"/>
      <c r="B177" s="115" t="s">
        <v>1625</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row>
    <row r="178" spans="1:188" s="132" customFormat="1" x14ac:dyDescent="0.3">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row>
    <row r="179" spans="1:188" s="132" customFormat="1" ht="14.4" thickBot="1" x14ac:dyDescent="0.35">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row>
    <row r="180" spans="1:188" s="132" customFormat="1" ht="14.4" thickBot="1" x14ac:dyDescent="0.35">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row>
    <row r="181" spans="1:188" s="132" customFormat="1" x14ac:dyDescent="0.3">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row>
    <row r="182" spans="1:188" s="132" customFormat="1" x14ac:dyDescent="0.3">
      <c r="A182" s="134"/>
      <c r="B182" s="115" t="s">
        <v>1897</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row>
    <row r="183" spans="1:188" s="132" customFormat="1" x14ac:dyDescent="0.3">
      <c r="A183" s="134"/>
      <c r="B183" s="115" t="s">
        <v>1928</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row>
    <row r="184" spans="1:188" x14ac:dyDescent="0.3">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row>
    <row r="185" spans="1:188" s="132" customFormat="1" x14ac:dyDescent="0.3">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row>
    <row r="186" spans="1:188" s="132" customFormat="1" x14ac:dyDescent="0.3">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row>
    <row r="187" spans="1:188" s="132" customFormat="1" x14ac:dyDescent="0.3">
      <c r="A187" s="134"/>
      <c r="B187" s="115" t="s">
        <v>1633</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row>
    <row r="188" spans="1:188" s="132" customFormat="1" x14ac:dyDescent="0.3">
      <c r="A188" s="134"/>
      <c r="B188" s="115" t="s">
        <v>1833</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row>
    <row r="189" spans="1:188" ht="14.4" thickBot="1" x14ac:dyDescent="0.35">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row>
    <row r="190" spans="1:188" ht="14.4" thickBot="1" x14ac:dyDescent="0.35">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row>
    <row r="191" spans="1:188" x14ac:dyDescent="0.3">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row>
    <row r="192" spans="1:188" x14ac:dyDescent="0.3">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row>
    <row r="193" spans="1:188" ht="14.4" thickBot="1" x14ac:dyDescent="0.35">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row>
    <row r="194" spans="1:188" ht="14.4" thickBot="1" x14ac:dyDescent="0.35">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row>
    <row r="195" spans="1:188" x14ac:dyDescent="0.3">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row>
    <row r="196" spans="1:188" x14ac:dyDescent="0.3">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row>
    <row r="197" spans="1:188" x14ac:dyDescent="0.3">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row>
    <row r="198" spans="1:188" ht="14.4" thickBot="1" x14ac:dyDescent="0.35">
      <c r="A198" s="134"/>
      <c r="B198" s="115" t="s">
        <v>1634</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row>
    <row r="199" spans="1:188" ht="14.4" thickBot="1" x14ac:dyDescent="0.35">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row>
    <row r="200" spans="1:188" x14ac:dyDescent="0.3">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row>
    <row r="201" spans="1:188" s="132" customFormat="1" ht="15" customHeight="1" x14ac:dyDescent="0.3">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row>
    <row r="202" spans="1:188" s="132" customFormat="1" x14ac:dyDescent="0.3">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row>
    <row r="203" spans="1:188" s="132" customFormat="1" x14ac:dyDescent="0.3">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row>
    <row r="204" spans="1:188" s="132" customFormat="1" x14ac:dyDescent="0.3">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row>
    <row r="205" spans="1:188" s="132" customFormat="1" x14ac:dyDescent="0.3">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row>
    <row r="206" spans="1:188" s="132" customFormat="1" x14ac:dyDescent="0.3">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row>
    <row r="207" spans="1:188" s="132" customFormat="1" x14ac:dyDescent="0.3">
      <c r="A207" s="134"/>
      <c r="B207" s="135" t="s">
        <v>1895</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row>
    <row r="208" spans="1:188" s="132" customFormat="1" x14ac:dyDescent="0.3">
      <c r="A208" s="134"/>
      <c r="B208" s="135" t="s">
        <v>2163</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row>
    <row r="209" spans="1:188" x14ac:dyDescent="0.3">
      <c r="A209" s="134"/>
      <c r="B209" s="135" t="s">
        <v>2164</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row>
    <row r="210" spans="1:188" s="137" customFormat="1" x14ac:dyDescent="0.3">
      <c r="A210" s="134"/>
      <c r="B210" s="135" t="s">
        <v>1871</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row>
    <row r="211" spans="1:188" s="132" customFormat="1" x14ac:dyDescent="0.3">
      <c r="A211" s="134"/>
      <c r="B211" s="115" t="s">
        <v>2136</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row>
    <row r="212" spans="1:188" s="132" customFormat="1" ht="14.4" thickBot="1" x14ac:dyDescent="0.35">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row>
    <row r="213" spans="1:188" s="132" customFormat="1" ht="14.4" thickBot="1" x14ac:dyDescent="0.35">
      <c r="A213" s="134"/>
      <c r="B213" s="104" t="s">
        <v>2341</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row>
    <row r="214" spans="1:188" s="132" customFormat="1" ht="14.4" thickBot="1" x14ac:dyDescent="0.35">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row>
    <row r="215" spans="1:188" s="132" customFormat="1" ht="14.4" thickBot="1" x14ac:dyDescent="0.35">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row>
    <row r="216" spans="1:188" s="132" customFormat="1" x14ac:dyDescent="0.3">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row>
    <row r="217" spans="1:188" s="132" customFormat="1" x14ac:dyDescent="0.3">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row>
    <row r="218" spans="1:188" s="132" customFormat="1" x14ac:dyDescent="0.3">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row>
    <row r="219" spans="1:188" s="132" customFormat="1" x14ac:dyDescent="0.3">
      <c r="A219" s="134"/>
      <c r="B219" s="115" t="s">
        <v>1635</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row>
    <row r="220" spans="1:188" s="132" customFormat="1" x14ac:dyDescent="0.3">
      <c r="A220" s="134"/>
      <c r="B220" s="115" t="s">
        <v>1636</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row>
    <row r="221" spans="1:188" s="132" customFormat="1" ht="14.4" collapsed="1" thickBot="1" x14ac:dyDescent="0.35">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row>
    <row r="222" spans="1:188" s="132" customFormat="1" ht="14.4" thickBot="1" x14ac:dyDescent="0.35">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row>
    <row r="223" spans="1:188" ht="14.4" thickBot="1" x14ac:dyDescent="0.35">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row>
    <row r="224" spans="1:188" ht="14.4" x14ac:dyDescent="0.3">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row>
    <row r="225" spans="3:188"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row>
    <row r="226" spans="3:188"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row>
    <row r="227" spans="3:188"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row>
    <row r="228" spans="3:188"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row>
    <row r="229" spans="3:188"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row>
    <row r="230" spans="3:188"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row>
    <row r="231" spans="3:188"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row>
    <row r="232" spans="3:188"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row>
    <row r="233" spans="3:188"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row>
    <row r="234" spans="3:188"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row>
    <row r="235" spans="3:188"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row>
    <row r="236" spans="3:188"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row>
    <row r="237" spans="3:188"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row>
    <row r="238" spans="3:188"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row>
    <row r="239" spans="3:188"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row>
    <row r="240" spans="3:188"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row>
    <row r="241" spans="3:188"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row>
    <row r="242" spans="3:188"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row>
    <row r="243" spans="3:188"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row>
    <row r="244" spans="3:188"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row>
    <row r="245" spans="3:188"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row>
    <row r="246" spans="3:188"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row>
    <row r="247" spans="3:188"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row>
    <row r="248" spans="3:188"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row>
    <row r="249" spans="3:188"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row>
    <row r="250" spans="3:188"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row>
    <row r="251" spans="3:188"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row>
    <row r="252" spans="3:188"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row>
    <row r="253" spans="3:188"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row>
    <row r="254" spans="3:188"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row>
    <row r="255" spans="3:188"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row>
    <row r="256" spans="3:188"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row>
    <row r="257" spans="3:188"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row>
    <row r="258" spans="3:188"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row>
    <row r="259" spans="3:188"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row>
    <row r="260" spans="3:188"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row>
    <row r="261" spans="3:188"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row>
    <row r="262" spans="3:188"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row>
    <row r="263" spans="3:188"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row>
    <row r="264" spans="3:188"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row>
    <row r="265" spans="3:188"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row>
    <row r="266" spans="3:188"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row>
    <row r="267" spans="3:188"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row>
    <row r="268" spans="3:188"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row>
    <row r="269" spans="3:188"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row>
    <row r="270" spans="3:188"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row>
    <row r="271" spans="3:188"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row>
    <row r="272" spans="3:188"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row>
    <row r="273" spans="3:188"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row>
    <row r="274" spans="3:188"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row>
    <row r="275" spans="3:188"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row>
    <row r="276" spans="3:188"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row>
    <row r="277" spans="3:188"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row>
    <row r="278" spans="3:188"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row>
    <row r="279" spans="3:188"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row>
    <row r="280" spans="3:188"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row>
    <row r="281" spans="3:188"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row>
    <row r="282" spans="3:188"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row>
    <row r="283" spans="3:188"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row>
    <row r="284" spans="3:188"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row>
    <row r="285" spans="3:188"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row>
    <row r="286" spans="3:188"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row>
    <row r="287" spans="3:188"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row>
    <row r="288" spans="3:188"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row>
    <row r="289" spans="3:188"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row>
    <row r="290" spans="3:188"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row>
    <row r="291" spans="3:188"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row>
    <row r="292" spans="3:188"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row>
    <row r="293" spans="3:188"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row>
    <row r="294" spans="3:188"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row>
    <row r="295" spans="3:188"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row>
    <row r="296" spans="3:188"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row>
    <row r="297" spans="3:188"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row>
    <row r="298" spans="3:188"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row>
    <row r="299" spans="3:188"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row>
    <row r="300" spans="3:188"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row>
    <row r="301" spans="3:188"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row>
    <row r="302" spans="3:188"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row>
    <row r="303" spans="3:188"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row>
    <row r="304" spans="3:188"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row>
    <row r="305" spans="3:188"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row>
    <row r="306" spans="3:188"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row>
    <row r="307" spans="3:188"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row>
    <row r="308" spans="3:188"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row>
    <row r="309" spans="3:188"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row>
    <row r="310" spans="3:188"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row>
    <row r="311" spans="3:188"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row>
    <row r="312" spans="3:188"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row>
    <row r="313" spans="3:188"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row>
    <row r="314" spans="3:188"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row>
    <row r="315" spans="3:188"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row>
    <row r="316" spans="3:188"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row>
    <row r="317" spans="3:188"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row>
    <row r="318" spans="3:188"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row>
    <row r="319" spans="3:188"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row>
    <row r="320" spans="3:188"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row>
    <row r="321" spans="3:188"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row>
    <row r="322" spans="3:188"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row>
    <row r="323" spans="3:188"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row>
    <row r="324" spans="3:188"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row>
    <row r="325" spans="3:188"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row>
    <row r="326" spans="3:188"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row>
    <row r="327" spans="3:188"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row>
    <row r="328" spans="3:188"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row>
    <row r="329" spans="3:188"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row>
    <row r="330" spans="3:188"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row>
    <row r="331" spans="3:188"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row>
    <row r="332" spans="3:188"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row>
    <row r="333" spans="3:188"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row>
    <row r="334" spans="3:188"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row>
    <row r="335" spans="3:188"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row>
    <row r="336" spans="3:188"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row>
    <row r="337" spans="3:188"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row>
    <row r="338" spans="3:188"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row>
    <row r="339" spans="3:188"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row>
    <row r="340" spans="3:188"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row>
    <row r="341" spans="3:188"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row>
    <row r="342" spans="3:188"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row>
    <row r="343" spans="3:188"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row>
    <row r="344" spans="3:188"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row>
    <row r="345" spans="3:188"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row>
    <row r="346" spans="3:188"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row>
    <row r="347" spans="3:188"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row>
    <row r="348" spans="3:188"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row>
    <row r="349" spans="3:188"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row>
    <row r="350" spans="3:188"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row>
    <row r="351" spans="3:188"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row>
    <row r="352" spans="3:188"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row>
    <row r="353" spans="3:188"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row>
    <row r="354" spans="3:188"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row>
    <row r="355" spans="3:188"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row>
    <row r="356" spans="3:188"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row>
    <row r="357" spans="3:188"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row>
    <row r="358" spans="3:188"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row>
    <row r="359" spans="3:188"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row>
    <row r="360" spans="3:188"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row>
    <row r="361" spans="3:188"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row>
    <row r="362" spans="3:188"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row>
    <row r="363" spans="3:188"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row>
    <row r="364" spans="3:188"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row>
    <row r="365" spans="3:188"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row>
    <row r="366" spans="3:188"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row>
    <row r="367" spans="3:188"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row>
    <row r="368" spans="3:188"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row>
    <row r="369" spans="3:188"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row>
    <row r="370" spans="3:188"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row>
    <row r="371" spans="3:188"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row>
    <row r="372" spans="3:188"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row>
    <row r="373" spans="3:188"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row>
    <row r="374" spans="3:188"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row>
    <row r="375" spans="3:188"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row>
    <row r="376" spans="3:188"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row>
    <row r="377" spans="3:188"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row>
    <row r="378" spans="3:188"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row>
    <row r="379" spans="3:188"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row>
    <row r="380" spans="3:188"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row>
    <row r="381" spans="3:188"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row>
    <row r="382" spans="3:188"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row>
    <row r="383" spans="3:188"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row>
    <row r="384" spans="3:188"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row>
    <row r="385" spans="3:188"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row>
    <row r="386" spans="3:188"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row>
    <row r="387" spans="3:188"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row>
    <row r="388" spans="3:188"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row>
    <row r="389" spans="3:188"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row>
    <row r="390" spans="3:188"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row>
    <row r="391" spans="3:188"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row>
    <row r="392" spans="3:188"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row>
    <row r="393" spans="3:188"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row>
    <row r="394" spans="3:188"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row>
    <row r="395" spans="3:188"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row>
    <row r="396" spans="3:188"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row>
    <row r="397" spans="3:188"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row>
    <row r="398" spans="3:188"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row>
    <row r="399" spans="3:188"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row>
    <row r="400" spans="3:188"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row>
    <row r="401" spans="3:188"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row>
    <row r="402" spans="3:188"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row>
    <row r="403" spans="3:188"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row>
    <row r="404" spans="3:188"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row>
    <row r="405" spans="3:188"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row>
    <row r="406" spans="3:188"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row>
    <row r="407" spans="3:188"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row>
    <row r="408" spans="3:188"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row>
    <row r="409" spans="3:188"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row>
    <row r="410" spans="3:188"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row>
    <row r="411" spans="3:188"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row>
    <row r="412" spans="3:188"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row>
    <row r="413" spans="3:188"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row>
    <row r="414" spans="3:188"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row>
    <row r="415" spans="3:188"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row>
    <row r="416" spans="3:188"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row>
    <row r="417" spans="3:188"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row>
    <row r="418" spans="3:188"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row>
    <row r="419" spans="3:188"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row>
    <row r="420" spans="3:188"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row>
    <row r="421" spans="3:188"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row>
    <row r="422" spans="3:188"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row>
    <row r="423" spans="3:188"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row>
    <row r="424" spans="3:188"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row>
    <row r="425" spans="3:188"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row>
    <row r="426" spans="3:188"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row>
    <row r="427" spans="3:188"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row>
    <row r="428" spans="3:188"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row>
    <row r="429" spans="3:188"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row>
    <row r="430" spans="3:188"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row>
    <row r="431" spans="3:188"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row>
    <row r="432" spans="3:188"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row>
    <row r="433" spans="3:188"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row>
    <row r="434" spans="3:188"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row>
    <row r="435" spans="3:188"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row>
    <row r="436" spans="3:188"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row>
    <row r="437" spans="3:188"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row>
    <row r="438" spans="3:188"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row>
    <row r="439" spans="3:188"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row>
    <row r="440" spans="3:188"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row>
    <row r="441" spans="3:188"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row>
    <row r="442" spans="3:188"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row>
    <row r="443" spans="3:188"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row>
    <row r="444" spans="3:188"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row>
    <row r="445" spans="3:188"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row>
    <row r="446" spans="3:188"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row>
    <row r="447" spans="3:188"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row>
    <row r="448" spans="3:188"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row>
    <row r="449" spans="3:188"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row>
    <row r="450" spans="3:188"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row>
    <row r="451" spans="3:188"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row>
    <row r="452" spans="3:188"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row>
    <row r="453" spans="3:188"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row>
    <row r="454" spans="3:188"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row>
    <row r="455" spans="3:188"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row>
    <row r="456" spans="3:188"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row>
    <row r="457" spans="3:188"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row>
    <row r="458" spans="3:188"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row>
    <row r="459" spans="3:188"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row>
    <row r="460" spans="3:188"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row>
    <row r="461" spans="3:188"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row>
    <row r="462" spans="3:188"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row>
    <row r="463" spans="3:188"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row>
    <row r="464" spans="3:188"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row>
    <row r="465" spans="3:188"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row>
    <row r="466" spans="3:188"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row>
    <row r="467" spans="3:188"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row>
    <row r="468" spans="3:188"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row>
    <row r="469" spans="3:188"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row>
    <row r="470" spans="3:188"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row>
    <row r="471" spans="3:188"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row>
    <row r="472" spans="3:188"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row>
    <row r="473" spans="3:188"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row>
    <row r="474" spans="3:188"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row>
    <row r="475" spans="3:188"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row>
    <row r="476" spans="3:188"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row>
    <row r="477" spans="3:188"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row>
    <row r="478" spans="3:188"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row>
    <row r="479" spans="3:188"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row>
    <row r="480" spans="3:188"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row>
    <row r="481" spans="3:188"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row>
    <row r="482" spans="3:188"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row>
    <row r="483" spans="3:188"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row>
    <row r="484" spans="3:188"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row>
    <row r="485" spans="3:188"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row>
    <row r="486" spans="3:188"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row>
    <row r="487" spans="3:188"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row>
    <row r="488" spans="3:188"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row>
    <row r="489" spans="3:188"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row>
    <row r="490" spans="3:188"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row>
    <row r="491" spans="3:188"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row>
    <row r="492" spans="3:188"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row>
    <row r="493" spans="3:188"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row>
    <row r="494" spans="3:188"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row>
    <row r="495" spans="3:188"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row>
    <row r="496" spans="3:188"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row>
    <row r="497" spans="3:188"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row>
    <row r="498" spans="3:188"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row>
    <row r="499" spans="3:188"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row>
    <row r="500" spans="3:188"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row>
    <row r="501" spans="3:188"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row>
    <row r="502" spans="3:188"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row>
    <row r="503" spans="3:188"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row>
    <row r="504" spans="3:188"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row>
    <row r="505" spans="3:188"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row>
    <row r="506" spans="3:188"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row>
    <row r="507" spans="3:188"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row>
    <row r="508" spans="3:188"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row>
    <row r="509" spans="3:188"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row>
    <row r="510" spans="3:188"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row>
    <row r="511" spans="3:188"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row>
    <row r="512" spans="3:188"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row>
    <row r="513" spans="3:188"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row>
    <row r="514" spans="3:188"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row>
    <row r="515" spans="3:188"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row>
    <row r="516" spans="3:188"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row>
    <row r="517" spans="3:188"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row>
    <row r="518" spans="3:188"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row>
    <row r="519" spans="3:188"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row>
    <row r="520" spans="3:188"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row>
    <row r="521" spans="3:188"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row>
    <row r="522" spans="3:188"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row>
    <row r="523" spans="3:188"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row>
    <row r="524" spans="3:188"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row>
    <row r="525" spans="3:188"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row>
    <row r="526" spans="3:188"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row>
    <row r="527" spans="3:188"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row>
    <row r="528" spans="3:188"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row>
    <row r="529" spans="3:188"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row>
    <row r="530" spans="3:188"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row>
    <row r="531" spans="3:188"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row>
    <row r="532" spans="3:188"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row>
    <row r="533" spans="3:188"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row>
    <row r="534" spans="3:188"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row>
    <row r="535" spans="3:188"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row>
    <row r="536" spans="3:188"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row>
    <row r="537" spans="3:188"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row>
    <row r="538" spans="3:188"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row>
    <row r="539" spans="3:188"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row>
    <row r="540" spans="3:188"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row>
    <row r="541" spans="3:188"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row>
    <row r="542" spans="3:188"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row>
    <row r="543" spans="3:188"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row>
    <row r="544" spans="3:188"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row>
    <row r="545" spans="3:188"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row>
    <row r="546" spans="3:188"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row>
    <row r="547" spans="3:188"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row>
    <row r="548" spans="3:188"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row>
    <row r="549" spans="3:188"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row>
    <row r="550" spans="3:188"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row>
    <row r="551" spans="3:188"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row>
    <row r="552" spans="3:188"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row>
    <row r="553" spans="3:188"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row>
    <row r="554" spans="3:188"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row>
    <row r="555" spans="3:188"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row>
    <row r="556" spans="3:188"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row>
    <row r="557" spans="3:188"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row>
    <row r="558" spans="3:188"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row>
    <row r="559" spans="3:188"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row>
    <row r="560" spans="3:188"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row>
    <row r="561" spans="3:188"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row>
    <row r="562" spans="3:188"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row>
    <row r="563" spans="3:188"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row>
    <row r="564" spans="3:188"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row>
    <row r="565" spans="3:188"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row>
    <row r="566" spans="3:188"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row>
    <row r="567" spans="3:188"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row>
    <row r="568" spans="3:188"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row>
    <row r="569" spans="3:188"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row>
    <row r="570" spans="3:188"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row>
    <row r="571" spans="3:188"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row>
    <row r="572" spans="3:188"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row>
    <row r="573" spans="3:188"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row>
    <row r="574" spans="3:188"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row>
    <row r="575" spans="3:188"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row>
    <row r="576" spans="3:188"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row>
    <row r="577" spans="3:188"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row>
    <row r="578" spans="3:188"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row>
    <row r="579" spans="3:188"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row>
    <row r="580" spans="3:188"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row>
    <row r="581" spans="3:188"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row>
    <row r="582" spans="3:188"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row>
    <row r="583" spans="3:188"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row>
    <row r="584" spans="3:188"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row>
    <row r="585" spans="3:188"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row>
    <row r="586" spans="3:188"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row>
    <row r="587" spans="3:188"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row>
    <row r="588" spans="3:188"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row>
    <row r="589" spans="3:188"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row>
    <row r="590" spans="3:188"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row>
    <row r="591" spans="3:188"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row>
    <row r="592" spans="3:188"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row>
    <row r="593" spans="3:188"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row>
    <row r="594" spans="3:188"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row>
    <row r="595" spans="3:188"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row>
    <row r="596" spans="3:188"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row>
    <row r="597" spans="3:188"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row>
    <row r="598" spans="3:188"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row>
    <row r="599" spans="3:188"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row>
    <row r="600" spans="3:188"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row>
    <row r="601" spans="3:188"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row>
    <row r="602" spans="3:188"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row>
    <row r="603" spans="3:188"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row>
    <row r="604" spans="3:188"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row>
    <row r="605" spans="3:188"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row>
    <row r="606" spans="3:188"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row>
    <row r="607" spans="3:188"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row>
    <row r="608" spans="3:188"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row>
    <row r="609" spans="3:188"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row>
    <row r="610" spans="3:188"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row>
    <row r="611" spans="3:188"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row>
    <row r="612" spans="3:188"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row>
    <row r="613" spans="3:188"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row>
    <row r="614" spans="3:188"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row>
    <row r="615" spans="3:188"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row>
    <row r="616" spans="3:188"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row>
    <row r="617" spans="3:188"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row>
    <row r="618" spans="3:188"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row>
    <row r="619" spans="3:188"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row>
    <row r="620" spans="3:188"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row>
    <row r="621" spans="3:188"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row>
    <row r="622" spans="3:188"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row>
    <row r="623" spans="3:188"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row>
    <row r="624" spans="3:188"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row>
    <row r="625" spans="3:188"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row>
    <row r="626" spans="3:188"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row>
    <row r="627" spans="3:188"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row>
    <row r="628" spans="3:188"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row>
    <row r="629" spans="3:188"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row>
    <row r="630" spans="3:188"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row>
    <row r="631" spans="3:188"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row>
    <row r="632" spans="3:188"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row>
    <row r="633" spans="3:188"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row>
    <row r="634" spans="3:188"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row>
    <row r="635" spans="3:188"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row>
    <row r="636" spans="3:188"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row>
    <row r="637" spans="3:188"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row>
    <row r="638" spans="3:188"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row>
    <row r="639" spans="3:188"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row>
    <row r="640" spans="3:188"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row>
    <row r="641" spans="3:188"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row>
    <row r="642" spans="3:188"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row>
    <row r="643" spans="3:188"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c r="GE643" s="162"/>
      <c r="GF643" s="162"/>
    </row>
    <row r="644" spans="3:188"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c r="GE644" s="162"/>
      <c r="GF644" s="162"/>
    </row>
    <row r="645" spans="3:188"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row>
    <row r="646" spans="3:188"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c r="GE646" s="162"/>
      <c r="GF646" s="162"/>
    </row>
    <row r="647" spans="3:188"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c r="GE647" s="162"/>
      <c r="GF647" s="162"/>
    </row>
    <row r="648" spans="3:188" x14ac:dyDescent="0.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c r="CM648" s="162"/>
      <c r="CN648" s="162"/>
      <c r="CO648" s="162"/>
      <c r="CP648" s="162"/>
      <c r="CQ648" s="162"/>
      <c r="CR648" s="162"/>
      <c r="CS648" s="162"/>
      <c r="CT648" s="162"/>
      <c r="CU648" s="162"/>
      <c r="CV648" s="162"/>
      <c r="CW648" s="162"/>
      <c r="CX648" s="162"/>
      <c r="CY648" s="162"/>
      <c r="CZ648" s="162"/>
      <c r="DA648" s="162"/>
      <c r="DB648" s="162"/>
      <c r="DC648" s="162"/>
      <c r="DD648" s="162"/>
      <c r="DE648" s="162"/>
      <c r="DF648" s="162"/>
      <c r="DG648" s="162"/>
      <c r="DH648" s="162"/>
      <c r="DI648" s="162"/>
      <c r="DJ648" s="162"/>
      <c r="DK648" s="162"/>
      <c r="DL648" s="162"/>
      <c r="DM648" s="162"/>
      <c r="DN648" s="162"/>
      <c r="DO648" s="162"/>
      <c r="DP648" s="162"/>
      <c r="DQ648" s="162"/>
      <c r="DR648" s="162"/>
      <c r="DS648" s="162"/>
      <c r="DT648" s="162"/>
      <c r="DU648" s="162"/>
      <c r="DV648" s="162"/>
      <c r="DW648" s="162"/>
      <c r="DX648" s="162"/>
      <c r="DY648" s="162"/>
      <c r="DZ648" s="162"/>
      <c r="EA648" s="162"/>
      <c r="EB648" s="162"/>
      <c r="EC648" s="162"/>
      <c r="ED648" s="162"/>
      <c r="EE648" s="162"/>
      <c r="EF648" s="162"/>
      <c r="EG648" s="162"/>
      <c r="EH648" s="162"/>
      <c r="EI648" s="162"/>
      <c r="EJ648" s="162"/>
      <c r="EK648" s="162"/>
      <c r="EL648" s="162"/>
      <c r="EM648" s="162"/>
      <c r="EN648" s="162"/>
      <c r="EO648" s="162"/>
      <c r="EP648" s="162"/>
      <c r="EQ648" s="162"/>
      <c r="ER648" s="162"/>
      <c r="ES648" s="162"/>
      <c r="ET648" s="162"/>
      <c r="EU648" s="162"/>
      <c r="EV648" s="162"/>
      <c r="EW648" s="162"/>
      <c r="EX648" s="162"/>
      <c r="EY648" s="162"/>
      <c r="EZ648" s="162"/>
      <c r="FA648" s="162"/>
      <c r="FB648" s="162"/>
      <c r="FC648" s="162"/>
      <c r="FD648" s="162"/>
      <c r="FE648" s="162"/>
      <c r="FF648" s="162"/>
      <c r="FG648" s="162"/>
      <c r="FH648" s="162"/>
      <c r="FI648" s="162"/>
      <c r="FJ648" s="162"/>
      <c r="FK648" s="162"/>
      <c r="FL648" s="162"/>
      <c r="FM648" s="162"/>
      <c r="FN648" s="162"/>
      <c r="FO648" s="162"/>
      <c r="FP648" s="162"/>
      <c r="FQ648" s="162"/>
      <c r="FR648" s="162"/>
      <c r="FS648" s="162"/>
      <c r="FT648" s="162"/>
      <c r="FU648" s="162"/>
      <c r="FV648" s="162"/>
      <c r="FW648" s="162"/>
      <c r="FX648" s="162"/>
      <c r="FY648" s="162"/>
      <c r="FZ648" s="162"/>
      <c r="GA648" s="162"/>
      <c r="GB648" s="162"/>
      <c r="GC648" s="162"/>
      <c r="GD648" s="162"/>
      <c r="GE648" s="162"/>
      <c r="GF648" s="162"/>
    </row>
    <row r="649" spans="3:188" x14ac:dyDescent="0.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c r="CM649" s="162"/>
      <c r="CN649" s="162"/>
      <c r="CO649" s="162"/>
      <c r="CP649" s="162"/>
      <c r="CQ649" s="162"/>
      <c r="CR649" s="162"/>
      <c r="CS649" s="162"/>
      <c r="CT649" s="162"/>
      <c r="CU649" s="162"/>
      <c r="CV649" s="162"/>
      <c r="CW649" s="162"/>
      <c r="CX649" s="162"/>
      <c r="CY649" s="162"/>
      <c r="CZ649" s="162"/>
      <c r="DA649" s="162"/>
      <c r="DB649" s="162"/>
      <c r="DC649" s="162"/>
      <c r="DD649" s="162"/>
      <c r="DE649" s="162"/>
      <c r="DF649" s="162"/>
      <c r="DG649" s="162"/>
      <c r="DH649" s="162"/>
      <c r="DI649" s="162"/>
      <c r="DJ649" s="162"/>
      <c r="DK649" s="162"/>
      <c r="DL649" s="162"/>
      <c r="DM649" s="162"/>
      <c r="DN649" s="162"/>
      <c r="DO649" s="162"/>
      <c r="DP649" s="162"/>
      <c r="DQ649" s="162"/>
      <c r="DR649" s="162"/>
      <c r="DS649" s="162"/>
      <c r="DT649" s="162"/>
      <c r="DU649" s="162"/>
      <c r="DV649" s="162"/>
      <c r="DW649" s="162"/>
      <c r="DX649" s="162"/>
      <c r="DY649" s="162"/>
      <c r="DZ649" s="162"/>
      <c r="EA649" s="162"/>
      <c r="EB649" s="162"/>
      <c r="EC649" s="162"/>
      <c r="ED649" s="162"/>
      <c r="EE649" s="162"/>
      <c r="EF649" s="162"/>
      <c r="EG649" s="162"/>
      <c r="EH649" s="162"/>
      <c r="EI649" s="162"/>
      <c r="EJ649" s="162"/>
      <c r="EK649" s="162"/>
      <c r="EL649" s="162"/>
      <c r="EM649" s="162"/>
      <c r="EN649" s="162"/>
      <c r="EO649" s="162"/>
      <c r="EP649" s="162"/>
      <c r="EQ649" s="162"/>
      <c r="ER649" s="162"/>
      <c r="ES649" s="162"/>
      <c r="ET649" s="162"/>
      <c r="EU649" s="162"/>
      <c r="EV649" s="162"/>
      <c r="EW649" s="162"/>
      <c r="EX649" s="162"/>
      <c r="EY649" s="162"/>
      <c r="EZ649" s="162"/>
      <c r="FA649" s="162"/>
      <c r="FB649" s="162"/>
      <c r="FC649" s="162"/>
      <c r="FD649" s="162"/>
      <c r="FE649" s="162"/>
      <c r="FF649" s="162"/>
      <c r="FG649" s="162"/>
      <c r="FH649" s="162"/>
      <c r="FI649" s="162"/>
      <c r="FJ649" s="162"/>
      <c r="FK649" s="162"/>
      <c r="FL649" s="162"/>
      <c r="FM649" s="162"/>
      <c r="FN649" s="162"/>
      <c r="FO649" s="162"/>
      <c r="FP649" s="162"/>
      <c r="FQ649" s="162"/>
      <c r="FR649" s="162"/>
      <c r="FS649" s="162"/>
      <c r="FT649" s="162"/>
      <c r="FU649" s="162"/>
      <c r="FV649" s="162"/>
      <c r="FW649" s="162"/>
      <c r="FX649" s="162"/>
      <c r="FY649" s="162"/>
      <c r="FZ649" s="162"/>
      <c r="GA649" s="162"/>
      <c r="GB649" s="162"/>
      <c r="GC649" s="162"/>
      <c r="GD649" s="162"/>
      <c r="GE649" s="162"/>
      <c r="GF649" s="162"/>
    </row>
    <row r="650" spans="3:188" x14ac:dyDescent="0.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c r="CM650" s="162"/>
      <c r="CN650" s="162"/>
      <c r="CO650" s="162"/>
      <c r="CP650" s="162"/>
      <c r="CQ650" s="162"/>
      <c r="CR650" s="162"/>
      <c r="CS650" s="162"/>
      <c r="CT650" s="162"/>
      <c r="CU650" s="162"/>
      <c r="CV650" s="162"/>
      <c r="CW650" s="162"/>
      <c r="CX650" s="162"/>
      <c r="CY650" s="162"/>
      <c r="CZ650" s="162"/>
      <c r="DA650" s="162"/>
      <c r="DB650" s="162"/>
      <c r="DC650" s="162"/>
      <c r="DD650" s="162"/>
      <c r="DE650" s="162"/>
      <c r="DF650" s="162"/>
      <c r="DG650" s="162"/>
      <c r="DH650" s="162"/>
      <c r="DI650" s="162"/>
      <c r="DJ650" s="162"/>
      <c r="DK650" s="162"/>
      <c r="DL650" s="162"/>
      <c r="DM650" s="162"/>
      <c r="DN650" s="162"/>
      <c r="DO650" s="162"/>
      <c r="DP650" s="162"/>
      <c r="DQ650" s="162"/>
      <c r="DR650" s="162"/>
      <c r="DS650" s="162"/>
      <c r="DT650" s="162"/>
      <c r="DU650" s="162"/>
      <c r="DV650" s="162"/>
      <c r="DW650" s="162"/>
      <c r="DX650" s="162"/>
      <c r="DY650" s="162"/>
      <c r="DZ650" s="162"/>
      <c r="EA650" s="162"/>
      <c r="EB650" s="162"/>
      <c r="EC650" s="162"/>
      <c r="ED650" s="162"/>
      <c r="EE650" s="162"/>
      <c r="EF650" s="162"/>
      <c r="EG650" s="162"/>
      <c r="EH650" s="162"/>
      <c r="EI650" s="162"/>
      <c r="EJ650" s="162"/>
      <c r="EK650" s="162"/>
      <c r="EL650" s="162"/>
      <c r="EM650" s="162"/>
      <c r="EN650" s="162"/>
      <c r="EO650" s="162"/>
      <c r="EP650" s="162"/>
      <c r="EQ650" s="162"/>
      <c r="ER650" s="162"/>
      <c r="ES650" s="162"/>
      <c r="ET650" s="162"/>
      <c r="EU650" s="162"/>
      <c r="EV650" s="162"/>
      <c r="EW650" s="162"/>
      <c r="EX650" s="162"/>
      <c r="EY650" s="162"/>
      <c r="EZ650" s="162"/>
      <c r="FA650" s="162"/>
      <c r="FB650" s="162"/>
      <c r="FC650" s="162"/>
      <c r="FD650" s="162"/>
      <c r="FE650" s="162"/>
      <c r="FF650" s="162"/>
      <c r="FG650" s="162"/>
      <c r="FH650" s="162"/>
      <c r="FI650" s="162"/>
      <c r="FJ650" s="162"/>
      <c r="FK650" s="162"/>
      <c r="FL650" s="162"/>
      <c r="FM650" s="162"/>
      <c r="FN650" s="162"/>
      <c r="FO650" s="162"/>
      <c r="FP650" s="162"/>
      <c r="FQ650" s="162"/>
      <c r="FR650" s="162"/>
      <c r="FS650" s="162"/>
      <c r="FT650" s="162"/>
      <c r="FU650" s="162"/>
      <c r="FV650" s="162"/>
      <c r="FW650" s="162"/>
      <c r="FX650" s="162"/>
      <c r="FY650" s="162"/>
      <c r="FZ650" s="162"/>
      <c r="GA650" s="162"/>
      <c r="GB650" s="162"/>
      <c r="GC650" s="162"/>
      <c r="GD650" s="162"/>
      <c r="GE650" s="162"/>
      <c r="GF650" s="162"/>
    </row>
    <row r="651" spans="3:188" x14ac:dyDescent="0.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c r="CM651" s="162"/>
      <c r="CN651" s="162"/>
      <c r="CO651" s="162"/>
      <c r="CP651" s="162"/>
      <c r="CQ651" s="162"/>
      <c r="CR651" s="162"/>
      <c r="CS651" s="162"/>
      <c r="CT651" s="162"/>
      <c r="CU651" s="162"/>
      <c r="CV651" s="162"/>
      <c r="CW651" s="162"/>
      <c r="CX651" s="162"/>
      <c r="CY651" s="162"/>
      <c r="CZ651" s="162"/>
      <c r="DA651" s="162"/>
      <c r="DB651" s="162"/>
      <c r="DC651" s="162"/>
      <c r="DD651" s="162"/>
      <c r="DE651" s="162"/>
      <c r="DF651" s="162"/>
      <c r="DG651" s="162"/>
      <c r="DH651" s="162"/>
      <c r="DI651" s="162"/>
      <c r="DJ651" s="162"/>
      <c r="DK651" s="162"/>
      <c r="DL651" s="162"/>
      <c r="DM651" s="162"/>
      <c r="DN651" s="162"/>
      <c r="DO651" s="162"/>
      <c r="DP651" s="162"/>
      <c r="DQ651" s="162"/>
      <c r="DR651" s="162"/>
      <c r="DS651" s="162"/>
      <c r="DT651" s="162"/>
      <c r="DU651" s="162"/>
      <c r="DV651" s="162"/>
      <c r="DW651" s="162"/>
      <c r="DX651" s="162"/>
      <c r="DY651" s="162"/>
      <c r="DZ651" s="162"/>
      <c r="EA651" s="162"/>
      <c r="EB651" s="162"/>
      <c r="EC651" s="162"/>
      <c r="ED651" s="162"/>
      <c r="EE651" s="162"/>
      <c r="EF651" s="162"/>
      <c r="EG651" s="162"/>
      <c r="EH651" s="162"/>
      <c r="EI651" s="162"/>
      <c r="EJ651" s="162"/>
      <c r="EK651" s="162"/>
      <c r="EL651" s="162"/>
      <c r="EM651" s="162"/>
      <c r="EN651" s="162"/>
      <c r="EO651" s="162"/>
      <c r="EP651" s="162"/>
      <c r="EQ651" s="162"/>
      <c r="ER651" s="162"/>
      <c r="ES651" s="162"/>
      <c r="ET651" s="162"/>
      <c r="EU651" s="162"/>
      <c r="EV651" s="162"/>
      <c r="EW651" s="162"/>
      <c r="EX651" s="162"/>
      <c r="EY651" s="162"/>
      <c r="EZ651" s="162"/>
      <c r="FA651" s="162"/>
      <c r="FB651" s="162"/>
      <c r="FC651" s="162"/>
      <c r="FD651" s="162"/>
      <c r="FE651" s="162"/>
      <c r="FF651" s="162"/>
      <c r="FG651" s="162"/>
      <c r="FH651" s="162"/>
      <c r="FI651" s="162"/>
      <c r="FJ651" s="162"/>
      <c r="FK651" s="162"/>
      <c r="FL651" s="162"/>
      <c r="FM651" s="162"/>
      <c r="FN651" s="162"/>
      <c r="FO651" s="162"/>
      <c r="FP651" s="162"/>
      <c r="FQ651" s="162"/>
      <c r="FR651" s="162"/>
      <c r="FS651" s="162"/>
      <c r="FT651" s="162"/>
      <c r="FU651" s="162"/>
      <c r="FV651" s="162"/>
      <c r="FW651" s="162"/>
      <c r="FX651" s="162"/>
      <c r="FY651" s="162"/>
      <c r="FZ651" s="162"/>
      <c r="GA651" s="162"/>
      <c r="GB651" s="162"/>
      <c r="GC651" s="162"/>
      <c r="GD651" s="162"/>
      <c r="GE651" s="162"/>
      <c r="GF651" s="162"/>
    </row>
    <row r="652" spans="3:188" x14ac:dyDescent="0.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c r="CM652" s="162"/>
      <c r="CN652" s="162"/>
      <c r="CO652" s="162"/>
      <c r="CP652" s="162"/>
      <c r="CQ652" s="162"/>
      <c r="CR652" s="162"/>
      <c r="CS652" s="162"/>
      <c r="CT652" s="162"/>
      <c r="CU652" s="162"/>
      <c r="CV652" s="162"/>
      <c r="CW652" s="162"/>
      <c r="CX652" s="162"/>
      <c r="CY652" s="162"/>
      <c r="CZ652" s="162"/>
      <c r="DA652" s="162"/>
      <c r="DB652" s="162"/>
      <c r="DC652" s="162"/>
      <c r="DD652" s="162"/>
      <c r="DE652" s="162"/>
      <c r="DF652" s="162"/>
      <c r="DG652" s="162"/>
      <c r="DH652" s="162"/>
      <c r="DI652" s="162"/>
      <c r="DJ652" s="162"/>
      <c r="DK652" s="162"/>
      <c r="DL652" s="162"/>
      <c r="DM652" s="162"/>
      <c r="DN652" s="162"/>
      <c r="DO652" s="162"/>
      <c r="DP652" s="162"/>
      <c r="DQ652" s="162"/>
      <c r="DR652" s="162"/>
      <c r="DS652" s="162"/>
      <c r="DT652" s="162"/>
      <c r="DU652" s="162"/>
      <c r="DV652" s="162"/>
      <c r="DW652" s="162"/>
      <c r="DX652" s="162"/>
      <c r="DY652" s="162"/>
      <c r="DZ652" s="162"/>
      <c r="EA652" s="162"/>
      <c r="EB652" s="162"/>
      <c r="EC652" s="162"/>
      <c r="ED652" s="162"/>
      <c r="EE652" s="162"/>
      <c r="EF652" s="162"/>
      <c r="EG652" s="162"/>
      <c r="EH652" s="162"/>
      <c r="EI652" s="162"/>
      <c r="EJ652" s="162"/>
      <c r="EK652" s="162"/>
      <c r="EL652" s="162"/>
      <c r="EM652" s="162"/>
      <c r="EN652" s="162"/>
      <c r="EO652" s="162"/>
      <c r="EP652" s="162"/>
      <c r="EQ652" s="162"/>
      <c r="ER652" s="162"/>
      <c r="ES652" s="162"/>
      <c r="ET652" s="162"/>
      <c r="EU652" s="162"/>
      <c r="EV652" s="162"/>
      <c r="EW652" s="162"/>
      <c r="EX652" s="162"/>
      <c r="EY652" s="162"/>
      <c r="EZ652" s="162"/>
      <c r="FA652" s="162"/>
      <c r="FB652" s="162"/>
      <c r="FC652" s="162"/>
      <c r="FD652" s="162"/>
      <c r="FE652" s="162"/>
      <c r="FF652" s="162"/>
      <c r="FG652" s="162"/>
      <c r="FH652" s="162"/>
      <c r="FI652" s="162"/>
      <c r="FJ652" s="162"/>
      <c r="FK652" s="162"/>
      <c r="FL652" s="162"/>
      <c r="FM652" s="162"/>
      <c r="FN652" s="162"/>
      <c r="FO652" s="162"/>
      <c r="FP652" s="162"/>
      <c r="FQ652" s="162"/>
      <c r="FR652" s="162"/>
      <c r="FS652" s="162"/>
      <c r="FT652" s="162"/>
      <c r="FU652" s="162"/>
      <c r="FV652" s="162"/>
      <c r="FW652" s="162"/>
      <c r="FX652" s="162"/>
      <c r="FY652" s="162"/>
      <c r="FZ652" s="162"/>
      <c r="GA652" s="162"/>
      <c r="GB652" s="162"/>
      <c r="GC652" s="162"/>
      <c r="GD652" s="162"/>
      <c r="GE652" s="162"/>
      <c r="GF652" s="162"/>
    </row>
    <row r="653" spans="3:188" x14ac:dyDescent="0.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c r="CM653" s="162"/>
      <c r="CN653" s="162"/>
      <c r="CO653" s="162"/>
      <c r="CP653" s="162"/>
      <c r="CQ653" s="162"/>
      <c r="CR653" s="162"/>
      <c r="CS653" s="162"/>
      <c r="CT653" s="162"/>
      <c r="CU653" s="162"/>
      <c r="CV653" s="162"/>
      <c r="CW653" s="162"/>
      <c r="CX653" s="162"/>
      <c r="CY653" s="162"/>
      <c r="CZ653" s="162"/>
      <c r="DA653" s="162"/>
      <c r="DB653" s="162"/>
      <c r="DC653" s="162"/>
      <c r="DD653" s="162"/>
      <c r="DE653" s="162"/>
      <c r="DF653" s="162"/>
      <c r="DG653" s="162"/>
      <c r="DH653" s="162"/>
      <c r="DI653" s="162"/>
      <c r="DJ653" s="162"/>
      <c r="DK653" s="162"/>
      <c r="DL653" s="162"/>
      <c r="DM653" s="162"/>
      <c r="DN653" s="162"/>
      <c r="DO653" s="162"/>
      <c r="DP653" s="162"/>
      <c r="DQ653" s="162"/>
      <c r="DR653" s="162"/>
      <c r="DS653" s="162"/>
      <c r="DT653" s="162"/>
      <c r="DU653" s="162"/>
      <c r="DV653" s="162"/>
      <c r="DW653" s="162"/>
      <c r="DX653" s="162"/>
      <c r="DY653" s="162"/>
      <c r="DZ653" s="162"/>
      <c r="EA653" s="162"/>
      <c r="EB653" s="162"/>
      <c r="EC653" s="162"/>
      <c r="ED653" s="162"/>
      <c r="EE653" s="162"/>
      <c r="EF653" s="162"/>
      <c r="EG653" s="162"/>
      <c r="EH653" s="162"/>
      <c r="EI653" s="162"/>
      <c r="EJ653" s="162"/>
      <c r="EK653" s="162"/>
      <c r="EL653" s="162"/>
      <c r="EM653" s="162"/>
      <c r="EN653" s="162"/>
      <c r="EO653" s="162"/>
      <c r="EP653" s="162"/>
      <c r="EQ653" s="162"/>
      <c r="ER653" s="162"/>
      <c r="ES653" s="162"/>
      <c r="ET653" s="162"/>
      <c r="EU653" s="162"/>
      <c r="EV653" s="162"/>
      <c r="EW653" s="162"/>
      <c r="EX653" s="162"/>
      <c r="EY653" s="162"/>
      <c r="EZ653" s="162"/>
      <c r="FA653" s="162"/>
      <c r="FB653" s="162"/>
      <c r="FC653" s="162"/>
      <c r="FD653" s="162"/>
      <c r="FE653" s="162"/>
      <c r="FF653" s="162"/>
      <c r="FG653" s="162"/>
      <c r="FH653" s="162"/>
      <c r="FI653" s="162"/>
      <c r="FJ653" s="162"/>
      <c r="FK653" s="162"/>
      <c r="FL653" s="162"/>
      <c r="FM653" s="162"/>
      <c r="FN653" s="162"/>
      <c r="FO653" s="162"/>
      <c r="FP653" s="162"/>
      <c r="FQ653" s="162"/>
      <c r="FR653" s="162"/>
      <c r="FS653" s="162"/>
      <c r="FT653" s="162"/>
      <c r="FU653" s="162"/>
      <c r="FV653" s="162"/>
      <c r="FW653" s="162"/>
      <c r="FX653" s="162"/>
      <c r="FY653" s="162"/>
      <c r="FZ653" s="162"/>
      <c r="GA653" s="162"/>
      <c r="GB653" s="162"/>
      <c r="GC653" s="162"/>
      <c r="GD653" s="162"/>
      <c r="GE653" s="162"/>
      <c r="GF653" s="162"/>
    </row>
    <row r="654" spans="3:188" x14ac:dyDescent="0.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c r="CM654" s="162"/>
      <c r="CN654" s="162"/>
      <c r="CO654" s="162"/>
      <c r="CP654" s="162"/>
      <c r="CQ654" s="162"/>
      <c r="CR654" s="162"/>
      <c r="CS654" s="162"/>
      <c r="CT654" s="162"/>
      <c r="CU654" s="162"/>
      <c r="CV654" s="162"/>
      <c r="CW654" s="162"/>
      <c r="CX654" s="162"/>
      <c r="CY654" s="162"/>
      <c r="CZ654" s="162"/>
      <c r="DA654" s="162"/>
      <c r="DB654" s="162"/>
      <c r="DC654" s="162"/>
      <c r="DD654" s="162"/>
      <c r="DE654" s="162"/>
      <c r="DF654" s="162"/>
      <c r="DG654" s="162"/>
      <c r="DH654" s="162"/>
      <c r="DI654" s="162"/>
      <c r="DJ654" s="162"/>
      <c r="DK654" s="162"/>
      <c r="DL654" s="162"/>
      <c r="DM654" s="162"/>
      <c r="DN654" s="162"/>
      <c r="DO654" s="162"/>
      <c r="DP654" s="162"/>
      <c r="DQ654" s="162"/>
      <c r="DR654" s="162"/>
      <c r="DS654" s="162"/>
      <c r="DT654" s="162"/>
      <c r="DU654" s="162"/>
      <c r="DV654" s="162"/>
      <c r="DW654" s="162"/>
      <c r="DX654" s="162"/>
      <c r="DY654" s="162"/>
      <c r="DZ654" s="162"/>
      <c r="EA654" s="162"/>
      <c r="EB654" s="162"/>
      <c r="EC654" s="162"/>
      <c r="ED654" s="162"/>
      <c r="EE654" s="162"/>
      <c r="EF654" s="162"/>
      <c r="EG654" s="162"/>
      <c r="EH654" s="162"/>
      <c r="EI654" s="162"/>
      <c r="EJ654" s="162"/>
      <c r="EK654" s="162"/>
      <c r="EL654" s="162"/>
      <c r="EM654" s="162"/>
      <c r="EN654" s="162"/>
      <c r="EO654" s="162"/>
      <c r="EP654" s="162"/>
      <c r="EQ654" s="162"/>
      <c r="ER654" s="162"/>
      <c r="ES654" s="162"/>
      <c r="ET654" s="162"/>
      <c r="EU654" s="162"/>
      <c r="EV654" s="162"/>
      <c r="EW654" s="162"/>
      <c r="EX654" s="162"/>
      <c r="EY654" s="162"/>
      <c r="EZ654" s="162"/>
      <c r="FA654" s="162"/>
      <c r="FB654" s="162"/>
      <c r="FC654" s="162"/>
      <c r="FD654" s="162"/>
      <c r="FE654" s="162"/>
      <c r="FF654" s="162"/>
      <c r="FG654" s="162"/>
      <c r="FH654" s="162"/>
      <c r="FI654" s="162"/>
      <c r="FJ654" s="162"/>
      <c r="FK654" s="162"/>
      <c r="FL654" s="162"/>
      <c r="FM654" s="162"/>
      <c r="FN654" s="162"/>
      <c r="FO654" s="162"/>
      <c r="FP654" s="162"/>
      <c r="FQ654" s="162"/>
      <c r="FR654" s="162"/>
      <c r="FS654" s="162"/>
      <c r="FT654" s="162"/>
      <c r="FU654" s="162"/>
      <c r="FV654" s="162"/>
      <c r="FW654" s="162"/>
      <c r="FX654" s="162"/>
      <c r="FY654" s="162"/>
      <c r="FZ654" s="162"/>
      <c r="GA654" s="162"/>
      <c r="GB654" s="162"/>
      <c r="GC654" s="162"/>
      <c r="GD654" s="162"/>
      <c r="GE654" s="162"/>
      <c r="GF654" s="162"/>
    </row>
    <row r="655" spans="3:188" x14ac:dyDescent="0.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c r="CM655" s="162"/>
      <c r="CN655" s="162"/>
      <c r="CO655" s="162"/>
      <c r="CP655" s="162"/>
      <c r="CQ655" s="162"/>
      <c r="CR655" s="162"/>
      <c r="CS655" s="162"/>
      <c r="CT655" s="162"/>
      <c r="CU655" s="162"/>
      <c r="CV655" s="162"/>
      <c r="CW655" s="162"/>
      <c r="CX655" s="162"/>
      <c r="CY655" s="162"/>
      <c r="CZ655" s="162"/>
      <c r="DA655" s="162"/>
      <c r="DB655" s="162"/>
      <c r="DC655" s="162"/>
      <c r="DD655" s="162"/>
      <c r="DE655" s="162"/>
      <c r="DF655" s="162"/>
      <c r="DG655" s="162"/>
      <c r="DH655" s="162"/>
      <c r="DI655" s="162"/>
      <c r="DJ655" s="162"/>
      <c r="DK655" s="162"/>
      <c r="DL655" s="162"/>
      <c r="DM655" s="162"/>
      <c r="DN655" s="162"/>
      <c r="DO655" s="162"/>
      <c r="DP655" s="162"/>
      <c r="DQ655" s="162"/>
      <c r="DR655" s="162"/>
      <c r="DS655" s="162"/>
      <c r="DT655" s="162"/>
      <c r="DU655" s="162"/>
      <c r="DV655" s="162"/>
      <c r="DW655" s="162"/>
      <c r="DX655" s="162"/>
      <c r="DY655" s="162"/>
      <c r="DZ655" s="162"/>
      <c r="EA655" s="162"/>
      <c r="EB655" s="162"/>
      <c r="EC655" s="162"/>
      <c r="ED655" s="162"/>
      <c r="EE655" s="162"/>
      <c r="EF655" s="162"/>
      <c r="EG655" s="162"/>
      <c r="EH655" s="162"/>
      <c r="EI655" s="162"/>
      <c r="EJ655" s="162"/>
      <c r="EK655" s="162"/>
      <c r="EL655" s="162"/>
      <c r="EM655" s="162"/>
      <c r="EN655" s="162"/>
      <c r="EO655" s="162"/>
      <c r="EP655" s="162"/>
      <c r="EQ655" s="162"/>
      <c r="ER655" s="162"/>
      <c r="ES655" s="162"/>
      <c r="ET655" s="162"/>
      <c r="EU655" s="162"/>
      <c r="EV655" s="162"/>
      <c r="EW655" s="162"/>
      <c r="EX655" s="162"/>
      <c r="EY655" s="162"/>
      <c r="EZ655" s="162"/>
      <c r="FA655" s="162"/>
      <c r="FB655" s="162"/>
      <c r="FC655" s="162"/>
      <c r="FD655" s="162"/>
      <c r="FE655" s="162"/>
      <c r="FF655" s="162"/>
      <c r="FG655" s="162"/>
      <c r="FH655" s="162"/>
      <c r="FI655" s="162"/>
      <c r="FJ655" s="162"/>
      <c r="FK655" s="162"/>
      <c r="FL655" s="162"/>
      <c r="FM655" s="162"/>
      <c r="FN655" s="162"/>
      <c r="FO655" s="162"/>
      <c r="FP655" s="162"/>
      <c r="FQ655" s="162"/>
      <c r="FR655" s="162"/>
      <c r="FS655" s="162"/>
      <c r="FT655" s="162"/>
      <c r="FU655" s="162"/>
      <c r="FV655" s="162"/>
      <c r="FW655" s="162"/>
      <c r="FX655" s="162"/>
      <c r="FY655" s="162"/>
      <c r="FZ655" s="162"/>
      <c r="GA655" s="162"/>
      <c r="GB655" s="162"/>
      <c r="GC655" s="162"/>
      <c r="GD655" s="162"/>
      <c r="GE655" s="162"/>
      <c r="GF655" s="162"/>
    </row>
    <row r="656" spans="3:188" x14ac:dyDescent="0.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c r="CI656" s="162"/>
      <c r="CJ656" s="162"/>
      <c r="CK656" s="162"/>
      <c r="CL656" s="162"/>
      <c r="CM656" s="162"/>
      <c r="CN656" s="162"/>
      <c r="CO656" s="162"/>
      <c r="CP656" s="162"/>
      <c r="CQ656" s="162"/>
      <c r="CR656" s="162"/>
      <c r="CS656" s="162"/>
      <c r="CT656" s="162"/>
      <c r="CU656" s="162"/>
      <c r="CV656" s="162"/>
      <c r="CW656" s="162"/>
      <c r="CX656" s="162"/>
      <c r="CY656" s="162"/>
      <c r="CZ656" s="162"/>
      <c r="DA656" s="162"/>
      <c r="DB656" s="162"/>
      <c r="DC656" s="162"/>
      <c r="DD656" s="162"/>
      <c r="DE656" s="162"/>
      <c r="DF656" s="162"/>
      <c r="DG656" s="162"/>
      <c r="DH656" s="162"/>
      <c r="DI656" s="162"/>
      <c r="DJ656" s="162"/>
      <c r="DK656" s="162"/>
      <c r="DL656" s="162"/>
      <c r="DM656" s="162"/>
      <c r="DN656" s="162"/>
      <c r="DO656" s="162"/>
      <c r="DP656" s="162"/>
      <c r="DQ656" s="162"/>
      <c r="DR656" s="162"/>
      <c r="DS656" s="162"/>
      <c r="DT656" s="162"/>
      <c r="DU656" s="162"/>
      <c r="DV656" s="162"/>
      <c r="DW656" s="162"/>
      <c r="DX656" s="162"/>
      <c r="DY656" s="162"/>
      <c r="DZ656" s="162"/>
      <c r="EA656" s="162"/>
      <c r="EB656" s="162"/>
      <c r="EC656" s="162"/>
      <c r="ED656" s="162"/>
      <c r="EE656" s="162"/>
      <c r="EF656" s="162"/>
      <c r="EG656" s="162"/>
      <c r="EH656" s="162"/>
      <c r="EI656" s="162"/>
      <c r="EJ656" s="162"/>
      <c r="EK656" s="162"/>
      <c r="EL656" s="162"/>
      <c r="EM656" s="162"/>
      <c r="EN656" s="162"/>
      <c r="EO656" s="162"/>
      <c r="EP656" s="162"/>
      <c r="EQ656" s="162"/>
      <c r="ER656" s="162"/>
      <c r="ES656" s="162"/>
      <c r="ET656" s="162"/>
      <c r="EU656" s="162"/>
      <c r="EV656" s="162"/>
      <c r="EW656" s="162"/>
      <c r="EX656" s="162"/>
      <c r="EY656" s="162"/>
      <c r="EZ656" s="162"/>
      <c r="FA656" s="162"/>
      <c r="FB656" s="162"/>
      <c r="FC656" s="162"/>
      <c r="FD656" s="162"/>
      <c r="FE656" s="162"/>
      <c r="FF656" s="162"/>
      <c r="FG656" s="162"/>
      <c r="FH656" s="162"/>
      <c r="FI656" s="162"/>
      <c r="FJ656" s="162"/>
      <c r="FK656" s="162"/>
      <c r="FL656" s="162"/>
      <c r="FM656" s="162"/>
      <c r="FN656" s="162"/>
      <c r="FO656" s="162"/>
      <c r="FP656" s="162"/>
      <c r="FQ656" s="162"/>
      <c r="FR656" s="162"/>
      <c r="FS656" s="162"/>
      <c r="FT656" s="162"/>
      <c r="FU656" s="162"/>
      <c r="FV656" s="162"/>
      <c r="FW656" s="162"/>
      <c r="FX656" s="162"/>
      <c r="FY656" s="162"/>
      <c r="FZ656" s="162"/>
      <c r="GA656" s="162"/>
      <c r="GB656" s="162"/>
      <c r="GC656" s="162"/>
      <c r="GD656" s="162"/>
      <c r="GE656" s="162"/>
      <c r="GF656" s="162"/>
    </row>
    <row r="657" spans="3:188" x14ac:dyDescent="0.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c r="CI657" s="162"/>
      <c r="CJ657" s="162"/>
      <c r="CK657" s="162"/>
      <c r="CL657" s="162"/>
      <c r="CM657" s="162"/>
      <c r="CN657" s="162"/>
      <c r="CO657" s="162"/>
      <c r="CP657" s="162"/>
      <c r="CQ657" s="162"/>
      <c r="CR657" s="162"/>
      <c r="CS657" s="162"/>
      <c r="CT657" s="162"/>
      <c r="CU657" s="162"/>
      <c r="CV657" s="162"/>
      <c r="CW657" s="162"/>
      <c r="CX657" s="162"/>
      <c r="CY657" s="162"/>
      <c r="CZ657" s="162"/>
      <c r="DA657" s="162"/>
      <c r="DB657" s="162"/>
      <c r="DC657" s="162"/>
      <c r="DD657" s="162"/>
      <c r="DE657" s="162"/>
      <c r="DF657" s="162"/>
      <c r="DG657" s="162"/>
      <c r="DH657" s="162"/>
      <c r="DI657" s="162"/>
      <c r="DJ657" s="162"/>
      <c r="DK657" s="162"/>
      <c r="DL657" s="162"/>
      <c r="DM657" s="162"/>
      <c r="DN657" s="162"/>
      <c r="DO657" s="162"/>
      <c r="DP657" s="162"/>
      <c r="DQ657" s="162"/>
      <c r="DR657" s="162"/>
      <c r="DS657" s="162"/>
      <c r="DT657" s="162"/>
      <c r="DU657" s="162"/>
      <c r="DV657" s="162"/>
      <c r="DW657" s="162"/>
      <c r="DX657" s="162"/>
      <c r="DY657" s="162"/>
      <c r="DZ657" s="162"/>
      <c r="EA657" s="162"/>
      <c r="EB657" s="162"/>
      <c r="EC657" s="162"/>
      <c r="ED657" s="162"/>
      <c r="EE657" s="162"/>
      <c r="EF657" s="162"/>
      <c r="EG657" s="162"/>
      <c r="EH657" s="162"/>
      <c r="EI657" s="162"/>
      <c r="EJ657" s="162"/>
      <c r="EK657" s="162"/>
      <c r="EL657" s="162"/>
      <c r="EM657" s="162"/>
      <c r="EN657" s="162"/>
      <c r="EO657" s="162"/>
      <c r="EP657" s="162"/>
      <c r="EQ657" s="162"/>
      <c r="ER657" s="162"/>
      <c r="ES657" s="162"/>
      <c r="ET657" s="162"/>
      <c r="EU657" s="162"/>
      <c r="EV657" s="162"/>
      <c r="EW657" s="162"/>
      <c r="EX657" s="162"/>
      <c r="EY657" s="162"/>
      <c r="EZ657" s="162"/>
      <c r="FA657" s="162"/>
      <c r="FB657" s="162"/>
      <c r="FC657" s="162"/>
      <c r="FD657" s="162"/>
      <c r="FE657" s="162"/>
      <c r="FF657" s="162"/>
      <c r="FG657" s="162"/>
      <c r="FH657" s="162"/>
      <c r="FI657" s="162"/>
      <c r="FJ657" s="162"/>
      <c r="FK657" s="162"/>
      <c r="FL657" s="162"/>
      <c r="FM657" s="162"/>
      <c r="FN657" s="162"/>
      <c r="FO657" s="162"/>
      <c r="FP657" s="162"/>
      <c r="FQ657" s="162"/>
      <c r="FR657" s="162"/>
      <c r="FS657" s="162"/>
      <c r="FT657" s="162"/>
      <c r="FU657" s="162"/>
      <c r="FV657" s="162"/>
      <c r="FW657" s="162"/>
      <c r="FX657" s="162"/>
      <c r="FY657" s="162"/>
      <c r="FZ657" s="162"/>
      <c r="GA657" s="162"/>
      <c r="GB657" s="162"/>
      <c r="GC657" s="162"/>
      <c r="GD657" s="162"/>
      <c r="GE657" s="162"/>
      <c r="GF657" s="162"/>
    </row>
    <row r="658" spans="3:188" x14ac:dyDescent="0.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c r="CI658" s="162"/>
      <c r="CJ658" s="162"/>
      <c r="CK658" s="162"/>
      <c r="CL658" s="162"/>
      <c r="CM658" s="162"/>
      <c r="CN658" s="162"/>
      <c r="CO658" s="162"/>
      <c r="CP658" s="162"/>
      <c r="CQ658" s="162"/>
      <c r="CR658" s="162"/>
      <c r="CS658" s="162"/>
      <c r="CT658" s="162"/>
      <c r="CU658" s="162"/>
      <c r="CV658" s="162"/>
      <c r="CW658" s="162"/>
      <c r="CX658" s="162"/>
      <c r="CY658" s="162"/>
      <c r="CZ658" s="162"/>
      <c r="DA658" s="162"/>
      <c r="DB658" s="162"/>
      <c r="DC658" s="162"/>
      <c r="DD658" s="162"/>
      <c r="DE658" s="162"/>
      <c r="DF658" s="162"/>
      <c r="DG658" s="162"/>
      <c r="DH658" s="162"/>
      <c r="DI658" s="162"/>
      <c r="DJ658" s="162"/>
      <c r="DK658" s="162"/>
      <c r="DL658" s="162"/>
      <c r="DM658" s="162"/>
      <c r="DN658" s="162"/>
      <c r="DO658" s="162"/>
      <c r="DP658" s="162"/>
      <c r="DQ658" s="162"/>
      <c r="DR658" s="162"/>
      <c r="DS658" s="162"/>
      <c r="DT658" s="162"/>
      <c r="DU658" s="162"/>
      <c r="DV658" s="162"/>
      <c r="DW658" s="162"/>
      <c r="DX658" s="162"/>
      <c r="DY658" s="162"/>
      <c r="DZ658" s="162"/>
      <c r="EA658" s="162"/>
      <c r="EB658" s="162"/>
      <c r="EC658" s="162"/>
      <c r="ED658" s="162"/>
      <c r="EE658" s="162"/>
      <c r="EF658" s="162"/>
      <c r="EG658" s="162"/>
      <c r="EH658" s="162"/>
      <c r="EI658" s="162"/>
      <c r="EJ658" s="162"/>
      <c r="EK658" s="162"/>
      <c r="EL658" s="162"/>
      <c r="EM658" s="162"/>
      <c r="EN658" s="162"/>
      <c r="EO658" s="162"/>
      <c r="EP658" s="162"/>
      <c r="EQ658" s="162"/>
      <c r="ER658" s="162"/>
      <c r="ES658" s="162"/>
      <c r="ET658" s="162"/>
      <c r="EU658" s="162"/>
      <c r="EV658" s="162"/>
      <c r="EW658" s="162"/>
      <c r="EX658" s="162"/>
      <c r="EY658" s="162"/>
      <c r="EZ658" s="162"/>
      <c r="FA658" s="162"/>
      <c r="FB658" s="162"/>
      <c r="FC658" s="162"/>
      <c r="FD658" s="162"/>
      <c r="FE658" s="162"/>
      <c r="FF658" s="162"/>
      <c r="FG658" s="162"/>
      <c r="FH658" s="162"/>
      <c r="FI658" s="162"/>
      <c r="FJ658" s="162"/>
      <c r="FK658" s="162"/>
      <c r="FL658" s="162"/>
      <c r="FM658" s="162"/>
      <c r="FN658" s="162"/>
      <c r="FO658" s="162"/>
      <c r="FP658" s="162"/>
      <c r="FQ658" s="162"/>
      <c r="FR658" s="162"/>
      <c r="FS658" s="162"/>
      <c r="FT658" s="162"/>
      <c r="FU658" s="162"/>
      <c r="FV658" s="162"/>
      <c r="FW658" s="162"/>
      <c r="FX658" s="162"/>
      <c r="FY658" s="162"/>
      <c r="FZ658" s="162"/>
      <c r="GA658" s="162"/>
      <c r="GB658" s="162"/>
      <c r="GC658" s="162"/>
      <c r="GD658" s="162"/>
      <c r="GE658" s="162"/>
      <c r="GF658" s="162"/>
    </row>
    <row r="659" spans="3:188" x14ac:dyDescent="0.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c r="BZ659" s="162"/>
      <c r="CA659" s="162"/>
      <c r="CB659" s="162"/>
      <c r="CC659" s="162"/>
      <c r="CD659" s="162"/>
      <c r="CE659" s="162"/>
      <c r="CF659" s="162"/>
      <c r="CG659" s="162"/>
      <c r="CH659" s="162"/>
      <c r="CI659" s="162"/>
      <c r="CJ659" s="162"/>
      <c r="CK659" s="162"/>
      <c r="CL659" s="162"/>
      <c r="CM659" s="162"/>
      <c r="CN659" s="162"/>
      <c r="CO659" s="162"/>
      <c r="CP659" s="162"/>
      <c r="CQ659" s="162"/>
      <c r="CR659" s="162"/>
      <c r="CS659" s="162"/>
      <c r="CT659" s="162"/>
      <c r="CU659" s="162"/>
      <c r="CV659" s="162"/>
      <c r="CW659" s="162"/>
      <c r="CX659" s="162"/>
      <c r="CY659" s="162"/>
      <c r="CZ659" s="162"/>
      <c r="DA659" s="162"/>
      <c r="DB659" s="162"/>
      <c r="DC659" s="162"/>
      <c r="DD659" s="162"/>
      <c r="DE659" s="162"/>
      <c r="DF659" s="162"/>
      <c r="DG659" s="162"/>
      <c r="DH659" s="162"/>
      <c r="DI659" s="162"/>
      <c r="DJ659" s="162"/>
      <c r="DK659" s="162"/>
      <c r="DL659" s="162"/>
      <c r="DM659" s="162"/>
      <c r="DN659" s="162"/>
      <c r="DO659" s="162"/>
      <c r="DP659" s="162"/>
      <c r="DQ659" s="162"/>
      <c r="DR659" s="162"/>
      <c r="DS659" s="162"/>
      <c r="DT659" s="162"/>
      <c r="DU659" s="162"/>
      <c r="DV659" s="162"/>
      <c r="DW659" s="162"/>
      <c r="DX659" s="162"/>
      <c r="DY659" s="162"/>
      <c r="DZ659" s="162"/>
      <c r="EA659" s="162"/>
      <c r="EB659" s="162"/>
      <c r="EC659" s="162"/>
      <c r="ED659" s="162"/>
      <c r="EE659" s="162"/>
      <c r="EF659" s="162"/>
      <c r="EG659" s="162"/>
      <c r="EH659" s="162"/>
      <c r="EI659" s="162"/>
      <c r="EJ659" s="162"/>
      <c r="EK659" s="162"/>
      <c r="EL659" s="162"/>
      <c r="EM659" s="162"/>
      <c r="EN659" s="162"/>
      <c r="EO659" s="162"/>
      <c r="EP659" s="162"/>
      <c r="EQ659" s="162"/>
      <c r="ER659" s="162"/>
      <c r="ES659" s="162"/>
      <c r="ET659" s="162"/>
      <c r="EU659" s="162"/>
      <c r="EV659" s="162"/>
      <c r="EW659" s="162"/>
      <c r="EX659" s="162"/>
      <c r="EY659" s="162"/>
      <c r="EZ659" s="162"/>
      <c r="FA659" s="162"/>
      <c r="FB659" s="162"/>
      <c r="FC659" s="162"/>
      <c r="FD659" s="162"/>
      <c r="FE659" s="162"/>
      <c r="FF659" s="162"/>
      <c r="FG659" s="162"/>
      <c r="FH659" s="162"/>
      <c r="FI659" s="162"/>
      <c r="FJ659" s="162"/>
      <c r="FK659" s="162"/>
      <c r="FL659" s="162"/>
      <c r="FM659" s="162"/>
      <c r="FN659" s="162"/>
      <c r="FO659" s="162"/>
      <c r="FP659" s="162"/>
      <c r="FQ659" s="162"/>
      <c r="FR659" s="162"/>
      <c r="FS659" s="162"/>
      <c r="FT659" s="162"/>
      <c r="FU659" s="162"/>
      <c r="FV659" s="162"/>
      <c r="FW659" s="162"/>
      <c r="FX659" s="162"/>
      <c r="FY659" s="162"/>
      <c r="FZ659" s="162"/>
      <c r="GA659" s="162"/>
      <c r="GB659" s="162"/>
      <c r="GC659" s="162"/>
      <c r="GD659" s="162"/>
      <c r="GE659" s="162"/>
      <c r="GF659" s="162"/>
    </row>
    <row r="660" spans="3:188" x14ac:dyDescent="0.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2"/>
      <c r="BW660" s="162"/>
      <c r="BX660" s="162"/>
      <c r="BY660" s="162"/>
      <c r="BZ660" s="162"/>
      <c r="CA660" s="162"/>
      <c r="CB660" s="162"/>
      <c r="CC660" s="162"/>
      <c r="CD660" s="162"/>
      <c r="CE660" s="162"/>
      <c r="CF660" s="162"/>
      <c r="CG660" s="162"/>
      <c r="CH660" s="162"/>
      <c r="CI660" s="162"/>
      <c r="CJ660" s="162"/>
      <c r="CK660" s="162"/>
      <c r="CL660" s="162"/>
      <c r="CM660" s="162"/>
      <c r="CN660" s="162"/>
      <c r="CO660" s="162"/>
      <c r="CP660" s="162"/>
      <c r="CQ660" s="162"/>
      <c r="CR660" s="162"/>
      <c r="CS660" s="162"/>
      <c r="CT660" s="162"/>
      <c r="CU660" s="162"/>
      <c r="CV660" s="162"/>
      <c r="CW660" s="162"/>
      <c r="CX660" s="162"/>
      <c r="CY660" s="162"/>
      <c r="CZ660" s="162"/>
      <c r="DA660" s="162"/>
      <c r="DB660" s="162"/>
      <c r="DC660" s="162"/>
      <c r="DD660" s="162"/>
      <c r="DE660" s="162"/>
      <c r="DF660" s="162"/>
      <c r="DG660" s="162"/>
      <c r="DH660" s="162"/>
      <c r="DI660" s="162"/>
      <c r="DJ660" s="162"/>
      <c r="DK660" s="162"/>
      <c r="DL660" s="162"/>
      <c r="DM660" s="162"/>
      <c r="DN660" s="162"/>
      <c r="DO660" s="162"/>
      <c r="DP660" s="162"/>
      <c r="DQ660" s="162"/>
      <c r="DR660" s="162"/>
      <c r="DS660" s="162"/>
      <c r="DT660" s="162"/>
      <c r="DU660" s="162"/>
      <c r="DV660" s="162"/>
      <c r="DW660" s="162"/>
      <c r="DX660" s="162"/>
      <c r="DY660" s="162"/>
      <c r="DZ660" s="162"/>
      <c r="EA660" s="162"/>
      <c r="EB660" s="162"/>
      <c r="EC660" s="162"/>
      <c r="ED660" s="162"/>
      <c r="EE660" s="162"/>
      <c r="EF660" s="162"/>
      <c r="EG660" s="162"/>
      <c r="EH660" s="162"/>
      <c r="EI660" s="162"/>
      <c r="EJ660" s="162"/>
      <c r="EK660" s="162"/>
      <c r="EL660" s="162"/>
      <c r="EM660" s="162"/>
      <c r="EN660" s="162"/>
      <c r="EO660" s="162"/>
      <c r="EP660" s="162"/>
      <c r="EQ660" s="162"/>
      <c r="ER660" s="162"/>
      <c r="ES660" s="162"/>
      <c r="ET660" s="162"/>
      <c r="EU660" s="162"/>
      <c r="EV660" s="162"/>
      <c r="EW660" s="162"/>
      <c r="EX660" s="162"/>
      <c r="EY660" s="162"/>
      <c r="EZ660" s="162"/>
      <c r="FA660" s="162"/>
      <c r="FB660" s="162"/>
      <c r="FC660" s="162"/>
      <c r="FD660" s="162"/>
      <c r="FE660" s="162"/>
      <c r="FF660" s="162"/>
      <c r="FG660" s="162"/>
      <c r="FH660" s="162"/>
      <c r="FI660" s="162"/>
      <c r="FJ660" s="162"/>
      <c r="FK660" s="162"/>
      <c r="FL660" s="162"/>
      <c r="FM660" s="162"/>
      <c r="FN660" s="162"/>
      <c r="FO660" s="162"/>
      <c r="FP660" s="162"/>
      <c r="FQ660" s="162"/>
      <c r="FR660" s="162"/>
      <c r="FS660" s="162"/>
      <c r="FT660" s="162"/>
      <c r="FU660" s="162"/>
      <c r="FV660" s="162"/>
      <c r="FW660" s="162"/>
      <c r="FX660" s="162"/>
      <c r="FY660" s="162"/>
      <c r="FZ660" s="162"/>
      <c r="GA660" s="162"/>
      <c r="GB660" s="162"/>
      <c r="GC660" s="162"/>
      <c r="GD660" s="162"/>
      <c r="GE660" s="162"/>
      <c r="GF660" s="162"/>
    </row>
    <row r="661" spans="3:188" x14ac:dyDescent="0.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2"/>
      <c r="BW661" s="162"/>
      <c r="BX661" s="162"/>
      <c r="BY661" s="162"/>
      <c r="BZ661" s="162"/>
      <c r="CA661" s="162"/>
      <c r="CB661" s="162"/>
      <c r="CC661" s="162"/>
      <c r="CD661" s="162"/>
      <c r="CE661" s="162"/>
      <c r="CF661" s="162"/>
      <c r="CG661" s="162"/>
      <c r="CH661" s="162"/>
      <c r="CI661" s="162"/>
      <c r="CJ661" s="162"/>
      <c r="CK661" s="162"/>
      <c r="CL661" s="162"/>
      <c r="CM661" s="162"/>
      <c r="CN661" s="162"/>
      <c r="CO661" s="162"/>
      <c r="CP661" s="162"/>
      <c r="CQ661" s="162"/>
      <c r="CR661" s="162"/>
      <c r="CS661" s="162"/>
      <c r="CT661" s="162"/>
      <c r="CU661" s="162"/>
      <c r="CV661" s="162"/>
      <c r="CW661" s="162"/>
      <c r="CX661" s="162"/>
      <c r="CY661" s="162"/>
      <c r="CZ661" s="162"/>
      <c r="DA661" s="162"/>
      <c r="DB661" s="162"/>
      <c r="DC661" s="162"/>
      <c r="DD661" s="162"/>
      <c r="DE661" s="162"/>
      <c r="DF661" s="162"/>
      <c r="DG661" s="162"/>
      <c r="DH661" s="162"/>
      <c r="DI661" s="162"/>
      <c r="DJ661" s="162"/>
      <c r="DK661" s="162"/>
      <c r="DL661" s="162"/>
      <c r="DM661" s="162"/>
      <c r="DN661" s="162"/>
      <c r="DO661" s="162"/>
      <c r="DP661" s="162"/>
      <c r="DQ661" s="162"/>
      <c r="DR661" s="162"/>
      <c r="DS661" s="162"/>
      <c r="DT661" s="162"/>
      <c r="DU661" s="162"/>
      <c r="DV661" s="162"/>
      <c r="DW661" s="162"/>
      <c r="DX661" s="162"/>
      <c r="DY661" s="162"/>
      <c r="DZ661" s="162"/>
      <c r="EA661" s="162"/>
      <c r="EB661" s="162"/>
      <c r="EC661" s="162"/>
      <c r="ED661" s="162"/>
      <c r="EE661" s="162"/>
      <c r="EF661" s="162"/>
      <c r="EG661" s="162"/>
      <c r="EH661" s="162"/>
      <c r="EI661" s="162"/>
      <c r="EJ661" s="162"/>
      <c r="EK661" s="162"/>
      <c r="EL661" s="162"/>
      <c r="EM661" s="162"/>
      <c r="EN661" s="162"/>
      <c r="EO661" s="162"/>
      <c r="EP661" s="162"/>
      <c r="EQ661" s="162"/>
      <c r="ER661" s="162"/>
      <c r="ES661" s="162"/>
      <c r="ET661" s="162"/>
      <c r="EU661" s="162"/>
      <c r="EV661" s="162"/>
      <c r="EW661" s="162"/>
      <c r="EX661" s="162"/>
      <c r="EY661" s="162"/>
      <c r="EZ661" s="162"/>
      <c r="FA661" s="162"/>
      <c r="FB661" s="162"/>
      <c r="FC661" s="162"/>
      <c r="FD661" s="162"/>
      <c r="FE661" s="162"/>
      <c r="FF661" s="162"/>
      <c r="FG661" s="162"/>
      <c r="FH661" s="162"/>
      <c r="FI661" s="162"/>
      <c r="FJ661" s="162"/>
      <c r="FK661" s="162"/>
      <c r="FL661" s="162"/>
      <c r="FM661" s="162"/>
      <c r="FN661" s="162"/>
      <c r="FO661" s="162"/>
      <c r="FP661" s="162"/>
      <c r="FQ661" s="162"/>
      <c r="FR661" s="162"/>
      <c r="FS661" s="162"/>
      <c r="FT661" s="162"/>
      <c r="FU661" s="162"/>
      <c r="FV661" s="162"/>
      <c r="FW661" s="162"/>
      <c r="FX661" s="162"/>
      <c r="FY661" s="162"/>
      <c r="FZ661" s="162"/>
      <c r="GA661" s="162"/>
      <c r="GB661" s="162"/>
      <c r="GC661" s="162"/>
      <c r="GD661" s="162"/>
      <c r="GE661" s="162"/>
      <c r="GF661" s="162"/>
    </row>
    <row r="662" spans="3:188" x14ac:dyDescent="0.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2"/>
      <c r="BW662" s="162"/>
      <c r="BX662" s="162"/>
      <c r="BY662" s="162"/>
      <c r="BZ662" s="162"/>
      <c r="CA662" s="162"/>
      <c r="CB662" s="162"/>
      <c r="CC662" s="162"/>
      <c r="CD662" s="162"/>
      <c r="CE662" s="162"/>
      <c r="CF662" s="162"/>
      <c r="CG662" s="162"/>
      <c r="CH662" s="162"/>
      <c r="CI662" s="162"/>
      <c r="CJ662" s="162"/>
      <c r="CK662" s="162"/>
      <c r="CL662" s="162"/>
      <c r="CM662" s="162"/>
      <c r="CN662" s="162"/>
      <c r="CO662" s="162"/>
      <c r="CP662" s="162"/>
      <c r="CQ662" s="162"/>
      <c r="CR662" s="162"/>
      <c r="CS662" s="162"/>
      <c r="CT662" s="162"/>
      <c r="CU662" s="162"/>
      <c r="CV662" s="162"/>
      <c r="CW662" s="162"/>
      <c r="CX662" s="162"/>
      <c r="CY662" s="162"/>
      <c r="CZ662" s="162"/>
      <c r="DA662" s="162"/>
      <c r="DB662" s="162"/>
      <c r="DC662" s="162"/>
      <c r="DD662" s="162"/>
      <c r="DE662" s="162"/>
      <c r="DF662" s="162"/>
      <c r="DG662" s="162"/>
      <c r="DH662" s="162"/>
      <c r="DI662" s="162"/>
      <c r="DJ662" s="162"/>
      <c r="DK662" s="162"/>
      <c r="DL662" s="162"/>
      <c r="DM662" s="162"/>
      <c r="DN662" s="162"/>
      <c r="DO662" s="162"/>
      <c r="DP662" s="162"/>
      <c r="DQ662" s="162"/>
      <c r="DR662" s="162"/>
      <c r="DS662" s="162"/>
      <c r="DT662" s="162"/>
      <c r="DU662" s="162"/>
      <c r="DV662" s="162"/>
      <c r="DW662" s="162"/>
      <c r="DX662" s="162"/>
      <c r="DY662" s="162"/>
      <c r="DZ662" s="162"/>
      <c r="EA662" s="162"/>
      <c r="EB662" s="162"/>
      <c r="EC662" s="162"/>
      <c r="ED662" s="162"/>
      <c r="EE662" s="162"/>
      <c r="EF662" s="162"/>
      <c r="EG662" s="162"/>
      <c r="EH662" s="162"/>
      <c r="EI662" s="162"/>
      <c r="EJ662" s="162"/>
      <c r="EK662" s="162"/>
      <c r="EL662" s="162"/>
      <c r="EM662" s="162"/>
      <c r="EN662" s="162"/>
      <c r="EO662" s="162"/>
      <c r="EP662" s="162"/>
      <c r="EQ662" s="162"/>
      <c r="ER662" s="162"/>
      <c r="ES662" s="162"/>
      <c r="ET662" s="162"/>
      <c r="EU662" s="162"/>
      <c r="EV662" s="162"/>
      <c r="EW662" s="162"/>
      <c r="EX662" s="162"/>
      <c r="EY662" s="162"/>
      <c r="EZ662" s="162"/>
      <c r="FA662" s="162"/>
      <c r="FB662" s="162"/>
      <c r="FC662" s="162"/>
      <c r="FD662" s="162"/>
      <c r="FE662" s="162"/>
      <c r="FF662" s="162"/>
      <c r="FG662" s="162"/>
      <c r="FH662" s="162"/>
      <c r="FI662" s="162"/>
      <c r="FJ662" s="162"/>
      <c r="FK662" s="162"/>
      <c r="FL662" s="162"/>
      <c r="FM662" s="162"/>
      <c r="FN662" s="162"/>
      <c r="FO662" s="162"/>
      <c r="FP662" s="162"/>
      <c r="FQ662" s="162"/>
      <c r="FR662" s="162"/>
      <c r="FS662" s="162"/>
      <c r="FT662" s="162"/>
      <c r="FU662" s="162"/>
      <c r="FV662" s="162"/>
      <c r="FW662" s="162"/>
      <c r="FX662" s="162"/>
      <c r="FY662" s="162"/>
      <c r="FZ662" s="162"/>
      <c r="GA662" s="162"/>
      <c r="GB662" s="162"/>
      <c r="GC662" s="162"/>
      <c r="GD662" s="162"/>
      <c r="GE662" s="162"/>
      <c r="GF662" s="162"/>
    </row>
    <row r="663" spans="3:188" x14ac:dyDescent="0.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2"/>
      <c r="BW663" s="162"/>
      <c r="BX663" s="162"/>
      <c r="BY663" s="162"/>
      <c r="BZ663" s="162"/>
      <c r="CA663" s="162"/>
      <c r="CB663" s="162"/>
      <c r="CC663" s="162"/>
      <c r="CD663" s="162"/>
      <c r="CE663" s="162"/>
      <c r="CF663" s="162"/>
      <c r="CG663" s="162"/>
      <c r="CH663" s="162"/>
      <c r="CI663" s="162"/>
      <c r="CJ663" s="162"/>
      <c r="CK663" s="162"/>
      <c r="CL663" s="162"/>
      <c r="CM663" s="162"/>
      <c r="CN663" s="162"/>
      <c r="CO663" s="162"/>
      <c r="CP663" s="162"/>
      <c r="CQ663" s="162"/>
      <c r="CR663" s="162"/>
      <c r="CS663" s="162"/>
      <c r="CT663" s="162"/>
      <c r="CU663" s="162"/>
      <c r="CV663" s="162"/>
      <c r="CW663" s="162"/>
      <c r="CX663" s="162"/>
      <c r="CY663" s="162"/>
      <c r="CZ663" s="162"/>
      <c r="DA663" s="162"/>
      <c r="DB663" s="162"/>
      <c r="DC663" s="162"/>
      <c r="DD663" s="162"/>
      <c r="DE663" s="162"/>
      <c r="DF663" s="162"/>
      <c r="DG663" s="162"/>
      <c r="DH663" s="162"/>
      <c r="DI663" s="162"/>
      <c r="DJ663" s="162"/>
      <c r="DK663" s="162"/>
      <c r="DL663" s="162"/>
      <c r="DM663" s="162"/>
      <c r="DN663" s="162"/>
      <c r="DO663" s="162"/>
      <c r="DP663" s="162"/>
      <c r="DQ663" s="162"/>
      <c r="DR663" s="162"/>
      <c r="DS663" s="162"/>
      <c r="DT663" s="162"/>
      <c r="DU663" s="162"/>
      <c r="DV663" s="162"/>
      <c r="DW663" s="162"/>
      <c r="DX663" s="162"/>
      <c r="DY663" s="162"/>
      <c r="DZ663" s="162"/>
      <c r="EA663" s="162"/>
      <c r="EB663" s="162"/>
      <c r="EC663" s="162"/>
      <c r="ED663" s="162"/>
      <c r="EE663" s="162"/>
      <c r="EF663" s="162"/>
      <c r="EG663" s="162"/>
      <c r="EH663" s="162"/>
      <c r="EI663" s="162"/>
      <c r="EJ663" s="162"/>
      <c r="EK663" s="162"/>
      <c r="EL663" s="162"/>
      <c r="EM663" s="162"/>
      <c r="EN663" s="162"/>
      <c r="EO663" s="162"/>
      <c r="EP663" s="162"/>
      <c r="EQ663" s="162"/>
      <c r="ER663" s="162"/>
      <c r="ES663" s="162"/>
      <c r="ET663" s="162"/>
      <c r="EU663" s="162"/>
      <c r="EV663" s="162"/>
      <c r="EW663" s="162"/>
      <c r="EX663" s="162"/>
      <c r="EY663" s="162"/>
      <c r="EZ663" s="162"/>
      <c r="FA663" s="162"/>
      <c r="FB663" s="162"/>
      <c r="FC663" s="162"/>
      <c r="FD663" s="162"/>
      <c r="FE663" s="162"/>
      <c r="FF663" s="162"/>
      <c r="FG663" s="162"/>
      <c r="FH663" s="162"/>
      <c r="FI663" s="162"/>
      <c r="FJ663" s="162"/>
      <c r="FK663" s="162"/>
      <c r="FL663" s="162"/>
      <c r="FM663" s="162"/>
      <c r="FN663" s="162"/>
      <c r="FO663" s="162"/>
      <c r="FP663" s="162"/>
      <c r="FQ663" s="162"/>
      <c r="FR663" s="162"/>
      <c r="FS663" s="162"/>
      <c r="FT663" s="162"/>
      <c r="FU663" s="162"/>
      <c r="FV663" s="162"/>
      <c r="FW663" s="162"/>
      <c r="FX663" s="162"/>
      <c r="FY663" s="162"/>
      <c r="FZ663" s="162"/>
      <c r="GA663" s="162"/>
      <c r="GB663" s="162"/>
      <c r="GC663" s="162"/>
      <c r="GD663" s="162"/>
      <c r="GE663" s="162"/>
      <c r="GF663" s="162"/>
    </row>
    <row r="664" spans="3:188" x14ac:dyDescent="0.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2"/>
      <c r="BW664" s="162"/>
      <c r="BX664" s="162"/>
      <c r="BY664" s="162"/>
      <c r="BZ664" s="162"/>
      <c r="CA664" s="162"/>
      <c r="CB664" s="162"/>
      <c r="CC664" s="162"/>
      <c r="CD664" s="162"/>
      <c r="CE664" s="162"/>
      <c r="CF664" s="162"/>
      <c r="CG664" s="162"/>
      <c r="CH664" s="162"/>
      <c r="CI664" s="162"/>
      <c r="CJ664" s="162"/>
      <c r="CK664" s="162"/>
      <c r="CL664" s="162"/>
      <c r="CM664" s="162"/>
      <c r="CN664" s="162"/>
      <c r="CO664" s="162"/>
      <c r="CP664" s="162"/>
      <c r="CQ664" s="162"/>
      <c r="CR664" s="162"/>
      <c r="CS664" s="162"/>
      <c r="CT664" s="162"/>
      <c r="CU664" s="162"/>
      <c r="CV664" s="162"/>
      <c r="CW664" s="162"/>
      <c r="CX664" s="162"/>
      <c r="CY664" s="162"/>
      <c r="CZ664" s="162"/>
      <c r="DA664" s="162"/>
      <c r="DB664" s="162"/>
      <c r="DC664" s="162"/>
      <c r="DD664" s="162"/>
      <c r="DE664" s="162"/>
      <c r="DF664" s="162"/>
      <c r="DG664" s="162"/>
      <c r="DH664" s="162"/>
      <c r="DI664" s="162"/>
      <c r="DJ664" s="162"/>
      <c r="DK664" s="162"/>
      <c r="DL664" s="162"/>
      <c r="DM664" s="162"/>
      <c r="DN664" s="162"/>
      <c r="DO664" s="162"/>
      <c r="DP664" s="162"/>
      <c r="DQ664" s="162"/>
      <c r="DR664" s="162"/>
      <c r="DS664" s="162"/>
      <c r="DT664" s="162"/>
      <c r="DU664" s="162"/>
      <c r="DV664" s="162"/>
      <c r="DW664" s="162"/>
      <c r="DX664" s="162"/>
      <c r="DY664" s="162"/>
      <c r="DZ664" s="162"/>
      <c r="EA664" s="162"/>
      <c r="EB664" s="162"/>
      <c r="EC664" s="162"/>
      <c r="ED664" s="162"/>
      <c r="EE664" s="162"/>
      <c r="EF664" s="162"/>
      <c r="EG664" s="162"/>
      <c r="EH664" s="162"/>
      <c r="EI664" s="162"/>
      <c r="EJ664" s="162"/>
      <c r="EK664" s="162"/>
      <c r="EL664" s="162"/>
      <c r="EM664" s="162"/>
      <c r="EN664" s="162"/>
      <c r="EO664" s="162"/>
      <c r="EP664" s="162"/>
      <c r="EQ664" s="162"/>
      <c r="ER664" s="162"/>
      <c r="ES664" s="162"/>
      <c r="ET664" s="162"/>
      <c r="EU664" s="162"/>
      <c r="EV664" s="162"/>
      <c r="EW664" s="162"/>
      <c r="EX664" s="162"/>
      <c r="EY664" s="162"/>
      <c r="EZ664" s="162"/>
      <c r="FA664" s="162"/>
      <c r="FB664" s="162"/>
      <c r="FC664" s="162"/>
      <c r="FD664" s="162"/>
      <c r="FE664" s="162"/>
      <c r="FF664" s="162"/>
      <c r="FG664" s="162"/>
      <c r="FH664" s="162"/>
      <c r="FI664" s="162"/>
      <c r="FJ664" s="162"/>
      <c r="FK664" s="162"/>
      <c r="FL664" s="162"/>
      <c r="FM664" s="162"/>
      <c r="FN664" s="162"/>
      <c r="FO664" s="162"/>
      <c r="FP664" s="162"/>
      <c r="FQ664" s="162"/>
      <c r="FR664" s="162"/>
      <c r="FS664" s="162"/>
      <c r="FT664" s="162"/>
      <c r="FU664" s="162"/>
      <c r="FV664" s="162"/>
      <c r="FW664" s="162"/>
      <c r="FX664" s="162"/>
      <c r="FY664" s="162"/>
      <c r="FZ664" s="162"/>
      <c r="GA664" s="162"/>
      <c r="GB664" s="162"/>
      <c r="GC664" s="162"/>
      <c r="GD664" s="162"/>
      <c r="GE664" s="162"/>
      <c r="GF664" s="162"/>
    </row>
    <row r="665" spans="3:188" x14ac:dyDescent="0.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2"/>
      <c r="BW665" s="162"/>
      <c r="BX665" s="162"/>
      <c r="BY665" s="162"/>
      <c r="BZ665" s="162"/>
      <c r="CA665" s="162"/>
      <c r="CB665" s="162"/>
      <c r="CC665" s="162"/>
      <c r="CD665" s="162"/>
      <c r="CE665" s="162"/>
      <c r="CF665" s="162"/>
      <c r="CG665" s="162"/>
      <c r="CH665" s="162"/>
      <c r="CI665" s="162"/>
      <c r="CJ665" s="162"/>
      <c r="CK665" s="162"/>
      <c r="CL665" s="162"/>
      <c r="CM665" s="162"/>
      <c r="CN665" s="162"/>
      <c r="CO665" s="162"/>
      <c r="CP665" s="162"/>
      <c r="CQ665" s="162"/>
      <c r="CR665" s="162"/>
      <c r="CS665" s="162"/>
      <c r="CT665" s="162"/>
      <c r="CU665" s="162"/>
      <c r="CV665" s="162"/>
      <c r="CW665" s="162"/>
      <c r="CX665" s="162"/>
      <c r="CY665" s="162"/>
      <c r="CZ665" s="162"/>
      <c r="DA665" s="162"/>
      <c r="DB665" s="162"/>
      <c r="DC665" s="162"/>
      <c r="DD665" s="162"/>
      <c r="DE665" s="162"/>
      <c r="DF665" s="162"/>
      <c r="DG665" s="162"/>
      <c r="DH665" s="162"/>
      <c r="DI665" s="162"/>
      <c r="DJ665" s="162"/>
      <c r="DK665" s="162"/>
      <c r="DL665" s="162"/>
      <c r="DM665" s="162"/>
      <c r="DN665" s="162"/>
      <c r="DO665" s="162"/>
      <c r="DP665" s="162"/>
      <c r="DQ665" s="162"/>
      <c r="DR665" s="162"/>
      <c r="DS665" s="162"/>
      <c r="DT665" s="162"/>
      <c r="DU665" s="162"/>
      <c r="DV665" s="162"/>
      <c r="DW665" s="162"/>
      <c r="DX665" s="162"/>
      <c r="DY665" s="162"/>
      <c r="DZ665" s="162"/>
      <c r="EA665" s="162"/>
      <c r="EB665" s="162"/>
      <c r="EC665" s="162"/>
      <c r="ED665" s="162"/>
      <c r="EE665" s="162"/>
      <c r="EF665" s="162"/>
      <c r="EG665" s="162"/>
      <c r="EH665" s="162"/>
      <c r="EI665" s="162"/>
      <c r="EJ665" s="162"/>
      <c r="EK665" s="162"/>
      <c r="EL665" s="162"/>
      <c r="EM665" s="162"/>
      <c r="EN665" s="162"/>
      <c r="EO665" s="162"/>
      <c r="EP665" s="162"/>
      <c r="EQ665" s="162"/>
      <c r="ER665" s="162"/>
      <c r="ES665" s="162"/>
      <c r="ET665" s="162"/>
      <c r="EU665" s="162"/>
      <c r="EV665" s="162"/>
      <c r="EW665" s="162"/>
      <c r="EX665" s="162"/>
      <c r="EY665" s="162"/>
      <c r="EZ665" s="162"/>
      <c r="FA665" s="162"/>
      <c r="FB665" s="162"/>
      <c r="FC665" s="162"/>
      <c r="FD665" s="162"/>
      <c r="FE665" s="162"/>
      <c r="FF665" s="162"/>
      <c r="FG665" s="162"/>
      <c r="FH665" s="162"/>
      <c r="FI665" s="162"/>
      <c r="FJ665" s="162"/>
      <c r="FK665" s="162"/>
      <c r="FL665" s="162"/>
      <c r="FM665" s="162"/>
      <c r="FN665" s="162"/>
      <c r="FO665" s="162"/>
      <c r="FP665" s="162"/>
      <c r="FQ665" s="162"/>
      <c r="FR665" s="162"/>
      <c r="FS665" s="162"/>
      <c r="FT665" s="162"/>
      <c r="FU665" s="162"/>
      <c r="FV665" s="162"/>
      <c r="FW665" s="162"/>
      <c r="FX665" s="162"/>
      <c r="FY665" s="162"/>
      <c r="FZ665" s="162"/>
      <c r="GA665" s="162"/>
      <c r="GB665" s="162"/>
      <c r="GC665" s="162"/>
      <c r="GD665" s="162"/>
      <c r="GE665" s="162"/>
      <c r="GF665" s="162"/>
    </row>
    <row r="666" spans="3:188" x14ac:dyDescent="0.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2"/>
      <c r="BW666" s="162"/>
      <c r="BX666" s="162"/>
      <c r="BY666" s="162"/>
      <c r="BZ666" s="162"/>
      <c r="CA666" s="162"/>
      <c r="CB666" s="162"/>
      <c r="CC666" s="162"/>
      <c r="CD666" s="162"/>
      <c r="CE666" s="162"/>
      <c r="CF666" s="162"/>
      <c r="CG666" s="162"/>
      <c r="CH666" s="162"/>
      <c r="CI666" s="162"/>
      <c r="CJ666" s="162"/>
      <c r="CK666" s="162"/>
      <c r="CL666" s="162"/>
      <c r="CM666" s="162"/>
      <c r="CN666" s="162"/>
      <c r="CO666" s="162"/>
      <c r="CP666" s="162"/>
      <c r="CQ666" s="162"/>
      <c r="CR666" s="162"/>
      <c r="CS666" s="162"/>
      <c r="CT666" s="162"/>
      <c r="CU666" s="162"/>
      <c r="CV666" s="162"/>
      <c r="CW666" s="162"/>
      <c r="CX666" s="162"/>
      <c r="CY666" s="162"/>
      <c r="CZ666" s="162"/>
      <c r="DA666" s="162"/>
      <c r="DB666" s="162"/>
      <c r="DC666" s="162"/>
      <c r="DD666" s="162"/>
      <c r="DE666" s="162"/>
      <c r="DF666" s="162"/>
      <c r="DG666" s="162"/>
      <c r="DH666" s="162"/>
      <c r="DI666" s="162"/>
      <c r="DJ666" s="162"/>
      <c r="DK666" s="162"/>
      <c r="DL666" s="162"/>
      <c r="DM666" s="162"/>
      <c r="DN666" s="162"/>
      <c r="DO666" s="162"/>
      <c r="DP666" s="162"/>
      <c r="DQ666" s="162"/>
      <c r="DR666" s="162"/>
      <c r="DS666" s="162"/>
      <c r="DT666" s="162"/>
      <c r="DU666" s="162"/>
      <c r="DV666" s="162"/>
      <c r="DW666" s="162"/>
      <c r="DX666" s="162"/>
      <c r="DY666" s="162"/>
      <c r="DZ666" s="162"/>
      <c r="EA666" s="162"/>
      <c r="EB666" s="162"/>
      <c r="EC666" s="162"/>
      <c r="ED666" s="162"/>
      <c r="EE666" s="162"/>
      <c r="EF666" s="162"/>
      <c r="EG666" s="162"/>
      <c r="EH666" s="162"/>
      <c r="EI666" s="162"/>
      <c r="EJ666" s="162"/>
      <c r="EK666" s="162"/>
      <c r="EL666" s="162"/>
      <c r="EM666" s="162"/>
      <c r="EN666" s="162"/>
      <c r="EO666" s="162"/>
      <c r="EP666" s="162"/>
      <c r="EQ666" s="162"/>
      <c r="ER666" s="162"/>
      <c r="ES666" s="162"/>
      <c r="ET666" s="162"/>
      <c r="EU666" s="162"/>
      <c r="EV666" s="162"/>
      <c r="EW666" s="162"/>
      <c r="EX666" s="162"/>
      <c r="EY666" s="162"/>
      <c r="EZ666" s="162"/>
      <c r="FA666" s="162"/>
      <c r="FB666" s="162"/>
      <c r="FC666" s="162"/>
      <c r="FD666" s="162"/>
      <c r="FE666" s="162"/>
      <c r="FF666" s="162"/>
      <c r="FG666" s="162"/>
      <c r="FH666" s="162"/>
      <c r="FI666" s="162"/>
      <c r="FJ666" s="162"/>
      <c r="FK666" s="162"/>
      <c r="FL666" s="162"/>
      <c r="FM666" s="162"/>
      <c r="FN666" s="162"/>
      <c r="FO666" s="162"/>
      <c r="FP666" s="162"/>
      <c r="FQ666" s="162"/>
      <c r="FR666" s="162"/>
      <c r="FS666" s="162"/>
      <c r="FT666" s="162"/>
      <c r="FU666" s="162"/>
      <c r="FV666" s="162"/>
      <c r="FW666" s="162"/>
      <c r="FX666" s="162"/>
      <c r="FY666" s="162"/>
      <c r="FZ666" s="162"/>
      <c r="GA666" s="162"/>
      <c r="GB666" s="162"/>
      <c r="GC666" s="162"/>
      <c r="GD666" s="162"/>
      <c r="GE666" s="162"/>
      <c r="GF666" s="162"/>
    </row>
    <row r="667" spans="3:188" x14ac:dyDescent="0.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2"/>
      <c r="BW667" s="162"/>
      <c r="BX667" s="162"/>
      <c r="BY667" s="162"/>
      <c r="BZ667" s="162"/>
      <c r="CA667" s="162"/>
      <c r="CB667" s="162"/>
      <c r="CC667" s="162"/>
      <c r="CD667" s="162"/>
      <c r="CE667" s="162"/>
      <c r="CF667" s="162"/>
      <c r="CG667" s="162"/>
      <c r="CH667" s="162"/>
      <c r="CI667" s="162"/>
      <c r="CJ667" s="162"/>
      <c r="CK667" s="162"/>
      <c r="CL667" s="162"/>
      <c r="CM667" s="162"/>
      <c r="CN667" s="162"/>
      <c r="CO667" s="162"/>
      <c r="CP667" s="162"/>
      <c r="CQ667" s="162"/>
      <c r="CR667" s="162"/>
      <c r="CS667" s="162"/>
      <c r="CT667" s="162"/>
      <c r="CU667" s="162"/>
      <c r="CV667" s="162"/>
      <c r="CW667" s="162"/>
      <c r="CX667" s="162"/>
      <c r="CY667" s="162"/>
      <c r="CZ667" s="162"/>
      <c r="DA667" s="162"/>
      <c r="DB667" s="162"/>
      <c r="DC667" s="162"/>
      <c r="DD667" s="162"/>
      <c r="DE667" s="162"/>
      <c r="DF667" s="162"/>
      <c r="DG667" s="162"/>
      <c r="DH667" s="162"/>
      <c r="DI667" s="162"/>
      <c r="DJ667" s="162"/>
      <c r="DK667" s="162"/>
      <c r="DL667" s="162"/>
      <c r="DM667" s="162"/>
      <c r="DN667" s="162"/>
      <c r="DO667" s="162"/>
      <c r="DP667" s="162"/>
      <c r="DQ667" s="162"/>
      <c r="DR667" s="162"/>
      <c r="DS667" s="162"/>
      <c r="DT667" s="162"/>
      <c r="DU667" s="162"/>
      <c r="DV667" s="162"/>
      <c r="DW667" s="162"/>
      <c r="DX667" s="162"/>
      <c r="DY667" s="162"/>
      <c r="DZ667" s="162"/>
      <c r="EA667" s="162"/>
      <c r="EB667" s="162"/>
      <c r="EC667" s="162"/>
      <c r="ED667" s="162"/>
      <c r="EE667" s="162"/>
      <c r="EF667" s="162"/>
      <c r="EG667" s="162"/>
      <c r="EH667" s="162"/>
      <c r="EI667" s="162"/>
      <c r="EJ667" s="162"/>
      <c r="EK667" s="162"/>
      <c r="EL667" s="162"/>
      <c r="EM667" s="162"/>
      <c r="EN667" s="162"/>
      <c r="EO667" s="162"/>
      <c r="EP667" s="162"/>
      <c r="EQ667" s="162"/>
      <c r="ER667" s="162"/>
      <c r="ES667" s="162"/>
      <c r="ET667" s="162"/>
      <c r="EU667" s="162"/>
      <c r="EV667" s="162"/>
      <c r="EW667" s="162"/>
      <c r="EX667" s="162"/>
      <c r="EY667" s="162"/>
      <c r="EZ667" s="162"/>
      <c r="FA667" s="162"/>
      <c r="FB667" s="162"/>
      <c r="FC667" s="162"/>
      <c r="FD667" s="162"/>
      <c r="FE667" s="162"/>
      <c r="FF667" s="162"/>
      <c r="FG667" s="162"/>
      <c r="FH667" s="162"/>
      <c r="FI667" s="162"/>
      <c r="FJ667" s="162"/>
      <c r="FK667" s="162"/>
      <c r="FL667" s="162"/>
      <c r="FM667" s="162"/>
      <c r="FN667" s="162"/>
      <c r="FO667" s="162"/>
      <c r="FP667" s="162"/>
      <c r="FQ667" s="162"/>
      <c r="FR667" s="162"/>
      <c r="FS667" s="162"/>
      <c r="FT667" s="162"/>
      <c r="FU667" s="162"/>
      <c r="FV667" s="162"/>
      <c r="FW667" s="162"/>
      <c r="FX667" s="162"/>
      <c r="FY667" s="162"/>
      <c r="FZ667" s="162"/>
      <c r="GA667" s="162"/>
      <c r="GB667" s="162"/>
      <c r="GC667" s="162"/>
      <c r="GD667" s="162"/>
      <c r="GE667" s="162"/>
      <c r="GF667" s="162"/>
    </row>
    <row r="668" spans="3:188" x14ac:dyDescent="0.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2"/>
      <c r="BW668" s="162"/>
      <c r="BX668" s="162"/>
      <c r="BY668" s="162"/>
      <c r="BZ668" s="162"/>
      <c r="CA668" s="162"/>
      <c r="CB668" s="162"/>
      <c r="CC668" s="162"/>
      <c r="CD668" s="162"/>
      <c r="CE668" s="162"/>
      <c r="CF668" s="162"/>
      <c r="CG668" s="162"/>
      <c r="CH668" s="162"/>
      <c r="CI668" s="162"/>
      <c r="CJ668" s="162"/>
      <c r="CK668" s="162"/>
      <c r="CL668" s="162"/>
      <c r="CM668" s="162"/>
      <c r="CN668" s="162"/>
      <c r="CO668" s="162"/>
      <c r="CP668" s="162"/>
      <c r="CQ668" s="162"/>
      <c r="CR668" s="162"/>
      <c r="CS668" s="162"/>
      <c r="CT668" s="162"/>
      <c r="CU668" s="162"/>
      <c r="CV668" s="162"/>
      <c r="CW668" s="162"/>
      <c r="CX668" s="162"/>
      <c r="CY668" s="162"/>
      <c r="CZ668" s="162"/>
      <c r="DA668" s="162"/>
      <c r="DB668" s="162"/>
      <c r="DC668" s="162"/>
      <c r="DD668" s="162"/>
      <c r="DE668" s="162"/>
      <c r="DF668" s="162"/>
      <c r="DG668" s="162"/>
      <c r="DH668" s="162"/>
      <c r="DI668" s="162"/>
      <c r="DJ668" s="162"/>
      <c r="DK668" s="162"/>
      <c r="DL668" s="162"/>
      <c r="DM668" s="162"/>
      <c r="DN668" s="162"/>
      <c r="DO668" s="162"/>
      <c r="DP668" s="162"/>
      <c r="DQ668" s="162"/>
      <c r="DR668" s="162"/>
      <c r="DS668" s="162"/>
      <c r="DT668" s="162"/>
      <c r="DU668" s="162"/>
      <c r="DV668" s="162"/>
      <c r="DW668" s="162"/>
      <c r="DX668" s="162"/>
      <c r="DY668" s="162"/>
      <c r="DZ668" s="162"/>
      <c r="EA668" s="162"/>
      <c r="EB668" s="162"/>
      <c r="EC668" s="162"/>
      <c r="ED668" s="162"/>
      <c r="EE668" s="162"/>
      <c r="EF668" s="162"/>
      <c r="EG668" s="162"/>
      <c r="EH668" s="162"/>
      <c r="EI668" s="162"/>
      <c r="EJ668" s="162"/>
      <c r="EK668" s="162"/>
      <c r="EL668" s="162"/>
      <c r="EM668" s="162"/>
      <c r="EN668" s="162"/>
      <c r="EO668" s="162"/>
      <c r="EP668" s="162"/>
      <c r="EQ668" s="162"/>
      <c r="ER668" s="162"/>
      <c r="ES668" s="162"/>
      <c r="ET668" s="162"/>
      <c r="EU668" s="162"/>
      <c r="EV668" s="162"/>
      <c r="EW668" s="162"/>
      <c r="EX668" s="162"/>
      <c r="EY668" s="162"/>
      <c r="EZ668" s="162"/>
      <c r="FA668" s="162"/>
      <c r="FB668" s="162"/>
      <c r="FC668" s="162"/>
      <c r="FD668" s="162"/>
      <c r="FE668" s="162"/>
      <c r="FF668" s="162"/>
      <c r="FG668" s="162"/>
      <c r="FH668" s="162"/>
      <c r="FI668" s="162"/>
      <c r="FJ668" s="162"/>
      <c r="FK668" s="162"/>
      <c r="FL668" s="162"/>
      <c r="FM668" s="162"/>
      <c r="FN668" s="162"/>
      <c r="FO668" s="162"/>
      <c r="FP668" s="162"/>
      <c r="FQ668" s="162"/>
      <c r="FR668" s="162"/>
      <c r="FS668" s="162"/>
      <c r="FT668" s="162"/>
      <c r="FU668" s="162"/>
      <c r="FV668" s="162"/>
      <c r="FW668" s="162"/>
      <c r="FX668" s="162"/>
      <c r="FY668" s="162"/>
      <c r="FZ668" s="162"/>
      <c r="GA668" s="162"/>
      <c r="GB668" s="162"/>
      <c r="GC668" s="162"/>
      <c r="GD668" s="162"/>
      <c r="GE668" s="162"/>
      <c r="GF668" s="162"/>
    </row>
    <row r="669" spans="3:188" x14ac:dyDescent="0.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2"/>
      <c r="BW669" s="162"/>
      <c r="BX669" s="162"/>
      <c r="BY669" s="162"/>
      <c r="BZ669" s="162"/>
      <c r="CA669" s="162"/>
      <c r="CB669" s="162"/>
      <c r="CC669" s="162"/>
      <c r="CD669" s="162"/>
      <c r="CE669" s="162"/>
      <c r="CF669" s="162"/>
      <c r="CG669" s="162"/>
      <c r="CH669" s="162"/>
      <c r="CI669" s="162"/>
      <c r="CJ669" s="162"/>
      <c r="CK669" s="162"/>
      <c r="CL669" s="162"/>
      <c r="CM669" s="162"/>
      <c r="CN669" s="162"/>
      <c r="CO669" s="162"/>
      <c r="CP669" s="162"/>
      <c r="CQ669" s="162"/>
      <c r="CR669" s="162"/>
      <c r="CS669" s="162"/>
      <c r="CT669" s="162"/>
      <c r="CU669" s="162"/>
      <c r="CV669" s="162"/>
      <c r="CW669" s="162"/>
      <c r="CX669" s="162"/>
      <c r="CY669" s="162"/>
      <c r="CZ669" s="162"/>
      <c r="DA669" s="162"/>
      <c r="DB669" s="162"/>
      <c r="DC669" s="162"/>
      <c r="DD669" s="162"/>
      <c r="DE669" s="162"/>
      <c r="DF669" s="162"/>
      <c r="DG669" s="162"/>
      <c r="DH669" s="162"/>
      <c r="DI669" s="162"/>
      <c r="DJ669" s="162"/>
      <c r="DK669" s="162"/>
      <c r="DL669" s="162"/>
      <c r="DM669" s="162"/>
      <c r="DN669" s="162"/>
      <c r="DO669" s="162"/>
      <c r="DP669" s="162"/>
      <c r="DQ669" s="162"/>
      <c r="DR669" s="162"/>
      <c r="DS669" s="162"/>
      <c r="DT669" s="162"/>
      <c r="DU669" s="162"/>
      <c r="DV669" s="162"/>
      <c r="DW669" s="162"/>
      <c r="DX669" s="162"/>
      <c r="DY669" s="162"/>
      <c r="DZ669" s="162"/>
      <c r="EA669" s="162"/>
      <c r="EB669" s="162"/>
      <c r="EC669" s="162"/>
      <c r="ED669" s="162"/>
      <c r="EE669" s="162"/>
      <c r="EF669" s="162"/>
      <c r="EG669" s="162"/>
      <c r="EH669" s="162"/>
      <c r="EI669" s="162"/>
      <c r="EJ669" s="162"/>
      <c r="EK669" s="162"/>
      <c r="EL669" s="162"/>
      <c r="EM669" s="162"/>
      <c r="EN669" s="162"/>
      <c r="EO669" s="162"/>
      <c r="EP669" s="162"/>
      <c r="EQ669" s="162"/>
      <c r="ER669" s="162"/>
      <c r="ES669" s="162"/>
      <c r="ET669" s="162"/>
      <c r="EU669" s="162"/>
      <c r="EV669" s="162"/>
      <c r="EW669" s="162"/>
      <c r="EX669" s="162"/>
      <c r="EY669" s="162"/>
      <c r="EZ669" s="162"/>
      <c r="FA669" s="162"/>
      <c r="FB669" s="162"/>
      <c r="FC669" s="162"/>
      <c r="FD669" s="162"/>
      <c r="FE669" s="162"/>
      <c r="FF669" s="162"/>
      <c r="FG669" s="162"/>
      <c r="FH669" s="162"/>
      <c r="FI669" s="162"/>
      <c r="FJ669" s="162"/>
      <c r="FK669" s="162"/>
      <c r="FL669" s="162"/>
      <c r="FM669" s="162"/>
      <c r="FN669" s="162"/>
      <c r="FO669" s="162"/>
      <c r="FP669" s="162"/>
      <c r="FQ669" s="162"/>
      <c r="FR669" s="162"/>
      <c r="FS669" s="162"/>
      <c r="FT669" s="162"/>
      <c r="FU669" s="162"/>
      <c r="FV669" s="162"/>
      <c r="FW669" s="162"/>
      <c r="FX669" s="162"/>
      <c r="FY669" s="162"/>
      <c r="FZ669" s="162"/>
      <c r="GA669" s="162"/>
      <c r="GB669" s="162"/>
      <c r="GC669" s="162"/>
      <c r="GD669" s="162"/>
      <c r="GE669" s="162"/>
      <c r="GF669" s="162"/>
    </row>
    <row r="670" spans="3:188" x14ac:dyDescent="0.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2"/>
      <c r="BW670" s="162"/>
      <c r="BX670" s="162"/>
      <c r="BY670" s="162"/>
      <c r="BZ670" s="162"/>
      <c r="CA670" s="162"/>
      <c r="CB670" s="162"/>
      <c r="CC670" s="162"/>
      <c r="CD670" s="162"/>
      <c r="CE670" s="162"/>
      <c r="CF670" s="162"/>
      <c r="CG670" s="162"/>
      <c r="CH670" s="162"/>
      <c r="CI670" s="162"/>
      <c r="CJ670" s="162"/>
      <c r="CK670" s="162"/>
      <c r="CL670" s="162"/>
      <c r="CM670" s="162"/>
      <c r="CN670" s="162"/>
      <c r="CO670" s="162"/>
      <c r="CP670" s="162"/>
      <c r="CQ670" s="162"/>
      <c r="CR670" s="162"/>
      <c r="CS670" s="162"/>
      <c r="CT670" s="162"/>
      <c r="CU670" s="162"/>
      <c r="CV670" s="162"/>
      <c r="CW670" s="162"/>
      <c r="CX670" s="162"/>
      <c r="CY670" s="162"/>
      <c r="CZ670" s="162"/>
      <c r="DA670" s="162"/>
      <c r="DB670" s="162"/>
      <c r="DC670" s="162"/>
      <c r="DD670" s="162"/>
      <c r="DE670" s="162"/>
      <c r="DF670" s="162"/>
      <c r="DG670" s="162"/>
      <c r="DH670" s="162"/>
      <c r="DI670" s="162"/>
      <c r="DJ670" s="162"/>
      <c r="DK670" s="162"/>
      <c r="DL670" s="162"/>
      <c r="DM670" s="162"/>
      <c r="DN670" s="162"/>
      <c r="DO670" s="162"/>
      <c r="DP670" s="162"/>
      <c r="DQ670" s="162"/>
      <c r="DR670" s="162"/>
      <c r="DS670" s="162"/>
      <c r="DT670" s="162"/>
      <c r="DU670" s="162"/>
      <c r="DV670" s="162"/>
      <c r="DW670" s="162"/>
      <c r="DX670" s="162"/>
      <c r="DY670" s="162"/>
      <c r="DZ670" s="162"/>
      <c r="EA670" s="162"/>
      <c r="EB670" s="162"/>
      <c r="EC670" s="162"/>
      <c r="ED670" s="162"/>
      <c r="EE670" s="162"/>
      <c r="EF670" s="162"/>
      <c r="EG670" s="162"/>
      <c r="EH670" s="162"/>
      <c r="EI670" s="162"/>
      <c r="EJ670" s="162"/>
      <c r="EK670" s="162"/>
      <c r="EL670" s="162"/>
      <c r="EM670" s="162"/>
      <c r="EN670" s="162"/>
      <c r="EO670" s="162"/>
      <c r="EP670" s="162"/>
      <c r="EQ670" s="162"/>
      <c r="ER670" s="162"/>
      <c r="ES670" s="162"/>
      <c r="ET670" s="162"/>
      <c r="EU670" s="162"/>
      <c r="EV670" s="162"/>
      <c r="EW670" s="162"/>
      <c r="EX670" s="162"/>
      <c r="EY670" s="162"/>
      <c r="EZ670" s="162"/>
      <c r="FA670" s="162"/>
      <c r="FB670" s="162"/>
      <c r="FC670" s="162"/>
      <c r="FD670" s="162"/>
      <c r="FE670" s="162"/>
      <c r="FF670" s="162"/>
      <c r="FG670" s="162"/>
      <c r="FH670" s="162"/>
      <c r="FI670" s="162"/>
      <c r="FJ670" s="162"/>
      <c r="FK670" s="162"/>
      <c r="FL670" s="162"/>
      <c r="FM670" s="162"/>
      <c r="FN670" s="162"/>
      <c r="FO670" s="162"/>
      <c r="FP670" s="162"/>
      <c r="FQ670" s="162"/>
      <c r="FR670" s="162"/>
      <c r="FS670" s="162"/>
      <c r="FT670" s="162"/>
      <c r="FU670" s="162"/>
      <c r="FV670" s="162"/>
      <c r="FW670" s="162"/>
      <c r="FX670" s="162"/>
      <c r="FY670" s="162"/>
      <c r="FZ670" s="162"/>
      <c r="GA670" s="162"/>
      <c r="GB670" s="162"/>
      <c r="GC670" s="162"/>
      <c r="GD670" s="162"/>
      <c r="GE670" s="162"/>
      <c r="GF670" s="162"/>
    </row>
    <row r="671" spans="3:188" x14ac:dyDescent="0.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2"/>
      <c r="BW671" s="162"/>
      <c r="BX671" s="162"/>
      <c r="BY671" s="162"/>
      <c r="BZ671" s="162"/>
      <c r="CA671" s="162"/>
      <c r="CB671" s="162"/>
      <c r="CC671" s="162"/>
      <c r="CD671" s="162"/>
      <c r="CE671" s="162"/>
      <c r="CF671" s="162"/>
      <c r="CG671" s="162"/>
      <c r="CH671" s="162"/>
      <c r="CI671" s="162"/>
      <c r="CJ671" s="162"/>
      <c r="CK671" s="162"/>
      <c r="CL671" s="162"/>
      <c r="CM671" s="162"/>
      <c r="CN671" s="162"/>
      <c r="CO671" s="162"/>
      <c r="CP671" s="162"/>
      <c r="CQ671" s="162"/>
      <c r="CR671" s="162"/>
      <c r="CS671" s="162"/>
      <c r="CT671" s="162"/>
      <c r="CU671" s="162"/>
      <c r="CV671" s="162"/>
      <c r="CW671" s="162"/>
      <c r="CX671" s="162"/>
      <c r="CY671" s="162"/>
      <c r="CZ671" s="162"/>
      <c r="DA671" s="162"/>
      <c r="DB671" s="162"/>
      <c r="DC671" s="162"/>
      <c r="DD671" s="162"/>
      <c r="DE671" s="162"/>
      <c r="DF671" s="162"/>
      <c r="DG671" s="162"/>
      <c r="DH671" s="162"/>
      <c r="DI671" s="162"/>
      <c r="DJ671" s="162"/>
      <c r="DK671" s="162"/>
      <c r="DL671" s="162"/>
      <c r="DM671" s="162"/>
      <c r="DN671" s="162"/>
      <c r="DO671" s="162"/>
      <c r="DP671" s="162"/>
      <c r="DQ671" s="162"/>
      <c r="DR671" s="162"/>
      <c r="DS671" s="162"/>
      <c r="DT671" s="162"/>
      <c r="DU671" s="162"/>
      <c r="DV671" s="162"/>
      <c r="DW671" s="162"/>
      <c r="DX671" s="162"/>
      <c r="DY671" s="162"/>
      <c r="DZ671" s="162"/>
      <c r="EA671" s="162"/>
      <c r="EB671" s="162"/>
      <c r="EC671" s="162"/>
      <c r="ED671" s="162"/>
      <c r="EE671" s="162"/>
      <c r="EF671" s="162"/>
      <c r="EG671" s="162"/>
      <c r="EH671" s="162"/>
      <c r="EI671" s="162"/>
      <c r="EJ671" s="162"/>
      <c r="EK671" s="162"/>
      <c r="EL671" s="162"/>
      <c r="EM671" s="162"/>
      <c r="EN671" s="162"/>
      <c r="EO671" s="162"/>
      <c r="EP671" s="162"/>
      <c r="EQ671" s="162"/>
      <c r="ER671" s="162"/>
      <c r="ES671" s="162"/>
      <c r="ET671" s="162"/>
      <c r="EU671" s="162"/>
      <c r="EV671" s="162"/>
      <c r="EW671" s="162"/>
      <c r="EX671" s="162"/>
      <c r="EY671" s="162"/>
      <c r="EZ671" s="162"/>
      <c r="FA671" s="162"/>
      <c r="FB671" s="162"/>
      <c r="FC671" s="162"/>
      <c r="FD671" s="162"/>
      <c r="FE671" s="162"/>
      <c r="FF671" s="162"/>
      <c r="FG671" s="162"/>
      <c r="FH671" s="162"/>
      <c r="FI671" s="162"/>
      <c r="FJ671" s="162"/>
      <c r="FK671" s="162"/>
      <c r="FL671" s="162"/>
      <c r="FM671" s="162"/>
      <c r="FN671" s="162"/>
      <c r="FO671" s="162"/>
      <c r="FP671" s="162"/>
      <c r="FQ671" s="162"/>
      <c r="FR671" s="162"/>
      <c r="FS671" s="162"/>
      <c r="FT671" s="162"/>
      <c r="FU671" s="162"/>
      <c r="FV671" s="162"/>
      <c r="FW671" s="162"/>
      <c r="FX671" s="162"/>
      <c r="FY671" s="162"/>
      <c r="FZ671" s="162"/>
      <c r="GA671" s="162"/>
      <c r="GB671" s="162"/>
      <c r="GC671" s="162"/>
      <c r="GD671" s="162"/>
      <c r="GE671" s="162"/>
      <c r="GF671" s="162"/>
    </row>
    <row r="672" spans="3:188" x14ac:dyDescent="0.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2"/>
      <c r="BW672" s="162"/>
      <c r="BX672" s="162"/>
      <c r="BY672" s="162"/>
      <c r="BZ672" s="162"/>
      <c r="CA672" s="162"/>
      <c r="CB672" s="162"/>
      <c r="CC672" s="162"/>
      <c r="CD672" s="162"/>
      <c r="CE672" s="162"/>
      <c r="CF672" s="162"/>
      <c r="CG672" s="162"/>
      <c r="CH672" s="162"/>
      <c r="CI672" s="162"/>
      <c r="CJ672" s="162"/>
      <c r="CK672" s="162"/>
      <c r="CL672" s="162"/>
      <c r="CM672" s="162"/>
      <c r="CN672" s="162"/>
      <c r="CO672" s="162"/>
      <c r="CP672" s="162"/>
      <c r="CQ672" s="162"/>
      <c r="CR672" s="162"/>
      <c r="CS672" s="162"/>
      <c r="CT672" s="162"/>
      <c r="CU672" s="162"/>
      <c r="CV672" s="162"/>
      <c r="CW672" s="162"/>
      <c r="CX672" s="162"/>
      <c r="CY672" s="162"/>
      <c r="CZ672" s="162"/>
      <c r="DA672" s="162"/>
      <c r="DB672" s="162"/>
      <c r="DC672" s="162"/>
      <c r="DD672" s="162"/>
      <c r="DE672" s="162"/>
      <c r="DF672" s="162"/>
      <c r="DG672" s="162"/>
      <c r="DH672" s="162"/>
      <c r="DI672" s="162"/>
      <c r="DJ672" s="162"/>
      <c r="DK672" s="162"/>
      <c r="DL672" s="162"/>
      <c r="DM672" s="162"/>
      <c r="DN672" s="162"/>
      <c r="DO672" s="162"/>
      <c r="DP672" s="162"/>
      <c r="DQ672" s="162"/>
      <c r="DR672" s="162"/>
      <c r="DS672" s="162"/>
      <c r="DT672" s="162"/>
      <c r="DU672" s="162"/>
      <c r="DV672" s="162"/>
      <c r="DW672" s="162"/>
      <c r="DX672" s="162"/>
      <c r="DY672" s="162"/>
      <c r="DZ672" s="162"/>
      <c r="EA672" s="162"/>
      <c r="EB672" s="162"/>
      <c r="EC672" s="162"/>
      <c r="ED672" s="162"/>
      <c r="EE672" s="162"/>
      <c r="EF672" s="162"/>
      <c r="EG672" s="162"/>
      <c r="EH672" s="162"/>
      <c r="EI672" s="162"/>
      <c r="EJ672" s="162"/>
      <c r="EK672" s="162"/>
      <c r="EL672" s="162"/>
      <c r="EM672" s="162"/>
      <c r="EN672" s="162"/>
      <c r="EO672" s="162"/>
      <c r="EP672" s="162"/>
      <c r="EQ672" s="162"/>
      <c r="ER672" s="162"/>
      <c r="ES672" s="162"/>
      <c r="ET672" s="162"/>
      <c r="EU672" s="162"/>
      <c r="EV672" s="162"/>
      <c r="EW672" s="162"/>
      <c r="EX672" s="162"/>
      <c r="EY672" s="162"/>
      <c r="EZ672" s="162"/>
      <c r="FA672" s="162"/>
      <c r="FB672" s="162"/>
      <c r="FC672" s="162"/>
      <c r="FD672" s="162"/>
      <c r="FE672" s="162"/>
      <c r="FF672" s="162"/>
      <c r="FG672" s="162"/>
      <c r="FH672" s="162"/>
      <c r="FI672" s="162"/>
      <c r="FJ672" s="162"/>
      <c r="FK672" s="162"/>
      <c r="FL672" s="162"/>
      <c r="FM672" s="162"/>
      <c r="FN672" s="162"/>
      <c r="FO672" s="162"/>
      <c r="FP672" s="162"/>
      <c r="FQ672" s="162"/>
      <c r="FR672" s="162"/>
      <c r="FS672" s="162"/>
      <c r="FT672" s="162"/>
      <c r="FU672" s="162"/>
      <c r="FV672" s="162"/>
      <c r="FW672" s="162"/>
      <c r="FX672" s="162"/>
      <c r="FY672" s="162"/>
      <c r="FZ672" s="162"/>
      <c r="GA672" s="162"/>
      <c r="GB672" s="162"/>
      <c r="GC672" s="162"/>
      <c r="GD672" s="162"/>
      <c r="GE672" s="162"/>
      <c r="GF672" s="162"/>
    </row>
    <row r="673" spans="3:188" x14ac:dyDescent="0.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2"/>
      <c r="BW673" s="162"/>
      <c r="BX673" s="162"/>
      <c r="BY673" s="162"/>
      <c r="BZ673" s="162"/>
      <c r="CA673" s="162"/>
      <c r="CB673" s="162"/>
      <c r="CC673" s="162"/>
      <c r="CD673" s="162"/>
      <c r="CE673" s="162"/>
      <c r="CF673" s="162"/>
      <c r="CG673" s="162"/>
      <c r="CH673" s="162"/>
      <c r="CI673" s="162"/>
      <c r="CJ673" s="162"/>
      <c r="CK673" s="162"/>
      <c r="CL673" s="162"/>
      <c r="CM673" s="162"/>
      <c r="CN673" s="162"/>
      <c r="CO673" s="162"/>
      <c r="CP673" s="162"/>
      <c r="CQ673" s="162"/>
      <c r="CR673" s="162"/>
      <c r="CS673" s="162"/>
      <c r="CT673" s="162"/>
      <c r="CU673" s="162"/>
      <c r="CV673" s="162"/>
      <c r="CW673" s="162"/>
      <c r="CX673" s="162"/>
      <c r="CY673" s="162"/>
      <c r="CZ673" s="162"/>
      <c r="DA673" s="162"/>
      <c r="DB673" s="162"/>
      <c r="DC673" s="162"/>
      <c r="DD673" s="162"/>
      <c r="DE673" s="162"/>
      <c r="DF673" s="162"/>
      <c r="DG673" s="162"/>
      <c r="DH673" s="162"/>
      <c r="DI673" s="162"/>
      <c r="DJ673" s="162"/>
      <c r="DK673" s="162"/>
      <c r="DL673" s="162"/>
      <c r="DM673" s="162"/>
      <c r="DN673" s="162"/>
      <c r="DO673" s="162"/>
      <c r="DP673" s="162"/>
      <c r="DQ673" s="162"/>
      <c r="DR673" s="162"/>
      <c r="DS673" s="162"/>
      <c r="DT673" s="162"/>
      <c r="DU673" s="162"/>
      <c r="DV673" s="162"/>
      <c r="DW673" s="162"/>
      <c r="DX673" s="162"/>
      <c r="DY673" s="162"/>
      <c r="DZ673" s="162"/>
      <c r="EA673" s="162"/>
      <c r="EB673" s="162"/>
      <c r="EC673" s="162"/>
      <c r="ED673" s="162"/>
      <c r="EE673" s="162"/>
      <c r="EF673" s="162"/>
      <c r="EG673" s="162"/>
      <c r="EH673" s="162"/>
      <c r="EI673" s="162"/>
      <c r="EJ673" s="162"/>
      <c r="EK673" s="162"/>
      <c r="EL673" s="162"/>
      <c r="EM673" s="162"/>
      <c r="EN673" s="162"/>
      <c r="EO673" s="162"/>
      <c r="EP673" s="162"/>
      <c r="EQ673" s="162"/>
      <c r="ER673" s="162"/>
      <c r="ES673" s="162"/>
      <c r="ET673" s="162"/>
      <c r="EU673" s="162"/>
      <c r="EV673" s="162"/>
      <c r="EW673" s="162"/>
      <c r="EX673" s="162"/>
      <c r="EY673" s="162"/>
      <c r="EZ673" s="162"/>
      <c r="FA673" s="162"/>
      <c r="FB673" s="162"/>
      <c r="FC673" s="162"/>
      <c r="FD673" s="162"/>
      <c r="FE673" s="162"/>
      <c r="FF673" s="162"/>
      <c r="FG673" s="162"/>
      <c r="FH673" s="162"/>
      <c r="FI673" s="162"/>
      <c r="FJ673" s="162"/>
      <c r="FK673" s="162"/>
      <c r="FL673" s="162"/>
      <c r="FM673" s="162"/>
      <c r="FN673" s="162"/>
      <c r="FO673" s="162"/>
      <c r="FP673" s="162"/>
      <c r="FQ673" s="162"/>
      <c r="FR673" s="162"/>
      <c r="FS673" s="162"/>
      <c r="FT673" s="162"/>
      <c r="FU673" s="162"/>
      <c r="FV673" s="162"/>
      <c r="FW673" s="162"/>
      <c r="FX673" s="162"/>
      <c r="FY673" s="162"/>
      <c r="FZ673" s="162"/>
      <c r="GA673" s="162"/>
      <c r="GB673" s="162"/>
      <c r="GC673" s="162"/>
      <c r="GD673" s="162"/>
      <c r="GE673" s="162"/>
      <c r="GF673" s="162"/>
    </row>
    <row r="674" spans="3:188" x14ac:dyDescent="0.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62"/>
      <c r="BL674" s="162"/>
      <c r="BM674" s="162"/>
      <c r="BN674" s="162"/>
      <c r="BO674" s="162"/>
      <c r="BP674" s="162"/>
      <c r="BQ674" s="162"/>
      <c r="BR674" s="162"/>
      <c r="BS674" s="162"/>
      <c r="BT674" s="162"/>
      <c r="BU674" s="162"/>
      <c r="BV674" s="162"/>
      <c r="BW674" s="162"/>
      <c r="BX674" s="162"/>
      <c r="BY674" s="162"/>
      <c r="BZ674" s="162"/>
      <c r="CA674" s="162"/>
      <c r="CB674" s="162"/>
      <c r="CC674" s="162"/>
      <c r="CD674" s="162"/>
      <c r="CE674" s="162"/>
      <c r="CF674" s="162"/>
      <c r="CG674" s="162"/>
      <c r="CH674" s="162"/>
      <c r="CI674" s="162"/>
      <c r="CJ674" s="162"/>
      <c r="CK674" s="162"/>
      <c r="CL674" s="162"/>
      <c r="CM674" s="162"/>
      <c r="CN674" s="162"/>
      <c r="CO674" s="162"/>
      <c r="CP674" s="162"/>
      <c r="CQ674" s="162"/>
      <c r="CR674" s="162"/>
      <c r="CS674" s="162"/>
      <c r="CT674" s="162"/>
      <c r="CU674" s="162"/>
      <c r="CV674" s="162"/>
      <c r="CW674" s="162"/>
      <c r="CX674" s="162"/>
      <c r="CY674" s="162"/>
      <c r="CZ674" s="162"/>
      <c r="DA674" s="162"/>
      <c r="DB674" s="162"/>
      <c r="DC674" s="162"/>
      <c r="DD674" s="162"/>
      <c r="DE674" s="162"/>
      <c r="DF674" s="162"/>
      <c r="DG674" s="162"/>
      <c r="DH674" s="162"/>
      <c r="DI674" s="162"/>
      <c r="DJ674" s="162"/>
      <c r="DK674" s="162"/>
      <c r="DL674" s="162"/>
      <c r="DM674" s="162"/>
      <c r="DN674" s="162"/>
      <c r="DO674" s="162"/>
      <c r="DP674" s="162"/>
      <c r="DQ674" s="162"/>
      <c r="DR674" s="162"/>
      <c r="DS674" s="162"/>
      <c r="DT674" s="162"/>
      <c r="DU674" s="162"/>
      <c r="DV674" s="162"/>
      <c r="DW674" s="162"/>
      <c r="DX674" s="162"/>
      <c r="DY674" s="162"/>
      <c r="DZ674" s="162"/>
      <c r="EA674" s="162"/>
      <c r="EB674" s="162"/>
      <c r="EC674" s="162"/>
      <c r="ED674" s="162"/>
      <c r="EE674" s="162"/>
      <c r="EF674" s="162"/>
      <c r="EG674" s="162"/>
      <c r="EH674" s="162"/>
      <c r="EI674" s="162"/>
      <c r="EJ674" s="162"/>
      <c r="EK674" s="162"/>
      <c r="EL674" s="162"/>
      <c r="EM674" s="162"/>
      <c r="EN674" s="162"/>
      <c r="EO674" s="162"/>
      <c r="EP674" s="162"/>
      <c r="EQ674" s="162"/>
      <c r="ER674" s="162"/>
      <c r="ES674" s="162"/>
      <c r="ET674" s="162"/>
      <c r="EU674" s="162"/>
      <c r="EV674" s="162"/>
      <c r="EW674" s="162"/>
      <c r="EX674" s="162"/>
      <c r="EY674" s="162"/>
      <c r="EZ674" s="162"/>
      <c r="FA674" s="162"/>
      <c r="FB674" s="162"/>
      <c r="FC674" s="162"/>
      <c r="FD674" s="162"/>
      <c r="FE674" s="162"/>
      <c r="FF674" s="162"/>
      <c r="FG674" s="162"/>
      <c r="FH674" s="162"/>
      <c r="FI674" s="162"/>
      <c r="FJ674" s="162"/>
      <c r="FK674" s="162"/>
      <c r="FL674" s="162"/>
      <c r="FM674" s="162"/>
      <c r="FN674" s="162"/>
      <c r="FO674" s="162"/>
      <c r="FP674" s="162"/>
      <c r="FQ674" s="162"/>
      <c r="FR674" s="162"/>
      <c r="FS674" s="162"/>
      <c r="FT674" s="162"/>
      <c r="FU674" s="162"/>
      <c r="FV674" s="162"/>
      <c r="FW674" s="162"/>
      <c r="FX674" s="162"/>
      <c r="FY674" s="162"/>
      <c r="FZ674" s="162"/>
      <c r="GA674" s="162"/>
      <c r="GB674" s="162"/>
      <c r="GC674" s="162"/>
      <c r="GD674" s="162"/>
      <c r="GE674" s="162"/>
      <c r="GF674" s="162"/>
    </row>
    <row r="675" spans="3:188" x14ac:dyDescent="0.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62"/>
      <c r="BL675" s="162"/>
      <c r="BM675" s="162"/>
      <c r="BN675" s="162"/>
      <c r="BO675" s="162"/>
      <c r="BP675" s="162"/>
      <c r="BQ675" s="162"/>
      <c r="BR675" s="162"/>
      <c r="BS675" s="162"/>
      <c r="BT675" s="162"/>
      <c r="BU675" s="162"/>
      <c r="BV675" s="162"/>
      <c r="BW675" s="162"/>
      <c r="BX675" s="162"/>
      <c r="BY675" s="162"/>
      <c r="BZ675" s="162"/>
      <c r="CA675" s="162"/>
      <c r="CB675" s="162"/>
      <c r="CC675" s="162"/>
      <c r="CD675" s="162"/>
      <c r="CE675" s="162"/>
      <c r="CF675" s="162"/>
      <c r="CG675" s="162"/>
      <c r="CH675" s="162"/>
      <c r="CI675" s="162"/>
      <c r="CJ675" s="162"/>
      <c r="CK675" s="162"/>
      <c r="CL675" s="162"/>
      <c r="CM675" s="162"/>
      <c r="CN675" s="162"/>
      <c r="CO675" s="162"/>
      <c r="CP675" s="162"/>
      <c r="CQ675" s="162"/>
      <c r="CR675" s="162"/>
      <c r="CS675" s="162"/>
      <c r="CT675" s="162"/>
      <c r="CU675" s="162"/>
      <c r="CV675" s="162"/>
      <c r="CW675" s="162"/>
      <c r="CX675" s="162"/>
      <c r="CY675" s="162"/>
      <c r="CZ675" s="162"/>
      <c r="DA675" s="162"/>
      <c r="DB675" s="162"/>
      <c r="DC675" s="162"/>
      <c r="DD675" s="162"/>
      <c r="DE675" s="162"/>
      <c r="DF675" s="162"/>
      <c r="DG675" s="162"/>
      <c r="DH675" s="162"/>
      <c r="DI675" s="162"/>
      <c r="DJ675" s="162"/>
      <c r="DK675" s="162"/>
      <c r="DL675" s="162"/>
      <c r="DM675" s="162"/>
      <c r="DN675" s="162"/>
      <c r="DO675" s="162"/>
      <c r="DP675" s="162"/>
      <c r="DQ675" s="162"/>
      <c r="DR675" s="162"/>
      <c r="DS675" s="162"/>
      <c r="DT675" s="162"/>
      <c r="DU675" s="162"/>
      <c r="DV675" s="162"/>
      <c r="DW675" s="162"/>
      <c r="DX675" s="162"/>
      <c r="DY675" s="162"/>
      <c r="DZ675" s="162"/>
      <c r="EA675" s="162"/>
      <c r="EB675" s="162"/>
      <c r="EC675" s="162"/>
      <c r="ED675" s="162"/>
      <c r="EE675" s="162"/>
      <c r="EF675" s="162"/>
      <c r="EG675" s="162"/>
      <c r="EH675" s="162"/>
      <c r="EI675" s="162"/>
      <c r="EJ675" s="162"/>
      <c r="EK675" s="162"/>
      <c r="EL675" s="162"/>
      <c r="EM675" s="162"/>
      <c r="EN675" s="162"/>
      <c r="EO675" s="162"/>
      <c r="EP675" s="162"/>
      <c r="EQ675" s="162"/>
      <c r="ER675" s="162"/>
      <c r="ES675" s="162"/>
      <c r="ET675" s="162"/>
      <c r="EU675" s="162"/>
      <c r="EV675" s="162"/>
      <c r="EW675" s="162"/>
      <c r="EX675" s="162"/>
      <c r="EY675" s="162"/>
      <c r="EZ675" s="162"/>
      <c r="FA675" s="162"/>
      <c r="FB675" s="162"/>
      <c r="FC675" s="162"/>
      <c r="FD675" s="162"/>
      <c r="FE675" s="162"/>
      <c r="FF675" s="162"/>
      <c r="FG675" s="162"/>
      <c r="FH675" s="162"/>
      <c r="FI675" s="162"/>
      <c r="FJ675" s="162"/>
      <c r="FK675" s="162"/>
      <c r="FL675" s="162"/>
      <c r="FM675" s="162"/>
      <c r="FN675" s="162"/>
      <c r="FO675" s="162"/>
      <c r="FP675" s="162"/>
      <c r="FQ675" s="162"/>
      <c r="FR675" s="162"/>
      <c r="FS675" s="162"/>
      <c r="FT675" s="162"/>
      <c r="FU675" s="162"/>
      <c r="FV675" s="162"/>
      <c r="FW675" s="162"/>
      <c r="FX675" s="162"/>
      <c r="FY675" s="162"/>
      <c r="FZ675" s="162"/>
      <c r="GA675" s="162"/>
      <c r="GB675" s="162"/>
      <c r="GC675" s="162"/>
      <c r="GD675" s="162"/>
      <c r="GE675" s="162"/>
      <c r="GF675" s="162"/>
    </row>
    <row r="676" spans="3:188" x14ac:dyDescent="0.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62"/>
      <c r="BL676" s="162"/>
      <c r="BM676" s="162"/>
      <c r="BN676" s="162"/>
      <c r="BO676" s="162"/>
      <c r="BP676" s="162"/>
      <c r="BQ676" s="162"/>
      <c r="BR676" s="162"/>
      <c r="BS676" s="162"/>
      <c r="BT676" s="162"/>
      <c r="BU676" s="162"/>
      <c r="BV676" s="162"/>
      <c r="BW676" s="162"/>
      <c r="BX676" s="162"/>
      <c r="BY676" s="162"/>
      <c r="BZ676" s="162"/>
      <c r="CA676" s="162"/>
      <c r="CB676" s="162"/>
      <c r="CC676" s="162"/>
      <c r="CD676" s="162"/>
      <c r="CE676" s="162"/>
      <c r="CF676" s="162"/>
      <c r="CG676" s="162"/>
      <c r="CH676" s="162"/>
      <c r="CI676" s="162"/>
      <c r="CJ676" s="162"/>
      <c r="CK676" s="162"/>
      <c r="CL676" s="162"/>
      <c r="CM676" s="162"/>
      <c r="CN676" s="162"/>
      <c r="CO676" s="162"/>
      <c r="CP676" s="162"/>
      <c r="CQ676" s="162"/>
      <c r="CR676" s="162"/>
      <c r="CS676" s="162"/>
      <c r="CT676" s="162"/>
      <c r="CU676" s="162"/>
      <c r="CV676" s="162"/>
      <c r="CW676" s="162"/>
      <c r="CX676" s="162"/>
      <c r="CY676" s="162"/>
      <c r="CZ676" s="162"/>
      <c r="DA676" s="162"/>
      <c r="DB676" s="162"/>
      <c r="DC676" s="162"/>
      <c r="DD676" s="162"/>
      <c r="DE676" s="162"/>
      <c r="DF676" s="162"/>
      <c r="DG676" s="162"/>
      <c r="DH676" s="162"/>
      <c r="DI676" s="162"/>
      <c r="DJ676" s="162"/>
      <c r="DK676" s="162"/>
      <c r="DL676" s="162"/>
      <c r="DM676" s="162"/>
      <c r="DN676" s="162"/>
      <c r="DO676" s="162"/>
      <c r="DP676" s="162"/>
      <c r="DQ676" s="162"/>
      <c r="DR676" s="162"/>
      <c r="DS676" s="162"/>
      <c r="DT676" s="162"/>
      <c r="DU676" s="162"/>
      <c r="DV676" s="162"/>
      <c r="DW676" s="162"/>
      <c r="DX676" s="162"/>
      <c r="DY676" s="162"/>
      <c r="DZ676" s="162"/>
      <c r="EA676" s="162"/>
      <c r="EB676" s="162"/>
      <c r="EC676" s="162"/>
      <c r="ED676" s="162"/>
      <c r="EE676" s="162"/>
      <c r="EF676" s="162"/>
      <c r="EG676" s="162"/>
      <c r="EH676" s="162"/>
      <c r="EI676" s="162"/>
      <c r="EJ676" s="162"/>
      <c r="EK676" s="162"/>
      <c r="EL676" s="162"/>
      <c r="EM676" s="162"/>
      <c r="EN676" s="162"/>
      <c r="EO676" s="162"/>
      <c r="EP676" s="162"/>
      <c r="EQ676" s="162"/>
      <c r="ER676" s="162"/>
      <c r="ES676" s="162"/>
      <c r="ET676" s="162"/>
      <c r="EU676" s="162"/>
      <c r="EV676" s="162"/>
      <c r="EW676" s="162"/>
      <c r="EX676" s="162"/>
      <c r="EY676" s="162"/>
      <c r="EZ676" s="162"/>
      <c r="FA676" s="162"/>
      <c r="FB676" s="162"/>
      <c r="FC676" s="162"/>
      <c r="FD676" s="162"/>
      <c r="FE676" s="162"/>
      <c r="FF676" s="162"/>
      <c r="FG676" s="162"/>
      <c r="FH676" s="162"/>
      <c r="FI676" s="162"/>
      <c r="FJ676" s="162"/>
      <c r="FK676" s="162"/>
      <c r="FL676" s="162"/>
      <c r="FM676" s="162"/>
      <c r="FN676" s="162"/>
      <c r="FO676" s="162"/>
      <c r="FP676" s="162"/>
      <c r="FQ676" s="162"/>
      <c r="FR676" s="162"/>
      <c r="FS676" s="162"/>
      <c r="FT676" s="162"/>
      <c r="FU676" s="162"/>
      <c r="FV676" s="162"/>
      <c r="FW676" s="162"/>
      <c r="FX676" s="162"/>
      <c r="FY676" s="162"/>
      <c r="FZ676" s="162"/>
      <c r="GA676" s="162"/>
      <c r="GB676" s="162"/>
      <c r="GC676" s="162"/>
      <c r="GD676" s="162"/>
      <c r="GE676" s="162"/>
      <c r="GF676" s="162"/>
    </row>
    <row r="677" spans="3:188" x14ac:dyDescent="0.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62"/>
      <c r="BL677" s="162"/>
      <c r="BM677" s="162"/>
      <c r="BN677" s="162"/>
      <c r="BO677" s="162"/>
      <c r="BP677" s="162"/>
      <c r="BQ677" s="162"/>
      <c r="BR677" s="162"/>
      <c r="BS677" s="162"/>
      <c r="BT677" s="162"/>
      <c r="BU677" s="162"/>
      <c r="BV677" s="162"/>
      <c r="BW677" s="162"/>
      <c r="BX677" s="162"/>
      <c r="BY677" s="162"/>
      <c r="BZ677" s="162"/>
      <c r="CA677" s="162"/>
      <c r="CB677" s="162"/>
      <c r="CC677" s="162"/>
      <c r="CD677" s="162"/>
      <c r="CE677" s="162"/>
      <c r="CF677" s="162"/>
      <c r="CG677" s="162"/>
      <c r="CH677" s="162"/>
      <c r="CI677" s="162"/>
      <c r="CJ677" s="162"/>
      <c r="CK677" s="162"/>
      <c r="CL677" s="162"/>
      <c r="CM677" s="162"/>
      <c r="CN677" s="162"/>
      <c r="CO677" s="162"/>
      <c r="CP677" s="162"/>
      <c r="CQ677" s="162"/>
      <c r="CR677" s="162"/>
      <c r="CS677" s="162"/>
      <c r="CT677" s="162"/>
      <c r="CU677" s="162"/>
      <c r="CV677" s="162"/>
      <c r="CW677" s="162"/>
      <c r="CX677" s="162"/>
      <c r="CY677" s="162"/>
      <c r="CZ677" s="162"/>
      <c r="DA677" s="162"/>
      <c r="DB677" s="162"/>
      <c r="DC677" s="162"/>
      <c r="DD677" s="162"/>
      <c r="DE677" s="162"/>
      <c r="DF677" s="162"/>
      <c r="DG677" s="162"/>
      <c r="DH677" s="162"/>
      <c r="DI677" s="162"/>
      <c r="DJ677" s="162"/>
      <c r="DK677" s="162"/>
      <c r="DL677" s="162"/>
      <c r="DM677" s="162"/>
      <c r="DN677" s="162"/>
      <c r="DO677" s="162"/>
      <c r="DP677" s="162"/>
      <c r="DQ677" s="162"/>
      <c r="DR677" s="162"/>
      <c r="DS677" s="162"/>
      <c r="DT677" s="162"/>
      <c r="DU677" s="162"/>
      <c r="DV677" s="162"/>
      <c r="DW677" s="162"/>
      <c r="DX677" s="162"/>
      <c r="DY677" s="162"/>
      <c r="DZ677" s="162"/>
      <c r="EA677" s="162"/>
      <c r="EB677" s="162"/>
      <c r="EC677" s="162"/>
      <c r="ED677" s="162"/>
      <c r="EE677" s="162"/>
      <c r="EF677" s="162"/>
      <c r="EG677" s="162"/>
      <c r="EH677" s="162"/>
      <c r="EI677" s="162"/>
      <c r="EJ677" s="162"/>
      <c r="EK677" s="162"/>
      <c r="EL677" s="162"/>
      <c r="EM677" s="162"/>
      <c r="EN677" s="162"/>
      <c r="EO677" s="162"/>
      <c r="EP677" s="162"/>
      <c r="EQ677" s="162"/>
      <c r="ER677" s="162"/>
      <c r="ES677" s="162"/>
      <c r="ET677" s="162"/>
      <c r="EU677" s="162"/>
      <c r="EV677" s="162"/>
      <c r="EW677" s="162"/>
      <c r="EX677" s="162"/>
      <c r="EY677" s="162"/>
      <c r="EZ677" s="162"/>
      <c r="FA677" s="162"/>
      <c r="FB677" s="162"/>
      <c r="FC677" s="162"/>
      <c r="FD677" s="162"/>
      <c r="FE677" s="162"/>
      <c r="FF677" s="162"/>
      <c r="FG677" s="162"/>
      <c r="FH677" s="162"/>
      <c r="FI677" s="162"/>
      <c r="FJ677" s="162"/>
      <c r="FK677" s="162"/>
      <c r="FL677" s="162"/>
      <c r="FM677" s="162"/>
      <c r="FN677" s="162"/>
      <c r="FO677" s="162"/>
      <c r="FP677" s="162"/>
      <c r="FQ677" s="162"/>
      <c r="FR677" s="162"/>
      <c r="FS677" s="162"/>
      <c r="FT677" s="162"/>
      <c r="FU677" s="162"/>
      <c r="FV677" s="162"/>
      <c r="FW677" s="162"/>
      <c r="FX677" s="162"/>
      <c r="FY677" s="162"/>
      <c r="FZ677" s="162"/>
      <c r="GA677" s="162"/>
      <c r="GB677" s="162"/>
      <c r="GC677" s="162"/>
      <c r="GD677" s="162"/>
      <c r="GE677" s="162"/>
      <c r="GF677" s="162"/>
    </row>
    <row r="678" spans="3:188" x14ac:dyDescent="0.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62"/>
      <c r="BL678" s="162"/>
      <c r="BM678" s="162"/>
      <c r="BN678" s="162"/>
      <c r="BO678" s="162"/>
      <c r="BP678" s="162"/>
      <c r="BQ678" s="162"/>
      <c r="BR678" s="162"/>
      <c r="BS678" s="162"/>
      <c r="BT678" s="162"/>
      <c r="BU678" s="162"/>
      <c r="BV678" s="162"/>
      <c r="BW678" s="162"/>
      <c r="BX678" s="162"/>
      <c r="BY678" s="162"/>
      <c r="BZ678" s="162"/>
      <c r="CA678" s="162"/>
      <c r="CB678" s="162"/>
      <c r="CC678" s="162"/>
      <c r="CD678" s="162"/>
      <c r="CE678" s="162"/>
      <c r="CF678" s="162"/>
      <c r="CG678" s="162"/>
      <c r="CH678" s="162"/>
      <c r="CI678" s="162"/>
      <c r="CJ678" s="162"/>
      <c r="CK678" s="162"/>
      <c r="CL678" s="162"/>
      <c r="CM678" s="162"/>
      <c r="CN678" s="162"/>
      <c r="CO678" s="162"/>
      <c r="CP678" s="162"/>
      <c r="CQ678" s="162"/>
      <c r="CR678" s="162"/>
      <c r="CS678" s="162"/>
      <c r="CT678" s="162"/>
      <c r="CU678" s="162"/>
      <c r="CV678" s="162"/>
      <c r="CW678" s="162"/>
      <c r="CX678" s="162"/>
      <c r="CY678" s="162"/>
      <c r="CZ678" s="162"/>
      <c r="DA678" s="162"/>
      <c r="DB678" s="162"/>
      <c r="DC678" s="162"/>
      <c r="DD678" s="162"/>
      <c r="DE678" s="162"/>
      <c r="DF678" s="162"/>
      <c r="DG678" s="162"/>
      <c r="DH678" s="162"/>
      <c r="DI678" s="162"/>
      <c r="DJ678" s="162"/>
      <c r="DK678" s="162"/>
      <c r="DL678" s="162"/>
      <c r="DM678" s="162"/>
      <c r="DN678" s="162"/>
      <c r="DO678" s="162"/>
      <c r="DP678" s="162"/>
      <c r="DQ678" s="162"/>
      <c r="DR678" s="162"/>
      <c r="DS678" s="162"/>
      <c r="DT678" s="162"/>
      <c r="DU678" s="162"/>
      <c r="DV678" s="162"/>
      <c r="DW678" s="162"/>
      <c r="DX678" s="162"/>
      <c r="DY678" s="162"/>
      <c r="DZ678" s="162"/>
      <c r="EA678" s="162"/>
      <c r="EB678" s="162"/>
      <c r="EC678" s="162"/>
      <c r="ED678" s="162"/>
      <c r="EE678" s="162"/>
      <c r="EF678" s="162"/>
      <c r="EG678" s="162"/>
      <c r="EH678" s="162"/>
      <c r="EI678" s="162"/>
      <c r="EJ678" s="162"/>
      <c r="EK678" s="162"/>
      <c r="EL678" s="162"/>
      <c r="EM678" s="162"/>
      <c r="EN678" s="162"/>
      <c r="EO678" s="162"/>
      <c r="EP678" s="162"/>
      <c r="EQ678" s="162"/>
      <c r="ER678" s="162"/>
      <c r="ES678" s="162"/>
      <c r="ET678" s="162"/>
      <c r="EU678" s="162"/>
      <c r="EV678" s="162"/>
      <c r="EW678" s="162"/>
      <c r="EX678" s="162"/>
      <c r="EY678" s="162"/>
      <c r="EZ678" s="162"/>
      <c r="FA678" s="162"/>
      <c r="FB678" s="162"/>
      <c r="FC678" s="162"/>
      <c r="FD678" s="162"/>
      <c r="FE678" s="162"/>
      <c r="FF678" s="162"/>
      <c r="FG678" s="162"/>
      <c r="FH678" s="162"/>
      <c r="FI678" s="162"/>
      <c r="FJ678" s="162"/>
      <c r="FK678" s="162"/>
      <c r="FL678" s="162"/>
      <c r="FM678" s="162"/>
      <c r="FN678" s="162"/>
      <c r="FO678" s="162"/>
      <c r="FP678" s="162"/>
      <c r="FQ678" s="162"/>
      <c r="FR678" s="162"/>
      <c r="FS678" s="162"/>
      <c r="FT678" s="162"/>
      <c r="FU678" s="162"/>
      <c r="FV678" s="162"/>
      <c r="FW678" s="162"/>
      <c r="FX678" s="162"/>
      <c r="FY678" s="162"/>
      <c r="FZ678" s="162"/>
      <c r="GA678" s="162"/>
      <c r="GB678" s="162"/>
      <c r="GC678" s="162"/>
      <c r="GD678" s="162"/>
      <c r="GE678" s="162"/>
      <c r="GF678" s="162"/>
    </row>
    <row r="679" spans="3:188" x14ac:dyDescent="0.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62"/>
      <c r="BL679" s="162"/>
      <c r="BM679" s="162"/>
      <c r="BN679" s="162"/>
      <c r="BO679" s="162"/>
      <c r="BP679" s="162"/>
      <c r="BQ679" s="162"/>
      <c r="BR679" s="162"/>
      <c r="BS679" s="162"/>
      <c r="BT679" s="162"/>
      <c r="BU679" s="162"/>
      <c r="BV679" s="162"/>
      <c r="BW679" s="162"/>
      <c r="BX679" s="162"/>
      <c r="BY679" s="162"/>
      <c r="BZ679" s="162"/>
      <c r="CA679" s="162"/>
      <c r="CB679" s="162"/>
      <c r="CC679" s="162"/>
      <c r="CD679" s="162"/>
      <c r="CE679" s="162"/>
      <c r="CF679" s="162"/>
      <c r="CG679" s="162"/>
      <c r="CH679" s="162"/>
      <c r="CI679" s="162"/>
      <c r="CJ679" s="162"/>
      <c r="CK679" s="162"/>
      <c r="CL679" s="162"/>
      <c r="CM679" s="162"/>
      <c r="CN679" s="162"/>
      <c r="CO679" s="162"/>
      <c r="CP679" s="162"/>
      <c r="CQ679" s="162"/>
      <c r="CR679" s="162"/>
      <c r="CS679" s="162"/>
      <c r="CT679" s="162"/>
      <c r="CU679" s="162"/>
      <c r="CV679" s="162"/>
      <c r="CW679" s="162"/>
      <c r="CX679" s="162"/>
      <c r="CY679" s="162"/>
      <c r="CZ679" s="162"/>
      <c r="DA679" s="162"/>
      <c r="DB679" s="162"/>
      <c r="DC679" s="162"/>
      <c r="DD679" s="162"/>
      <c r="DE679" s="162"/>
      <c r="DF679" s="162"/>
      <c r="DG679" s="162"/>
      <c r="DH679" s="162"/>
      <c r="DI679" s="162"/>
      <c r="DJ679" s="162"/>
      <c r="DK679" s="162"/>
      <c r="DL679" s="162"/>
      <c r="DM679" s="162"/>
      <c r="DN679" s="162"/>
      <c r="DO679" s="162"/>
      <c r="DP679" s="162"/>
      <c r="DQ679" s="162"/>
      <c r="DR679" s="162"/>
      <c r="DS679" s="162"/>
      <c r="DT679" s="162"/>
      <c r="DU679" s="162"/>
      <c r="DV679" s="162"/>
      <c r="DW679" s="162"/>
      <c r="DX679" s="162"/>
      <c r="DY679" s="162"/>
      <c r="DZ679" s="162"/>
      <c r="EA679" s="162"/>
      <c r="EB679" s="162"/>
      <c r="EC679" s="162"/>
      <c r="ED679" s="162"/>
      <c r="EE679" s="162"/>
      <c r="EF679" s="162"/>
      <c r="EG679" s="162"/>
      <c r="EH679" s="162"/>
      <c r="EI679" s="162"/>
      <c r="EJ679" s="162"/>
      <c r="EK679" s="162"/>
      <c r="EL679" s="162"/>
      <c r="EM679" s="162"/>
      <c r="EN679" s="162"/>
      <c r="EO679" s="162"/>
      <c r="EP679" s="162"/>
      <c r="EQ679" s="162"/>
      <c r="ER679" s="162"/>
      <c r="ES679" s="162"/>
      <c r="ET679" s="162"/>
      <c r="EU679" s="162"/>
      <c r="EV679" s="162"/>
      <c r="EW679" s="162"/>
      <c r="EX679" s="162"/>
      <c r="EY679" s="162"/>
      <c r="EZ679" s="162"/>
      <c r="FA679" s="162"/>
      <c r="FB679" s="162"/>
      <c r="FC679" s="162"/>
      <c r="FD679" s="162"/>
      <c r="FE679" s="162"/>
      <c r="FF679" s="162"/>
      <c r="FG679" s="162"/>
      <c r="FH679" s="162"/>
      <c r="FI679" s="162"/>
      <c r="FJ679" s="162"/>
      <c r="FK679" s="162"/>
      <c r="FL679" s="162"/>
      <c r="FM679" s="162"/>
      <c r="FN679" s="162"/>
      <c r="FO679" s="162"/>
      <c r="FP679" s="162"/>
      <c r="FQ679" s="162"/>
      <c r="FR679" s="162"/>
      <c r="FS679" s="162"/>
      <c r="FT679" s="162"/>
      <c r="FU679" s="162"/>
      <c r="FV679" s="162"/>
      <c r="FW679" s="162"/>
      <c r="FX679" s="162"/>
      <c r="FY679" s="162"/>
      <c r="FZ679" s="162"/>
      <c r="GA679" s="162"/>
      <c r="GB679" s="162"/>
      <c r="GC679" s="162"/>
      <c r="GD679" s="162"/>
      <c r="GE679" s="162"/>
      <c r="GF679" s="162"/>
    </row>
    <row r="680" spans="3:188" x14ac:dyDescent="0.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162"/>
      <c r="BM680" s="162"/>
      <c r="BN680" s="162"/>
      <c r="BO680" s="162"/>
      <c r="BP680" s="162"/>
      <c r="BQ680" s="162"/>
      <c r="BR680" s="162"/>
      <c r="BS680" s="162"/>
      <c r="BT680" s="162"/>
      <c r="BU680" s="162"/>
      <c r="BV680" s="162"/>
      <c r="BW680" s="162"/>
      <c r="BX680" s="162"/>
      <c r="BY680" s="162"/>
      <c r="BZ680" s="162"/>
      <c r="CA680" s="162"/>
      <c r="CB680" s="162"/>
      <c r="CC680" s="162"/>
      <c r="CD680" s="162"/>
      <c r="CE680" s="162"/>
      <c r="CF680" s="162"/>
      <c r="CG680" s="162"/>
      <c r="CH680" s="162"/>
      <c r="CI680" s="162"/>
      <c r="CJ680" s="162"/>
      <c r="CK680" s="162"/>
      <c r="CL680" s="162"/>
      <c r="CM680" s="162"/>
      <c r="CN680" s="162"/>
      <c r="CO680" s="162"/>
      <c r="CP680" s="162"/>
      <c r="CQ680" s="162"/>
      <c r="CR680" s="162"/>
      <c r="CS680" s="162"/>
      <c r="CT680" s="162"/>
      <c r="CU680" s="162"/>
      <c r="CV680" s="162"/>
      <c r="CW680" s="162"/>
      <c r="CX680" s="162"/>
      <c r="CY680" s="162"/>
      <c r="CZ680" s="162"/>
      <c r="DA680" s="162"/>
      <c r="DB680" s="162"/>
      <c r="DC680" s="162"/>
      <c r="DD680" s="162"/>
      <c r="DE680" s="162"/>
      <c r="DF680" s="162"/>
      <c r="DG680" s="162"/>
      <c r="DH680" s="162"/>
      <c r="DI680" s="162"/>
      <c r="DJ680" s="162"/>
      <c r="DK680" s="162"/>
      <c r="DL680" s="162"/>
      <c r="DM680" s="162"/>
      <c r="DN680" s="162"/>
      <c r="DO680" s="162"/>
      <c r="DP680" s="162"/>
      <c r="DQ680" s="162"/>
      <c r="DR680" s="162"/>
      <c r="DS680" s="162"/>
      <c r="DT680" s="162"/>
      <c r="DU680" s="162"/>
      <c r="DV680" s="162"/>
      <c r="DW680" s="162"/>
      <c r="DX680" s="162"/>
      <c r="DY680" s="162"/>
      <c r="DZ680" s="162"/>
      <c r="EA680" s="162"/>
      <c r="EB680" s="162"/>
      <c r="EC680" s="162"/>
      <c r="ED680" s="162"/>
      <c r="EE680" s="162"/>
      <c r="EF680" s="162"/>
      <c r="EG680" s="162"/>
      <c r="EH680" s="162"/>
      <c r="EI680" s="162"/>
      <c r="EJ680" s="162"/>
      <c r="EK680" s="162"/>
      <c r="EL680" s="162"/>
      <c r="EM680" s="162"/>
      <c r="EN680" s="162"/>
      <c r="EO680" s="162"/>
      <c r="EP680" s="162"/>
      <c r="EQ680" s="162"/>
      <c r="ER680" s="162"/>
      <c r="ES680" s="162"/>
      <c r="ET680" s="162"/>
      <c r="EU680" s="162"/>
      <c r="EV680" s="162"/>
      <c r="EW680" s="162"/>
      <c r="EX680" s="162"/>
      <c r="EY680" s="162"/>
      <c r="EZ680" s="162"/>
      <c r="FA680" s="162"/>
      <c r="FB680" s="162"/>
      <c r="FC680" s="162"/>
      <c r="FD680" s="162"/>
      <c r="FE680" s="162"/>
      <c r="FF680" s="162"/>
      <c r="FG680" s="162"/>
      <c r="FH680" s="162"/>
      <c r="FI680" s="162"/>
      <c r="FJ680" s="162"/>
      <c r="FK680" s="162"/>
      <c r="FL680" s="162"/>
      <c r="FM680" s="162"/>
      <c r="FN680" s="162"/>
      <c r="FO680" s="162"/>
      <c r="FP680" s="162"/>
      <c r="FQ680" s="162"/>
      <c r="FR680" s="162"/>
      <c r="FS680" s="162"/>
      <c r="FT680" s="162"/>
      <c r="FU680" s="162"/>
      <c r="FV680" s="162"/>
      <c r="FW680" s="162"/>
      <c r="FX680" s="162"/>
      <c r="FY680" s="162"/>
      <c r="FZ680" s="162"/>
      <c r="GA680" s="162"/>
      <c r="GB680" s="162"/>
      <c r="GC680" s="162"/>
      <c r="GD680" s="162"/>
      <c r="GE680" s="162"/>
      <c r="GF680" s="162"/>
    </row>
    <row r="681" spans="3:188" x14ac:dyDescent="0.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62"/>
      <c r="BL681" s="162"/>
      <c r="BM681" s="162"/>
      <c r="BN681" s="162"/>
      <c r="BO681" s="162"/>
      <c r="BP681" s="162"/>
      <c r="BQ681" s="162"/>
      <c r="BR681" s="162"/>
      <c r="BS681" s="162"/>
      <c r="BT681" s="162"/>
      <c r="BU681" s="162"/>
      <c r="BV681" s="162"/>
      <c r="BW681" s="162"/>
      <c r="BX681" s="162"/>
      <c r="BY681" s="162"/>
      <c r="BZ681" s="162"/>
      <c r="CA681" s="162"/>
      <c r="CB681" s="162"/>
      <c r="CC681" s="162"/>
      <c r="CD681" s="162"/>
      <c r="CE681" s="162"/>
      <c r="CF681" s="162"/>
      <c r="CG681" s="162"/>
      <c r="CH681" s="162"/>
      <c r="CI681" s="162"/>
      <c r="CJ681" s="162"/>
      <c r="CK681" s="162"/>
      <c r="CL681" s="162"/>
      <c r="CM681" s="162"/>
      <c r="CN681" s="162"/>
      <c r="CO681" s="162"/>
      <c r="CP681" s="162"/>
      <c r="CQ681" s="162"/>
      <c r="CR681" s="162"/>
      <c r="CS681" s="162"/>
      <c r="CT681" s="162"/>
      <c r="CU681" s="162"/>
      <c r="CV681" s="162"/>
      <c r="CW681" s="162"/>
      <c r="CX681" s="162"/>
      <c r="CY681" s="162"/>
      <c r="CZ681" s="162"/>
      <c r="DA681" s="162"/>
      <c r="DB681" s="162"/>
      <c r="DC681" s="162"/>
      <c r="DD681" s="162"/>
      <c r="DE681" s="162"/>
      <c r="DF681" s="162"/>
      <c r="DG681" s="162"/>
      <c r="DH681" s="162"/>
      <c r="DI681" s="162"/>
      <c r="DJ681" s="162"/>
      <c r="DK681" s="162"/>
      <c r="DL681" s="162"/>
      <c r="DM681" s="162"/>
      <c r="DN681" s="162"/>
      <c r="DO681" s="162"/>
      <c r="DP681" s="162"/>
      <c r="DQ681" s="162"/>
      <c r="DR681" s="162"/>
      <c r="DS681" s="162"/>
      <c r="DT681" s="162"/>
      <c r="DU681" s="162"/>
      <c r="DV681" s="162"/>
      <c r="DW681" s="162"/>
      <c r="DX681" s="162"/>
      <c r="DY681" s="162"/>
      <c r="DZ681" s="162"/>
      <c r="EA681" s="162"/>
      <c r="EB681" s="162"/>
      <c r="EC681" s="162"/>
      <c r="ED681" s="162"/>
      <c r="EE681" s="162"/>
      <c r="EF681" s="162"/>
      <c r="EG681" s="162"/>
      <c r="EH681" s="162"/>
      <c r="EI681" s="162"/>
      <c r="EJ681" s="162"/>
      <c r="EK681" s="162"/>
      <c r="EL681" s="162"/>
      <c r="EM681" s="162"/>
      <c r="EN681" s="162"/>
      <c r="EO681" s="162"/>
      <c r="EP681" s="162"/>
      <c r="EQ681" s="162"/>
      <c r="ER681" s="162"/>
      <c r="ES681" s="162"/>
      <c r="ET681" s="162"/>
      <c r="EU681" s="162"/>
      <c r="EV681" s="162"/>
      <c r="EW681" s="162"/>
      <c r="EX681" s="162"/>
      <c r="EY681" s="162"/>
      <c r="EZ681" s="162"/>
      <c r="FA681" s="162"/>
      <c r="FB681" s="162"/>
      <c r="FC681" s="162"/>
      <c r="FD681" s="162"/>
      <c r="FE681" s="162"/>
      <c r="FF681" s="162"/>
      <c r="FG681" s="162"/>
      <c r="FH681" s="162"/>
      <c r="FI681" s="162"/>
      <c r="FJ681" s="162"/>
      <c r="FK681" s="162"/>
      <c r="FL681" s="162"/>
      <c r="FM681" s="162"/>
      <c r="FN681" s="162"/>
      <c r="FO681" s="162"/>
      <c r="FP681" s="162"/>
      <c r="FQ681" s="162"/>
      <c r="FR681" s="162"/>
      <c r="FS681" s="162"/>
      <c r="FT681" s="162"/>
      <c r="FU681" s="162"/>
      <c r="FV681" s="162"/>
      <c r="FW681" s="162"/>
      <c r="FX681" s="162"/>
      <c r="FY681" s="162"/>
      <c r="FZ681" s="162"/>
      <c r="GA681" s="162"/>
      <c r="GB681" s="162"/>
      <c r="GC681" s="162"/>
      <c r="GD681" s="162"/>
      <c r="GE681" s="162"/>
      <c r="GF681" s="162"/>
    </row>
    <row r="682" spans="3:188" x14ac:dyDescent="0.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c r="AM682" s="162"/>
      <c r="AN682" s="162"/>
      <c r="AO682" s="162"/>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c r="BJ682" s="162"/>
      <c r="BK682" s="162"/>
      <c r="BL682" s="162"/>
      <c r="BM682" s="162"/>
      <c r="BN682" s="162"/>
      <c r="BO682" s="162"/>
      <c r="BP682" s="162"/>
      <c r="BQ682" s="162"/>
      <c r="BR682" s="162"/>
      <c r="BS682" s="162"/>
      <c r="BT682" s="162"/>
      <c r="BU682" s="162"/>
      <c r="BV682" s="162"/>
      <c r="BW682" s="162"/>
      <c r="BX682" s="162"/>
      <c r="BY682" s="162"/>
      <c r="BZ682" s="162"/>
      <c r="CA682" s="162"/>
      <c r="CB682" s="162"/>
      <c r="CC682" s="162"/>
      <c r="CD682" s="162"/>
      <c r="CE682" s="162"/>
      <c r="CF682" s="162"/>
      <c r="CG682" s="162"/>
      <c r="CH682" s="162"/>
      <c r="CI682" s="162"/>
      <c r="CJ682" s="162"/>
      <c r="CK682" s="162"/>
      <c r="CL682" s="162"/>
      <c r="CM682" s="162"/>
      <c r="CN682" s="162"/>
      <c r="CO682" s="162"/>
      <c r="CP682" s="162"/>
      <c r="CQ682" s="162"/>
      <c r="CR682" s="162"/>
      <c r="CS682" s="162"/>
      <c r="CT682" s="162"/>
      <c r="CU682" s="162"/>
      <c r="CV682" s="162"/>
      <c r="CW682" s="162"/>
      <c r="CX682" s="162"/>
      <c r="CY682" s="162"/>
      <c r="CZ682" s="162"/>
      <c r="DA682" s="162"/>
      <c r="DB682" s="162"/>
      <c r="DC682" s="162"/>
      <c r="DD682" s="162"/>
      <c r="DE682" s="162"/>
      <c r="DF682" s="162"/>
      <c r="DG682" s="162"/>
      <c r="DH682" s="162"/>
      <c r="DI682" s="162"/>
      <c r="DJ682" s="162"/>
      <c r="DK682" s="162"/>
      <c r="DL682" s="162"/>
      <c r="DM682" s="162"/>
      <c r="DN682" s="162"/>
      <c r="DO682" s="162"/>
      <c r="DP682" s="162"/>
      <c r="DQ682" s="162"/>
      <c r="DR682" s="162"/>
      <c r="DS682" s="162"/>
      <c r="DT682" s="162"/>
      <c r="DU682" s="162"/>
      <c r="DV682" s="162"/>
      <c r="DW682" s="162"/>
      <c r="DX682" s="162"/>
      <c r="DY682" s="162"/>
      <c r="DZ682" s="162"/>
      <c r="EA682" s="162"/>
      <c r="EB682" s="162"/>
      <c r="EC682" s="162"/>
      <c r="ED682" s="162"/>
      <c r="EE682" s="162"/>
      <c r="EF682" s="162"/>
      <c r="EG682" s="162"/>
      <c r="EH682" s="162"/>
      <c r="EI682" s="162"/>
      <c r="EJ682" s="162"/>
      <c r="EK682" s="162"/>
      <c r="EL682" s="162"/>
      <c r="EM682" s="162"/>
      <c r="EN682" s="162"/>
      <c r="EO682" s="162"/>
      <c r="EP682" s="162"/>
      <c r="EQ682" s="162"/>
      <c r="ER682" s="162"/>
      <c r="ES682" s="162"/>
      <c r="ET682" s="162"/>
      <c r="EU682" s="162"/>
      <c r="EV682" s="162"/>
      <c r="EW682" s="162"/>
      <c r="EX682" s="162"/>
      <c r="EY682" s="162"/>
      <c r="EZ682" s="162"/>
      <c r="FA682" s="162"/>
      <c r="FB682" s="162"/>
      <c r="FC682" s="162"/>
      <c r="FD682" s="162"/>
      <c r="FE682" s="162"/>
      <c r="FF682" s="162"/>
      <c r="FG682" s="162"/>
      <c r="FH682" s="162"/>
      <c r="FI682" s="162"/>
      <c r="FJ682" s="162"/>
      <c r="FK682" s="162"/>
      <c r="FL682" s="162"/>
      <c r="FM682" s="162"/>
      <c r="FN682" s="162"/>
      <c r="FO682" s="162"/>
      <c r="FP682" s="162"/>
      <c r="FQ682" s="162"/>
      <c r="FR682" s="162"/>
      <c r="FS682" s="162"/>
      <c r="FT682" s="162"/>
      <c r="FU682" s="162"/>
      <c r="FV682" s="162"/>
      <c r="FW682" s="162"/>
      <c r="FX682" s="162"/>
      <c r="FY682" s="162"/>
      <c r="FZ682" s="162"/>
      <c r="GA682" s="162"/>
      <c r="GB682" s="162"/>
      <c r="GC682" s="162"/>
      <c r="GD682" s="162"/>
      <c r="GE682" s="162"/>
      <c r="GF682" s="162"/>
    </row>
    <row r="683" spans="3:188" x14ac:dyDescent="0.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c r="AM683" s="162"/>
      <c r="AN683" s="162"/>
      <c r="AO683" s="162"/>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c r="BJ683" s="162"/>
      <c r="BK683" s="162"/>
      <c r="BL683" s="162"/>
      <c r="BM683" s="162"/>
      <c r="BN683" s="162"/>
      <c r="BO683" s="162"/>
      <c r="BP683" s="162"/>
      <c r="BQ683" s="162"/>
      <c r="BR683" s="162"/>
      <c r="BS683" s="162"/>
      <c r="BT683" s="162"/>
      <c r="BU683" s="162"/>
      <c r="BV683" s="162"/>
      <c r="BW683" s="162"/>
      <c r="BX683" s="162"/>
      <c r="BY683" s="162"/>
      <c r="BZ683" s="162"/>
      <c r="CA683" s="162"/>
      <c r="CB683" s="162"/>
      <c r="CC683" s="162"/>
      <c r="CD683" s="162"/>
      <c r="CE683" s="162"/>
      <c r="CF683" s="162"/>
      <c r="CG683" s="162"/>
      <c r="CH683" s="162"/>
      <c r="CI683" s="162"/>
      <c r="CJ683" s="162"/>
      <c r="CK683" s="162"/>
      <c r="CL683" s="162"/>
      <c r="CM683" s="162"/>
      <c r="CN683" s="162"/>
      <c r="CO683" s="162"/>
      <c r="CP683" s="162"/>
      <c r="CQ683" s="162"/>
      <c r="CR683" s="162"/>
      <c r="CS683" s="162"/>
      <c r="CT683" s="162"/>
      <c r="CU683" s="162"/>
      <c r="CV683" s="162"/>
      <c r="CW683" s="162"/>
      <c r="CX683" s="162"/>
      <c r="CY683" s="162"/>
      <c r="CZ683" s="162"/>
      <c r="DA683" s="162"/>
      <c r="DB683" s="162"/>
      <c r="DC683" s="162"/>
      <c r="DD683" s="162"/>
      <c r="DE683" s="162"/>
      <c r="DF683" s="162"/>
      <c r="DG683" s="162"/>
      <c r="DH683" s="162"/>
      <c r="DI683" s="162"/>
      <c r="DJ683" s="162"/>
      <c r="DK683" s="162"/>
      <c r="DL683" s="162"/>
      <c r="DM683" s="162"/>
      <c r="DN683" s="162"/>
      <c r="DO683" s="162"/>
      <c r="DP683" s="162"/>
      <c r="DQ683" s="162"/>
      <c r="DR683" s="162"/>
      <c r="DS683" s="162"/>
      <c r="DT683" s="162"/>
      <c r="DU683" s="162"/>
      <c r="DV683" s="162"/>
      <c r="DW683" s="162"/>
      <c r="DX683" s="162"/>
      <c r="DY683" s="162"/>
      <c r="DZ683" s="162"/>
      <c r="EA683" s="162"/>
      <c r="EB683" s="162"/>
      <c r="EC683" s="162"/>
      <c r="ED683" s="162"/>
      <c r="EE683" s="162"/>
      <c r="EF683" s="162"/>
      <c r="EG683" s="162"/>
      <c r="EH683" s="162"/>
      <c r="EI683" s="162"/>
      <c r="EJ683" s="162"/>
      <c r="EK683" s="162"/>
      <c r="EL683" s="162"/>
      <c r="EM683" s="162"/>
      <c r="EN683" s="162"/>
      <c r="EO683" s="162"/>
      <c r="EP683" s="162"/>
      <c r="EQ683" s="162"/>
      <c r="ER683" s="162"/>
      <c r="ES683" s="162"/>
      <c r="ET683" s="162"/>
      <c r="EU683" s="162"/>
      <c r="EV683" s="162"/>
      <c r="EW683" s="162"/>
      <c r="EX683" s="162"/>
      <c r="EY683" s="162"/>
      <c r="EZ683" s="162"/>
      <c r="FA683" s="162"/>
      <c r="FB683" s="162"/>
      <c r="FC683" s="162"/>
      <c r="FD683" s="162"/>
      <c r="FE683" s="162"/>
      <c r="FF683" s="162"/>
      <c r="FG683" s="162"/>
      <c r="FH683" s="162"/>
      <c r="FI683" s="162"/>
      <c r="FJ683" s="162"/>
      <c r="FK683" s="162"/>
      <c r="FL683" s="162"/>
      <c r="FM683" s="162"/>
      <c r="FN683" s="162"/>
      <c r="FO683" s="162"/>
      <c r="FP683" s="162"/>
      <c r="FQ683" s="162"/>
      <c r="FR683" s="162"/>
      <c r="FS683" s="162"/>
      <c r="FT683" s="162"/>
      <c r="FU683" s="162"/>
      <c r="FV683" s="162"/>
      <c r="FW683" s="162"/>
      <c r="FX683" s="162"/>
      <c r="FY683" s="162"/>
      <c r="FZ683" s="162"/>
      <c r="GA683" s="162"/>
      <c r="GB683" s="162"/>
      <c r="GC683" s="162"/>
      <c r="GD683" s="162"/>
      <c r="GE683" s="162"/>
      <c r="GF683" s="162"/>
    </row>
    <row r="684" spans="3:188" x14ac:dyDescent="0.2">
      <c r="D684" s="162"/>
      <c r="P684"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H45"/>
  <sheetViews>
    <sheetView showGridLines="0" zoomScale="80" zoomScaleNormal="80" workbookViewId="0">
      <pane xSplit="2" ySplit="14" topLeftCell="DU33" activePane="bottomRight" state="frozenSplit"/>
      <selection activeCell="E41" sqref="E41"/>
      <selection pane="topRight" activeCell="E41" sqref="E41"/>
      <selection pane="bottomLeft" activeCell="E41" sqref="E41"/>
      <selection pane="bottomRight" activeCell="EJ40" sqref="EJ40"/>
    </sheetView>
  </sheetViews>
  <sheetFormatPr baseColWidth="10" defaultColWidth="11.44140625" defaultRowHeight="13.8" x14ac:dyDescent="0.25"/>
  <cols>
    <col min="1" max="1" width="1.5546875" style="123" customWidth="1"/>
    <col min="2" max="2" width="60.5546875" style="124" customWidth="1"/>
    <col min="3" max="61" width="15.33203125" style="123" bestFit="1" customWidth="1"/>
    <col min="62" max="138" width="12" style="123" bestFit="1" customWidth="1"/>
    <col min="139" max="16384" width="11.44140625" style="123"/>
  </cols>
  <sheetData>
    <row r="1" spans="1:138"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38"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38"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38"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38"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38"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38"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38"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38"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38"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38"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38" s="98" customFormat="1" ht="72.75" customHeight="1" x14ac:dyDescent="0.3">
      <c r="B12" s="99" t="s">
        <v>2500</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38" s="98" customFormat="1" ht="27" thickBot="1" x14ac:dyDescent="0.3">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38"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row>
    <row r="15" spans="1:138" s="107" customFormat="1" ht="13.2" x14ac:dyDescent="0.25">
      <c r="B15" s="108" t="s">
        <v>50</v>
      </c>
      <c r="C15" s="109">
        <v>8967323.6709442791</v>
      </c>
      <c r="D15" s="109">
        <v>9115742.1035841014</v>
      </c>
      <c r="E15" s="109">
        <v>8896001.7858634759</v>
      </c>
      <c r="F15" s="109">
        <v>9042706.1411354523</v>
      </c>
      <c r="G15" s="109">
        <v>9026415.5947331134</v>
      </c>
      <c r="H15" s="109">
        <v>9129508.6665996928</v>
      </c>
      <c r="I15" s="109">
        <v>9005708.0908835754</v>
      </c>
      <c r="J15" s="109">
        <v>9022638.2660466973</v>
      </c>
      <c r="K15" s="109">
        <v>8867576.4459281452</v>
      </c>
      <c r="L15" s="109">
        <v>8754439.5002555773</v>
      </c>
      <c r="M15" s="109">
        <v>8853767.6986422539</v>
      </c>
      <c r="N15" s="109">
        <v>8511916.0886578653</v>
      </c>
      <c r="O15" s="109">
        <v>8798537.6987324189</v>
      </c>
      <c r="P15" s="109">
        <v>8947660.7996811308</v>
      </c>
      <c r="Q15" s="109">
        <v>8719352.1468961351</v>
      </c>
      <c r="R15" s="109">
        <v>8696453.4509018157</v>
      </c>
      <c r="S15" s="109">
        <v>8659685.9340439588</v>
      </c>
      <c r="T15" s="109">
        <v>8619160.2798848543</v>
      </c>
      <c r="U15" s="109">
        <v>8702468.1724487226</v>
      </c>
      <c r="V15" s="109">
        <v>8521461.0788488984</v>
      </c>
      <c r="W15" s="109">
        <v>8487152.4342707787</v>
      </c>
      <c r="X15" s="109">
        <v>8416860.7176384833</v>
      </c>
      <c r="Y15" s="109">
        <v>8357429.8868769072</v>
      </c>
      <c r="Z15" s="109">
        <v>8270164.395851953</v>
      </c>
      <c r="AA15" s="109">
        <v>8339454.4976662416</v>
      </c>
      <c r="AB15" s="109">
        <v>8259708.8124451581</v>
      </c>
      <c r="AC15" s="109">
        <v>8503865.908128038</v>
      </c>
      <c r="AD15" s="109">
        <v>8435311.2925858889</v>
      </c>
      <c r="AE15" s="109">
        <v>8378326.8976266645</v>
      </c>
      <c r="AF15" s="109">
        <v>8287720.7881508349</v>
      </c>
      <c r="AG15" s="109">
        <v>8303812.6636720933</v>
      </c>
      <c r="AH15" s="109">
        <v>8314120.0304405298</v>
      </c>
      <c r="AI15" s="109">
        <v>8176937.4965387983</v>
      </c>
      <c r="AJ15" s="109">
        <v>8216791.8739177417</v>
      </c>
      <c r="AK15" s="109">
        <v>8324138.8092336496</v>
      </c>
      <c r="AL15" s="109">
        <v>8173569.6513579814</v>
      </c>
      <c r="AM15" s="109">
        <v>8012906.2278841399</v>
      </c>
      <c r="AN15" s="109">
        <v>8030679.3493080046</v>
      </c>
      <c r="AO15" s="109">
        <v>7894897.4491356686</v>
      </c>
      <c r="AP15" s="109">
        <v>7742043.6985283913</v>
      </c>
      <c r="AQ15" s="109">
        <v>8710164.3390155099</v>
      </c>
      <c r="AR15" s="109">
        <v>8698959.3652387299</v>
      </c>
      <c r="AS15" s="109">
        <v>8800985.278546432</v>
      </c>
      <c r="AT15" s="109">
        <v>8692596.2422760539</v>
      </c>
      <c r="AU15" s="109">
        <v>8660599.4314643331</v>
      </c>
      <c r="AV15" s="109">
        <v>8679715.6637232415</v>
      </c>
      <c r="AW15" s="109">
        <v>8302739.2089831121</v>
      </c>
      <c r="AX15" s="109">
        <v>8582842.9412093069</v>
      </c>
      <c r="AY15" s="109">
        <v>8444880.9432235472</v>
      </c>
      <c r="AZ15" s="109">
        <v>8369788.8937648274</v>
      </c>
      <c r="BA15" s="109">
        <v>8669047.2296767272</v>
      </c>
      <c r="BB15" s="109">
        <v>8468567.7558281012</v>
      </c>
      <c r="BC15" s="109">
        <v>8553833.357323071</v>
      </c>
      <c r="BD15" s="109">
        <v>8248860.2880355595</v>
      </c>
      <c r="BE15" s="109">
        <v>8161460.6886980431</v>
      </c>
      <c r="BF15" s="109">
        <v>8225549.6639161771</v>
      </c>
      <c r="BG15" s="109">
        <v>8042774.4435987081</v>
      </c>
      <c r="BH15" s="109">
        <v>8215295.8449708531</v>
      </c>
      <c r="BI15" s="109">
        <v>7997330.208386804</v>
      </c>
      <c r="BJ15" s="109">
        <v>8150806.3513552686</v>
      </c>
      <c r="BK15" s="109">
        <v>8121201.3566406183</v>
      </c>
      <c r="BL15" s="109">
        <v>8183243.1980186813</v>
      </c>
      <c r="BM15" s="109">
        <v>7920905.0190023482</v>
      </c>
      <c r="BN15" s="109">
        <v>8056310.5114128711</v>
      </c>
      <c r="BO15" s="109">
        <v>7979470.3060083659</v>
      </c>
      <c r="BP15" s="109">
        <v>7910225.8255627276</v>
      </c>
      <c r="BQ15" s="109">
        <v>7915018.9149654591</v>
      </c>
      <c r="BR15" s="109">
        <v>7883518.8383585541</v>
      </c>
      <c r="BS15" s="109">
        <v>7831260.4189981027</v>
      </c>
      <c r="BT15" s="109">
        <v>7660083.7957652751</v>
      </c>
      <c r="BU15" s="109">
        <v>7782345.7744927742</v>
      </c>
      <c r="BV15" s="109">
        <v>7673150.7413126035</v>
      </c>
      <c r="BW15" s="109">
        <v>7604034.3935481906</v>
      </c>
      <c r="BX15" s="109">
        <v>7509581.8430678668</v>
      </c>
      <c r="BY15" s="109">
        <v>5413484.7792038359</v>
      </c>
      <c r="BZ15" s="109">
        <v>4284237.7703871531</v>
      </c>
      <c r="CA15" s="109">
        <v>6708559.6393008223</v>
      </c>
      <c r="CB15" s="109">
        <v>7690376.9214365901</v>
      </c>
      <c r="CC15" s="109">
        <v>7184881.5896723047</v>
      </c>
      <c r="CD15" s="109">
        <v>7395688.8025754467</v>
      </c>
      <c r="CE15" s="109">
        <v>7087876.0236251242</v>
      </c>
      <c r="CF15" s="109">
        <v>6760418.2927896064</v>
      </c>
      <c r="CG15" s="109">
        <v>6783955.183507747</v>
      </c>
      <c r="CH15" s="109">
        <v>6539849.9541387567</v>
      </c>
      <c r="CI15" s="109">
        <v>7295120.4518023506</v>
      </c>
      <c r="CJ15" s="109">
        <v>7214698.6209933199</v>
      </c>
      <c r="CK15" s="109">
        <v>7215152.6271380438</v>
      </c>
      <c r="CL15" s="109">
        <v>6998052.2974720886</v>
      </c>
      <c r="CM15" s="109">
        <v>6983534.6375921769</v>
      </c>
      <c r="CN15" s="109">
        <v>6661465.0320463637</v>
      </c>
      <c r="CO15" s="109">
        <v>6731653.3684582673</v>
      </c>
      <c r="CP15" s="109">
        <v>6596847.9569770982</v>
      </c>
      <c r="CQ15" s="109">
        <v>6586540.2828826522</v>
      </c>
      <c r="CR15" s="109">
        <v>6586240.0763025377</v>
      </c>
      <c r="CS15" s="109">
        <v>6709712.462763777</v>
      </c>
      <c r="CT15" s="109">
        <v>6364113.1363029573</v>
      </c>
      <c r="CU15" s="109">
        <v>6431013.554192164</v>
      </c>
      <c r="CV15" s="109">
        <v>6354535.0253312374</v>
      </c>
      <c r="CW15" s="109">
        <v>6435599.3017391274</v>
      </c>
      <c r="CX15" s="109">
        <v>6538884.9512021225</v>
      </c>
      <c r="CY15" s="109">
        <v>6447755.7760664662</v>
      </c>
      <c r="CZ15" s="109">
        <v>6559459.2872134224</v>
      </c>
      <c r="DA15" s="109">
        <v>6472917.2416299982</v>
      </c>
      <c r="DB15" s="109">
        <v>6481244.0386096705</v>
      </c>
      <c r="DC15" s="109">
        <v>6407244.1077424856</v>
      </c>
      <c r="DD15" s="109">
        <v>6509619.511161603</v>
      </c>
      <c r="DE15" s="109">
        <v>6565174.1654137988</v>
      </c>
      <c r="DF15" s="109">
        <v>6438635.9246997926</v>
      </c>
      <c r="DG15" s="109">
        <v>6299186.8597024418</v>
      </c>
      <c r="DH15" s="109">
        <v>6166862.8072122959</v>
      </c>
      <c r="DI15" s="109">
        <v>6255488.7238352587</v>
      </c>
      <c r="DJ15" s="109">
        <v>6163081.1908537317</v>
      </c>
      <c r="DK15" s="109">
        <v>6241234.3701751428</v>
      </c>
      <c r="DL15" s="109">
        <v>6288154.48021264</v>
      </c>
      <c r="DM15" s="109">
        <v>6270238.6726330929</v>
      </c>
      <c r="DN15" s="109">
        <v>6264528.442258345</v>
      </c>
      <c r="DO15" s="109">
        <v>6168792.6470615286</v>
      </c>
      <c r="DP15" s="109">
        <v>6130196.0426293453</v>
      </c>
      <c r="DQ15" s="109">
        <v>6393803.0641974937</v>
      </c>
      <c r="DR15" s="109">
        <v>6674715.2042617314</v>
      </c>
      <c r="DS15" s="109">
        <v>6446647.0303500397</v>
      </c>
      <c r="DT15" s="109">
        <v>6501016.569767355</v>
      </c>
      <c r="DU15" s="109">
        <v>6298889.230781991</v>
      </c>
      <c r="DV15" s="109">
        <v>6561509.9773597727</v>
      </c>
      <c r="DW15" s="109">
        <v>6553148.8195655635</v>
      </c>
      <c r="DX15" s="109">
        <v>6285207.106679989</v>
      </c>
      <c r="DY15" s="109">
        <v>6378832.7157065999</v>
      </c>
      <c r="DZ15" s="109">
        <v>6170496.2468381329</v>
      </c>
      <c r="EA15" s="109">
        <v>6460066.9612569697</v>
      </c>
      <c r="EB15" s="109">
        <v>6230089.6419005068</v>
      </c>
      <c r="EC15" s="109">
        <v>6027968.7067462746</v>
      </c>
      <c r="ED15" s="109">
        <v>6447432.5099481381</v>
      </c>
      <c r="EE15" s="109">
        <v>7224883.5141863162</v>
      </c>
      <c r="EF15" s="109">
        <v>7048275.6039202232</v>
      </c>
      <c r="EG15" s="109">
        <v>6973160.320059103</v>
      </c>
      <c r="EH15" s="109">
        <v>6848484.628669302</v>
      </c>
    </row>
    <row r="16" spans="1:138" s="107" customFormat="1" ht="13.2" x14ac:dyDescent="0.25">
      <c r="B16" s="108" t="s">
        <v>51</v>
      </c>
      <c r="C16" s="109">
        <v>6089962.2025004895</v>
      </c>
      <c r="D16" s="109">
        <v>6129222.5904821847</v>
      </c>
      <c r="E16" s="109">
        <v>6143256.4658019738</v>
      </c>
      <c r="F16" s="109">
        <v>6184736.255154728</v>
      </c>
      <c r="G16" s="109">
        <v>6145199.7880758243</v>
      </c>
      <c r="H16" s="109">
        <v>6213337.9571603546</v>
      </c>
      <c r="I16" s="109">
        <v>6077943.785048699</v>
      </c>
      <c r="J16" s="109">
        <v>6050438.9287999598</v>
      </c>
      <c r="K16" s="109">
        <v>5994956.7446173523</v>
      </c>
      <c r="L16" s="109">
        <v>5847939.6622881573</v>
      </c>
      <c r="M16" s="109">
        <v>5895516.6382503835</v>
      </c>
      <c r="N16" s="109">
        <v>5866625.778329337</v>
      </c>
      <c r="O16" s="109">
        <v>5957550.9400782576</v>
      </c>
      <c r="P16" s="109">
        <v>6144950.2282122113</v>
      </c>
      <c r="Q16" s="109">
        <v>5868671.9310058067</v>
      </c>
      <c r="R16" s="109">
        <v>5785073.8298926707</v>
      </c>
      <c r="S16" s="109">
        <v>5764285.5580344573</v>
      </c>
      <c r="T16" s="109">
        <v>5698485.9305753084</v>
      </c>
      <c r="U16" s="109">
        <v>5840843.1184441634</v>
      </c>
      <c r="V16" s="109">
        <v>5545041.557777388</v>
      </c>
      <c r="W16" s="109">
        <v>5547010.0732145775</v>
      </c>
      <c r="X16" s="109">
        <v>5549459.3895222321</v>
      </c>
      <c r="Y16" s="109">
        <v>5417701.1353735458</v>
      </c>
      <c r="Z16" s="109">
        <v>5348313.3175214482</v>
      </c>
      <c r="AA16" s="109">
        <v>5346034.3492656741</v>
      </c>
      <c r="AB16" s="109">
        <v>5397101.3410327164</v>
      </c>
      <c r="AC16" s="109">
        <v>5427982.4793978585</v>
      </c>
      <c r="AD16" s="109">
        <v>5407589.9266480319</v>
      </c>
      <c r="AE16" s="109">
        <v>5380618.9183856687</v>
      </c>
      <c r="AF16" s="109">
        <v>5276350.4067412438</v>
      </c>
      <c r="AG16" s="109">
        <v>5289826.8250221033</v>
      </c>
      <c r="AH16" s="109">
        <v>5258533.4308035932</v>
      </c>
      <c r="AI16" s="109">
        <v>5165068.7355576744</v>
      </c>
      <c r="AJ16" s="109">
        <v>5225108.6287948592</v>
      </c>
      <c r="AK16" s="109">
        <v>5215156.8193186587</v>
      </c>
      <c r="AL16" s="109">
        <v>5205072.4871695042</v>
      </c>
      <c r="AM16" s="109">
        <v>5341749.5166446446</v>
      </c>
      <c r="AN16" s="109">
        <v>5033592.6792028407</v>
      </c>
      <c r="AO16" s="109">
        <v>4922331.3303329032</v>
      </c>
      <c r="AP16" s="109">
        <v>4818232.5047613243</v>
      </c>
      <c r="AQ16" s="109">
        <v>5120516.9859688189</v>
      </c>
      <c r="AR16" s="109">
        <v>5158068.1801331099</v>
      </c>
      <c r="AS16" s="109">
        <v>5190660.8969307402</v>
      </c>
      <c r="AT16" s="109">
        <v>5170069.9027541326</v>
      </c>
      <c r="AU16" s="109">
        <v>5100661.3812239477</v>
      </c>
      <c r="AV16" s="109">
        <v>5027537.3592948886</v>
      </c>
      <c r="AW16" s="109">
        <v>4869664.7027594391</v>
      </c>
      <c r="AX16" s="109">
        <v>5046823.7441445636</v>
      </c>
      <c r="AY16" s="109">
        <v>4933408.8691446427</v>
      </c>
      <c r="AZ16" s="109">
        <v>4896435.4329627231</v>
      </c>
      <c r="BA16" s="109">
        <v>5121513.8813471999</v>
      </c>
      <c r="BB16" s="109">
        <v>4873663.903722506</v>
      </c>
      <c r="BC16" s="109">
        <v>4898512.718719882</v>
      </c>
      <c r="BD16" s="109">
        <v>4718271.8748826766</v>
      </c>
      <c r="BE16" s="109">
        <v>4686025.8908981187</v>
      </c>
      <c r="BF16" s="109">
        <v>4718688.0798234232</v>
      </c>
      <c r="BG16" s="109">
        <v>4625424.8232352054</v>
      </c>
      <c r="BH16" s="109">
        <v>4639571.9413209436</v>
      </c>
      <c r="BI16" s="109">
        <v>4436517.5381395817</v>
      </c>
      <c r="BJ16" s="109">
        <v>4573294.8560984926</v>
      </c>
      <c r="BK16" s="109">
        <v>4582033.0934816012</v>
      </c>
      <c r="BL16" s="109">
        <v>4560141.7521833694</v>
      </c>
      <c r="BM16" s="109">
        <v>4430772.6213743575</v>
      </c>
      <c r="BN16" s="109">
        <v>4423647.3031704193</v>
      </c>
      <c r="BO16" s="109">
        <v>4381163.0503124315</v>
      </c>
      <c r="BP16" s="109">
        <v>4367329.6802939875</v>
      </c>
      <c r="BQ16" s="109">
        <v>4363786.2647180445</v>
      </c>
      <c r="BR16" s="109">
        <v>4255851.5373225333</v>
      </c>
      <c r="BS16" s="109">
        <v>4239892.5884602377</v>
      </c>
      <c r="BT16" s="109">
        <v>4139237.7644944154</v>
      </c>
      <c r="BU16" s="109">
        <v>4147693.2578331018</v>
      </c>
      <c r="BV16" s="109">
        <v>4101555.3223070037</v>
      </c>
      <c r="BW16" s="109">
        <v>4001654.3601333103</v>
      </c>
      <c r="BX16" s="109">
        <v>4031445.2842155192</v>
      </c>
      <c r="BY16" s="109">
        <v>3493909.735020333</v>
      </c>
      <c r="BZ16" s="109">
        <v>3516513.5926277065</v>
      </c>
      <c r="CA16" s="109">
        <v>4300266.831311956</v>
      </c>
      <c r="CB16" s="109">
        <v>4183360.8697707304</v>
      </c>
      <c r="CC16" s="109">
        <v>4131387.2053366313</v>
      </c>
      <c r="CD16" s="109">
        <v>4161647.7807317204</v>
      </c>
      <c r="CE16" s="109">
        <v>4098763.5086280499</v>
      </c>
      <c r="CF16" s="109">
        <v>4050305.8147314638</v>
      </c>
      <c r="CG16" s="109">
        <v>4249124.8700859584</v>
      </c>
      <c r="CH16" s="109">
        <v>4136012.6085840375</v>
      </c>
      <c r="CI16" s="109">
        <v>4253498.2574249404</v>
      </c>
      <c r="CJ16" s="109">
        <v>4101445.0680665714</v>
      </c>
      <c r="CK16" s="109">
        <v>4060066.7977599353</v>
      </c>
      <c r="CL16" s="109">
        <v>3999944.4781428161</v>
      </c>
      <c r="CM16" s="109">
        <v>3917529.9377299296</v>
      </c>
      <c r="CN16" s="109">
        <v>3763957.2998858346</v>
      </c>
      <c r="CO16" s="109">
        <v>3682439.3528247122</v>
      </c>
      <c r="CP16" s="109">
        <v>3633298.9366534571</v>
      </c>
      <c r="CQ16" s="109">
        <v>3661337.5312131215</v>
      </c>
      <c r="CR16" s="109">
        <v>3560886.0305488622</v>
      </c>
      <c r="CS16" s="109">
        <v>3533489.295860243</v>
      </c>
      <c r="CT16" s="109">
        <v>3333439.4324295698</v>
      </c>
      <c r="CU16" s="109">
        <v>3410036.3538671541</v>
      </c>
      <c r="CV16" s="109">
        <v>3417087.1700298684</v>
      </c>
      <c r="CW16" s="109">
        <v>3381011.6046596915</v>
      </c>
      <c r="CX16" s="109">
        <v>3777387.6930178409</v>
      </c>
      <c r="CY16" s="109">
        <v>3659216.7208105279</v>
      </c>
      <c r="CZ16" s="109">
        <v>3658600.7334831841</v>
      </c>
      <c r="DA16" s="109">
        <v>3685049.4162781481</v>
      </c>
      <c r="DB16" s="109">
        <v>3622395.1711069704</v>
      </c>
      <c r="DC16" s="109">
        <v>3541215.791839811</v>
      </c>
      <c r="DD16" s="109">
        <v>3580393.3889552108</v>
      </c>
      <c r="DE16" s="109">
        <v>3491427.5125646321</v>
      </c>
      <c r="DF16" s="109">
        <v>3436456.7155815554</v>
      </c>
      <c r="DG16" s="109">
        <v>3518702.0301102744</v>
      </c>
      <c r="DH16" s="109">
        <v>3331042.7592190327</v>
      </c>
      <c r="DI16" s="109">
        <v>3356579.5920042917</v>
      </c>
      <c r="DJ16" s="109">
        <v>3400927.0284141423</v>
      </c>
      <c r="DK16" s="109">
        <v>3372404.0819935654</v>
      </c>
      <c r="DL16" s="109">
        <v>3306223.3343244796</v>
      </c>
      <c r="DM16" s="109">
        <v>3330688.1905899146</v>
      </c>
      <c r="DN16" s="109">
        <v>3264338.8415137008</v>
      </c>
      <c r="DO16" s="109">
        <v>3251458.737781941</v>
      </c>
      <c r="DP16" s="109">
        <v>3232118.7104130932</v>
      </c>
      <c r="DQ16" s="109">
        <v>3141260.3568015569</v>
      </c>
      <c r="DR16" s="109">
        <v>3215931.9795420612</v>
      </c>
      <c r="DS16" s="109">
        <v>3274002.5100775813</v>
      </c>
      <c r="DT16" s="109">
        <v>3154848.8144928599</v>
      </c>
      <c r="DU16" s="109">
        <v>3015035.2921442087</v>
      </c>
      <c r="DV16" s="109">
        <v>3175942.6790731386</v>
      </c>
      <c r="DW16" s="109">
        <v>3063921.5329332659</v>
      </c>
      <c r="DX16" s="109">
        <v>2932005.4697363316</v>
      </c>
      <c r="DY16" s="109">
        <v>3046557.9661612958</v>
      </c>
      <c r="DZ16" s="109">
        <v>2860010.1147391535</v>
      </c>
      <c r="EA16" s="109">
        <v>2949946.4307318213</v>
      </c>
      <c r="EB16" s="109">
        <v>2886553.9114788934</v>
      </c>
      <c r="EC16" s="109">
        <v>2748399.7889199043</v>
      </c>
      <c r="ED16" s="109">
        <v>2706184.9381091022</v>
      </c>
      <c r="EE16" s="109">
        <v>3098603.6763252919</v>
      </c>
      <c r="EF16" s="109">
        <v>2840789.2611557161</v>
      </c>
      <c r="EG16" s="109">
        <v>2804367.3276933376</v>
      </c>
      <c r="EH16" s="109">
        <v>2879780.6524232938</v>
      </c>
    </row>
    <row r="17" spans="2:138" s="107" customFormat="1" ht="13.2" x14ac:dyDescent="0.25">
      <c r="B17" s="108" t="s">
        <v>96</v>
      </c>
      <c r="C17" s="109">
        <v>3034604.368800506</v>
      </c>
      <c r="D17" s="109">
        <v>3083859.2680184036</v>
      </c>
      <c r="E17" s="109">
        <v>3120640.5982412496</v>
      </c>
      <c r="F17" s="109">
        <v>3168844.2287252788</v>
      </c>
      <c r="G17" s="109">
        <v>3215013.2082095854</v>
      </c>
      <c r="H17" s="109">
        <v>3276532.916362456</v>
      </c>
      <c r="I17" s="109">
        <v>3377394.6325541125</v>
      </c>
      <c r="J17" s="109">
        <v>3439527.6784229777</v>
      </c>
      <c r="K17" s="109">
        <v>3480175.7479625838</v>
      </c>
      <c r="L17" s="109">
        <v>3494903.4067694508</v>
      </c>
      <c r="M17" s="109">
        <v>3495489.156182067</v>
      </c>
      <c r="N17" s="109">
        <v>3520535.6282517631</v>
      </c>
      <c r="O17" s="109">
        <v>3567482.9480230776</v>
      </c>
      <c r="P17" s="109">
        <v>3599588.5369789368</v>
      </c>
      <c r="Q17" s="109">
        <v>3627970.303012873</v>
      </c>
      <c r="R17" s="109">
        <v>3616458.9621584727</v>
      </c>
      <c r="S17" s="109">
        <v>3598187.3241341626</v>
      </c>
      <c r="T17" s="109">
        <v>3584528.8910562461</v>
      </c>
      <c r="U17" s="109">
        <v>3520857.1766000888</v>
      </c>
      <c r="V17" s="109">
        <v>3492716.494933425</v>
      </c>
      <c r="W17" s="109">
        <v>3496884.0609678463</v>
      </c>
      <c r="X17" s="109">
        <v>3513595.5938809686</v>
      </c>
      <c r="Y17" s="109">
        <v>3530955.8088245606</v>
      </c>
      <c r="Z17" s="109">
        <v>3526082.2928070775</v>
      </c>
      <c r="AA17" s="109">
        <v>3505347.2716917614</v>
      </c>
      <c r="AB17" s="109">
        <v>3494161.4958194834</v>
      </c>
      <c r="AC17" s="109">
        <v>3494237.219111464</v>
      </c>
      <c r="AD17" s="109">
        <v>3523210.1801018585</v>
      </c>
      <c r="AE17" s="109">
        <v>3541082.8123283745</v>
      </c>
      <c r="AF17" s="109">
        <v>3522645.1488434332</v>
      </c>
      <c r="AG17" s="109">
        <v>3493906.5393454605</v>
      </c>
      <c r="AH17" s="109">
        <v>3475148.2722522276</v>
      </c>
      <c r="AI17" s="109">
        <v>3464530.0182965016</v>
      </c>
      <c r="AJ17" s="109">
        <v>3464104.2060904629</v>
      </c>
      <c r="AK17" s="109">
        <v>3464676.104669766</v>
      </c>
      <c r="AL17" s="109">
        <v>3480631.5933979303</v>
      </c>
      <c r="AM17" s="109">
        <v>3515359.7487995885</v>
      </c>
      <c r="AN17" s="109">
        <v>3523947.1853270442</v>
      </c>
      <c r="AO17" s="109">
        <v>3496748.5701551884</v>
      </c>
      <c r="AP17" s="109">
        <v>3415957.0840092418</v>
      </c>
      <c r="AQ17" s="109">
        <v>3379585.407947999</v>
      </c>
      <c r="AR17" s="109">
        <v>3350959.7693087948</v>
      </c>
      <c r="AS17" s="109">
        <v>3308044.995670368</v>
      </c>
      <c r="AT17" s="109">
        <v>3298257.6465437794</v>
      </c>
      <c r="AU17" s="109">
        <v>3289577.2206410631</v>
      </c>
      <c r="AV17" s="109">
        <v>3270030.5464477735</v>
      </c>
      <c r="AW17" s="109">
        <v>3258656.1556109223</v>
      </c>
      <c r="AX17" s="109">
        <v>3243562.5356290224</v>
      </c>
      <c r="AY17" s="109">
        <v>526141.29869582236</v>
      </c>
      <c r="AZ17" s="109">
        <v>528398.69374463789</v>
      </c>
      <c r="BA17" s="109">
        <v>546854.39964289207</v>
      </c>
      <c r="BB17" s="109">
        <v>594241.5682316859</v>
      </c>
      <c r="BC17" s="109">
        <v>604764.51050570072</v>
      </c>
      <c r="BD17" s="109">
        <v>631160.9279275235</v>
      </c>
      <c r="BE17" s="109">
        <v>664939.04921231861</v>
      </c>
      <c r="BF17" s="109">
        <v>677378.34215023741</v>
      </c>
      <c r="BG17" s="109">
        <v>688007.29349040182</v>
      </c>
      <c r="BH17" s="109">
        <v>696271.27255513659</v>
      </c>
      <c r="BI17" s="109">
        <v>695532.25631133618</v>
      </c>
      <c r="BJ17" s="109">
        <v>680255.11647324474</v>
      </c>
      <c r="BK17" s="109">
        <v>656835.10598726</v>
      </c>
      <c r="BL17" s="109">
        <v>645550.63378034683</v>
      </c>
      <c r="BM17" s="109">
        <v>625784.78823583201</v>
      </c>
      <c r="BN17" s="109">
        <v>595973.42005321675</v>
      </c>
      <c r="BO17" s="109">
        <v>571228.240363074</v>
      </c>
      <c r="BP17" s="109">
        <v>583424.72613475705</v>
      </c>
      <c r="BQ17" s="109">
        <v>640242.44446818484</v>
      </c>
      <c r="BR17" s="109">
        <v>681242.02540670556</v>
      </c>
      <c r="BS17" s="109">
        <v>701295.87563476327</v>
      </c>
      <c r="BT17" s="109">
        <v>702742.96710634348</v>
      </c>
      <c r="BU17" s="109">
        <v>675417.74859183712</v>
      </c>
      <c r="BV17" s="109">
        <v>673627.9435822682</v>
      </c>
      <c r="BW17" s="109">
        <v>673144.66109733377</v>
      </c>
      <c r="BX17" s="109">
        <v>698739.02851901157</v>
      </c>
      <c r="BY17" s="109">
        <v>766711.13758644694</v>
      </c>
      <c r="BZ17" s="109">
        <v>1605865.523472897</v>
      </c>
      <c r="CA17" s="109">
        <v>934375.50055908191</v>
      </c>
      <c r="CB17" s="109">
        <v>936153.48163589323</v>
      </c>
      <c r="CC17" s="109">
        <v>907079.01562816405</v>
      </c>
      <c r="CD17" s="109">
        <v>888644.80739569198</v>
      </c>
      <c r="CE17" s="109">
        <v>901059.67891549168</v>
      </c>
      <c r="CF17" s="109">
        <v>939253.0200429773</v>
      </c>
      <c r="CG17" s="109">
        <v>1002930.3273623452</v>
      </c>
      <c r="CH17" s="109">
        <v>1045796.4889002101</v>
      </c>
      <c r="CI17" s="109">
        <v>1087572.5902434427</v>
      </c>
      <c r="CJ17" s="109">
        <v>1119026.9205541906</v>
      </c>
      <c r="CK17" s="109">
        <v>1918972.4566211908</v>
      </c>
      <c r="CL17" s="109">
        <v>1656112.9117809928</v>
      </c>
      <c r="CM17" s="109">
        <v>1009115.3767730225</v>
      </c>
      <c r="CN17" s="109">
        <v>1345787.5114404967</v>
      </c>
      <c r="CO17" s="109">
        <v>1222796.2303442166</v>
      </c>
      <c r="CP17" s="109">
        <v>1128576.4797713801</v>
      </c>
      <c r="CQ17" s="109">
        <v>1075747.9827577649</v>
      </c>
      <c r="CR17" s="109">
        <v>1058644.3902136222</v>
      </c>
      <c r="CS17" s="109">
        <v>1050853.8740312576</v>
      </c>
      <c r="CT17" s="109">
        <v>1474182.6111689396</v>
      </c>
      <c r="CU17" s="109">
        <v>975434.32217583514</v>
      </c>
      <c r="CV17" s="109">
        <v>900795.20109310839</v>
      </c>
      <c r="CW17" s="109">
        <v>853103.27615875984</v>
      </c>
      <c r="CX17" s="109">
        <v>832351.70365278062</v>
      </c>
      <c r="CY17" s="109">
        <v>812881.47594219539</v>
      </c>
      <c r="CZ17" s="109">
        <v>816383.66710227239</v>
      </c>
      <c r="DA17" s="109">
        <v>846330.53238044539</v>
      </c>
      <c r="DB17" s="109">
        <v>862165.91569993645</v>
      </c>
      <c r="DC17" s="109">
        <v>852896.26874149451</v>
      </c>
      <c r="DD17" s="109">
        <v>811637.74019096594</v>
      </c>
      <c r="DE17" s="109">
        <v>771118.40245426353</v>
      </c>
      <c r="DF17" s="109">
        <v>765319.05596860137</v>
      </c>
      <c r="DG17" s="109">
        <v>767317.01741900679</v>
      </c>
      <c r="DH17" s="109">
        <v>775952.00614411104</v>
      </c>
      <c r="DI17" s="109">
        <v>788436.92107562383</v>
      </c>
      <c r="DJ17" s="109">
        <v>793909.07220065838</v>
      </c>
      <c r="DK17" s="109">
        <v>824311.59046683344</v>
      </c>
      <c r="DL17" s="109">
        <v>832074.06742400408</v>
      </c>
      <c r="DM17" s="109">
        <v>797495.93556545139</v>
      </c>
      <c r="DN17" s="109">
        <v>786372.22734462284</v>
      </c>
      <c r="DO17" s="109">
        <v>775755.82056383346</v>
      </c>
      <c r="DP17" s="109">
        <v>774593.69669072039</v>
      </c>
      <c r="DQ17" s="109">
        <v>760499.36392509704</v>
      </c>
      <c r="DR17" s="109">
        <v>738537.05545773124</v>
      </c>
      <c r="DS17" s="109">
        <v>747449.48629438598</v>
      </c>
      <c r="DT17" s="109">
        <v>749156.35153417964</v>
      </c>
      <c r="DU17" s="109">
        <v>720356.99249578174</v>
      </c>
      <c r="DV17" s="109">
        <v>668144.43801208504</v>
      </c>
      <c r="DW17" s="109">
        <v>589688.73847808957</v>
      </c>
      <c r="DX17" s="109">
        <v>545598.07011168741</v>
      </c>
      <c r="DY17" s="109">
        <v>533723.97866515943</v>
      </c>
      <c r="DZ17" s="109">
        <v>511106.97692170733</v>
      </c>
      <c r="EA17" s="109">
        <v>502003.23762689723</v>
      </c>
      <c r="EB17" s="109">
        <v>481136.47121881094</v>
      </c>
      <c r="EC17" s="109">
        <v>454391.93118753616</v>
      </c>
      <c r="ED17" s="109">
        <v>417089.33454962843</v>
      </c>
      <c r="EE17" s="109">
        <v>357056.12677175173</v>
      </c>
      <c r="EF17" s="109">
        <v>319759.95227704052</v>
      </c>
      <c r="EG17" s="109">
        <v>301182.4850077458</v>
      </c>
      <c r="EH17" s="109">
        <v>285460.01149716211</v>
      </c>
    </row>
    <row r="18" spans="2:138" s="107" customFormat="1" ht="13.2" x14ac:dyDescent="0.25">
      <c r="B18" s="110" t="s">
        <v>92</v>
      </c>
      <c r="C18" s="111">
        <v>18091890.242245276</v>
      </c>
      <c r="D18" s="111">
        <v>18328823.962084692</v>
      </c>
      <c r="E18" s="111">
        <v>18159898.849906702</v>
      </c>
      <c r="F18" s="111">
        <v>18396286.62501546</v>
      </c>
      <c r="G18" s="111">
        <v>18386628.59101852</v>
      </c>
      <c r="H18" s="111">
        <v>18619379.540122502</v>
      </c>
      <c r="I18" s="111">
        <v>18461046.508486386</v>
      </c>
      <c r="J18" s="111">
        <v>18512604.873269636</v>
      </c>
      <c r="K18" s="111">
        <v>18342708.938508082</v>
      </c>
      <c r="L18" s="111">
        <v>18097282.569313187</v>
      </c>
      <c r="M18" s="111">
        <v>18244773.493074704</v>
      </c>
      <c r="N18" s="111">
        <v>17899077.495238967</v>
      </c>
      <c r="O18" s="111">
        <v>18323571.586833753</v>
      </c>
      <c r="P18" s="111">
        <v>18692199.564872276</v>
      </c>
      <c r="Q18" s="111">
        <v>18215994.380914818</v>
      </c>
      <c r="R18" s="111">
        <v>18097986.242952961</v>
      </c>
      <c r="S18" s="111">
        <v>18022158.81621258</v>
      </c>
      <c r="T18" s="111">
        <v>17902175.101516407</v>
      </c>
      <c r="U18" s="111">
        <v>18064168.467492975</v>
      </c>
      <c r="V18" s="111">
        <v>17559219.131559711</v>
      </c>
      <c r="W18" s="111">
        <v>17531046.568453204</v>
      </c>
      <c r="X18" s="111">
        <v>17479915.701041684</v>
      </c>
      <c r="Y18" s="111">
        <v>17306086.831075016</v>
      </c>
      <c r="Z18" s="111">
        <v>17144560.00618048</v>
      </c>
      <c r="AA18" s="111">
        <v>17190836.118623678</v>
      </c>
      <c r="AB18" s="111">
        <v>17150971.64929736</v>
      </c>
      <c r="AC18" s="111">
        <v>17426085.606637359</v>
      </c>
      <c r="AD18" s="111">
        <v>17366111.399335779</v>
      </c>
      <c r="AE18" s="111">
        <v>17300028.628340706</v>
      </c>
      <c r="AF18" s="111">
        <v>17086716.343735512</v>
      </c>
      <c r="AG18" s="111">
        <v>17087546.028039657</v>
      </c>
      <c r="AH18" s="111">
        <v>17047801.733496353</v>
      </c>
      <c r="AI18" s="111">
        <v>16806536.250392977</v>
      </c>
      <c r="AJ18" s="111">
        <v>16906004.708803061</v>
      </c>
      <c r="AK18" s="111">
        <v>17003971.733222071</v>
      </c>
      <c r="AL18" s="111">
        <v>16859273.731925417</v>
      </c>
      <c r="AM18" s="111">
        <v>16870015.49332837</v>
      </c>
      <c r="AN18" s="111">
        <v>16588219.213837888</v>
      </c>
      <c r="AO18" s="111">
        <v>16313977.349623762</v>
      </c>
      <c r="AP18" s="111">
        <v>15976233.287298957</v>
      </c>
      <c r="AQ18" s="111">
        <v>17210266.732932325</v>
      </c>
      <c r="AR18" s="111">
        <v>17207987.314680636</v>
      </c>
      <c r="AS18" s="111">
        <v>17299691.17114754</v>
      </c>
      <c r="AT18" s="111">
        <v>17160923.791573964</v>
      </c>
      <c r="AU18" s="111">
        <v>17050838.033329342</v>
      </c>
      <c r="AV18" s="111">
        <v>16977283.569465902</v>
      </c>
      <c r="AW18" s="111">
        <v>16431060.067353472</v>
      </c>
      <c r="AX18" s="111">
        <v>16873229.220982891</v>
      </c>
      <c r="AY18" s="111">
        <v>13904431.111064009</v>
      </c>
      <c r="AZ18" s="111">
        <v>13794623.020472189</v>
      </c>
      <c r="BA18" s="111">
        <v>14337415.510666821</v>
      </c>
      <c r="BB18" s="111">
        <v>13936473.22778229</v>
      </c>
      <c r="BC18" s="111">
        <v>14057110.586548651</v>
      </c>
      <c r="BD18" s="111">
        <v>13598293.090845758</v>
      </c>
      <c r="BE18" s="111">
        <v>13512425.62880848</v>
      </c>
      <c r="BF18" s="111">
        <v>13621616.085889839</v>
      </c>
      <c r="BG18" s="111">
        <v>13356206.560324315</v>
      </c>
      <c r="BH18" s="111">
        <v>13551139.058846936</v>
      </c>
      <c r="BI18" s="111">
        <v>13129380.002837723</v>
      </c>
      <c r="BJ18" s="111">
        <v>13404356.323927006</v>
      </c>
      <c r="BK18" s="111">
        <v>13360069.556109481</v>
      </c>
      <c r="BL18" s="111">
        <v>13388935.583982397</v>
      </c>
      <c r="BM18" s="111">
        <v>12977462.428612538</v>
      </c>
      <c r="BN18" s="111">
        <v>13075931.234636506</v>
      </c>
      <c r="BO18" s="111">
        <v>12931861.596683871</v>
      </c>
      <c r="BP18" s="111">
        <v>12860980.231991472</v>
      </c>
      <c r="BQ18" s="111">
        <v>12919047.624151688</v>
      </c>
      <c r="BR18" s="111">
        <v>12820612.401087793</v>
      </c>
      <c r="BS18" s="111">
        <v>12772448.883093104</v>
      </c>
      <c r="BT18" s="111">
        <v>12502064.527366035</v>
      </c>
      <c r="BU18" s="111">
        <v>12605456.780917713</v>
      </c>
      <c r="BV18" s="111">
        <v>12448334.007201876</v>
      </c>
      <c r="BW18" s="111">
        <v>12278833.414778836</v>
      </c>
      <c r="BX18" s="111">
        <v>12239766.155802397</v>
      </c>
      <c r="BY18" s="111">
        <v>9674105.6518106163</v>
      </c>
      <c r="BZ18" s="111">
        <v>9406616.8864877578</v>
      </c>
      <c r="CA18" s="111">
        <v>11943201.97117186</v>
      </c>
      <c r="CB18" s="111">
        <v>12809891.272843214</v>
      </c>
      <c r="CC18" s="111">
        <v>12223347.810637098</v>
      </c>
      <c r="CD18" s="111">
        <v>12445981.39070286</v>
      </c>
      <c r="CE18" s="111">
        <v>12087699.211168667</v>
      </c>
      <c r="CF18" s="111">
        <v>11749977.127564047</v>
      </c>
      <c r="CG18" s="111">
        <v>12036010.38095605</v>
      </c>
      <c r="CH18" s="111">
        <v>11721659.051623004</v>
      </c>
      <c r="CI18" s="111">
        <v>12636191.299470734</v>
      </c>
      <c r="CJ18" s="111">
        <v>12435170.609614082</v>
      </c>
      <c r="CK18" s="111">
        <v>13194191.88151917</v>
      </c>
      <c r="CL18" s="111">
        <v>12654109.687395899</v>
      </c>
      <c r="CM18" s="111">
        <v>11910179.95209513</v>
      </c>
      <c r="CN18" s="111">
        <v>11771209.843372693</v>
      </c>
      <c r="CO18" s="111">
        <v>11636888.951627195</v>
      </c>
      <c r="CP18" s="111">
        <v>11358723.373401936</v>
      </c>
      <c r="CQ18" s="111">
        <v>11323625.796853537</v>
      </c>
      <c r="CR18" s="111">
        <v>11205770.497065021</v>
      </c>
      <c r="CS18" s="111">
        <v>11294055.632655278</v>
      </c>
      <c r="CT18" s="111">
        <v>11171735.179901469</v>
      </c>
      <c r="CU18" s="111">
        <v>10816484.230235154</v>
      </c>
      <c r="CV18" s="111">
        <v>10672417.396454213</v>
      </c>
      <c r="CW18" s="111">
        <v>10669714.182557577</v>
      </c>
      <c r="CX18" s="111">
        <v>11148624.347872745</v>
      </c>
      <c r="CY18" s="111">
        <v>10919853.972819189</v>
      </c>
      <c r="CZ18" s="111">
        <v>11034443.68779888</v>
      </c>
      <c r="DA18" s="111">
        <v>11004297.19028859</v>
      </c>
      <c r="DB18" s="111">
        <v>10965805.125416577</v>
      </c>
      <c r="DC18" s="111">
        <v>10801356.168323791</v>
      </c>
      <c r="DD18" s="111">
        <v>10901650.64030778</v>
      </c>
      <c r="DE18" s="111">
        <v>10827720.080432694</v>
      </c>
      <c r="DF18" s="111">
        <v>10640411.696249949</v>
      </c>
      <c r="DG18" s="111">
        <v>10585205.907231724</v>
      </c>
      <c r="DH18" s="111">
        <v>10273857.572575439</v>
      </c>
      <c r="DI18" s="111">
        <v>10400505.236915173</v>
      </c>
      <c r="DJ18" s="111">
        <v>10357917.291468533</v>
      </c>
      <c r="DK18" s="111">
        <v>10437950.042635541</v>
      </c>
      <c r="DL18" s="111">
        <v>10426451.881961124</v>
      </c>
      <c r="DM18" s="111">
        <v>10398422.79878846</v>
      </c>
      <c r="DN18" s="111">
        <v>10315239.51111667</v>
      </c>
      <c r="DO18" s="111">
        <v>10196007.205407303</v>
      </c>
      <c r="DP18" s="111">
        <v>10136908.44973316</v>
      </c>
      <c r="DQ18" s="111">
        <v>10295562.784924148</v>
      </c>
      <c r="DR18" s="111">
        <v>10629184.239261523</v>
      </c>
      <c r="DS18" s="111">
        <v>10468099.026722008</v>
      </c>
      <c r="DT18" s="111">
        <v>10405021.735794395</v>
      </c>
      <c r="DU18" s="111">
        <v>10034281.515421981</v>
      </c>
      <c r="DV18" s="111">
        <v>10405597.094444996</v>
      </c>
      <c r="DW18" s="111">
        <v>10206759.090976918</v>
      </c>
      <c r="DX18" s="111">
        <v>9762810.6465280093</v>
      </c>
      <c r="DY18" s="111">
        <v>9959114.6605330538</v>
      </c>
      <c r="DZ18" s="111">
        <v>9541613.338498991</v>
      </c>
      <c r="EA18" s="111">
        <v>9912016.6296156887</v>
      </c>
      <c r="EB18" s="111">
        <v>9597780.0245982111</v>
      </c>
      <c r="EC18" s="111">
        <v>9230760.4268537145</v>
      </c>
      <c r="ED18" s="111">
        <v>9570706.7826068681</v>
      </c>
      <c r="EE18" s="111">
        <v>10680543.31728336</v>
      </c>
      <c r="EF18" s="111">
        <v>10208824.817352979</v>
      </c>
      <c r="EG18" s="111">
        <v>10078710.132760188</v>
      </c>
      <c r="EH18" s="111">
        <v>10013725.292589758</v>
      </c>
    </row>
    <row r="19" spans="2:138" s="107" customFormat="1" ht="13.2" x14ac:dyDescent="0.25">
      <c r="B19" s="108" t="s">
        <v>50</v>
      </c>
      <c r="C19" s="109">
        <v>3777447.5294492911</v>
      </c>
      <c r="D19" s="109">
        <v>3996526.423924943</v>
      </c>
      <c r="E19" s="109">
        <v>3582766.8153737015</v>
      </c>
      <c r="F19" s="109">
        <v>3856078.5563957207</v>
      </c>
      <c r="G19" s="109">
        <v>3731070.1364347353</v>
      </c>
      <c r="H19" s="109">
        <v>3718730.4228983023</v>
      </c>
      <c r="I19" s="109">
        <v>3719671.3996983925</v>
      </c>
      <c r="J19" s="109">
        <v>3708228.4617555905</v>
      </c>
      <c r="K19" s="109">
        <v>3707743.5203113663</v>
      </c>
      <c r="L19" s="109">
        <v>3647496.4789268658</v>
      </c>
      <c r="M19" s="109">
        <v>3629959.4913632763</v>
      </c>
      <c r="N19" s="109">
        <v>3662313.5594629664</v>
      </c>
      <c r="O19" s="109">
        <v>3586070.5457191658</v>
      </c>
      <c r="P19" s="109">
        <v>3582321.8884046525</v>
      </c>
      <c r="Q19" s="109">
        <v>3569618.6293273675</v>
      </c>
      <c r="R19" s="109">
        <v>3604117.8509803843</v>
      </c>
      <c r="S19" s="109">
        <v>3545016.8879805254</v>
      </c>
      <c r="T19" s="109">
        <v>3592974.0706031662</v>
      </c>
      <c r="U19" s="109">
        <v>3539188.3502645283</v>
      </c>
      <c r="V19" s="109">
        <v>3536867.6227156571</v>
      </c>
      <c r="W19" s="109">
        <v>3502572.0877598254</v>
      </c>
      <c r="X19" s="109">
        <v>3506080.7287102328</v>
      </c>
      <c r="Y19" s="109">
        <v>3479347.8601219086</v>
      </c>
      <c r="Z19" s="109">
        <v>3451744.303605936</v>
      </c>
      <c r="AA19" s="109">
        <v>3537215.3589190971</v>
      </c>
      <c r="AB19" s="109">
        <v>3429759.3818510477</v>
      </c>
      <c r="AC19" s="109">
        <v>3457598.885935877</v>
      </c>
      <c r="AD19" s="109">
        <v>3358231.0029588523</v>
      </c>
      <c r="AE19" s="109">
        <v>3471269.8683060771</v>
      </c>
      <c r="AF19" s="109">
        <v>3403756.8546347735</v>
      </c>
      <c r="AG19" s="109">
        <v>3335949.3584477878</v>
      </c>
      <c r="AH19" s="109">
        <v>3423210.4114031941</v>
      </c>
      <c r="AI19" s="109">
        <v>3397456.7186308494</v>
      </c>
      <c r="AJ19" s="109">
        <v>3311494.0443125227</v>
      </c>
      <c r="AK19" s="109">
        <v>3344431.9772870415</v>
      </c>
      <c r="AL19" s="109">
        <v>3253444.2546174335</v>
      </c>
      <c r="AM19" s="109">
        <v>3284338.8119843621</v>
      </c>
      <c r="AN19" s="109">
        <v>3278413.9926486928</v>
      </c>
      <c r="AO19" s="109">
        <v>3285584.4154389468</v>
      </c>
      <c r="AP19" s="109">
        <v>3184980.3967485842</v>
      </c>
      <c r="AQ19" s="109">
        <v>3316814.9310517567</v>
      </c>
      <c r="AR19" s="109">
        <v>3287120.8718018369</v>
      </c>
      <c r="AS19" s="109">
        <v>3376364.1162571548</v>
      </c>
      <c r="AT19" s="109">
        <v>3393112.108528336</v>
      </c>
      <c r="AU19" s="109">
        <v>3348321.5451879343</v>
      </c>
      <c r="AV19" s="109">
        <v>3421858.9648501398</v>
      </c>
      <c r="AW19" s="109">
        <v>3375548.8903993163</v>
      </c>
      <c r="AX19" s="109">
        <v>3463813.8382371813</v>
      </c>
      <c r="AY19" s="109">
        <v>3286673.7098037759</v>
      </c>
      <c r="AZ19" s="109">
        <v>3392093.2324903356</v>
      </c>
      <c r="BA19" s="109">
        <v>3349573.7718852335</v>
      </c>
      <c r="BB19" s="109">
        <v>3372377.4707123027</v>
      </c>
      <c r="BC19" s="109">
        <v>3316061.1530870874</v>
      </c>
      <c r="BD19" s="109">
        <v>3399036.2519963938</v>
      </c>
      <c r="BE19" s="109">
        <v>3374378.6103717997</v>
      </c>
      <c r="BF19" s="109">
        <v>3343819.8078191602</v>
      </c>
      <c r="BG19" s="109">
        <v>3333937.45391544</v>
      </c>
      <c r="BH19" s="109">
        <v>3362419.4371763254</v>
      </c>
      <c r="BI19" s="109">
        <v>3348301.0273085502</v>
      </c>
      <c r="BJ19" s="109">
        <v>3370719.3473028033</v>
      </c>
      <c r="BK19" s="109">
        <v>3261274.9847449511</v>
      </c>
      <c r="BL19" s="109">
        <v>3286991.7731295098</v>
      </c>
      <c r="BM19" s="109">
        <v>3275308.7960827206</v>
      </c>
      <c r="BN19" s="109">
        <v>3320312.6729873428</v>
      </c>
      <c r="BO19" s="109">
        <v>3273472.0888178018</v>
      </c>
      <c r="BP19" s="109">
        <v>3219748.8165404866</v>
      </c>
      <c r="BQ19" s="109">
        <v>3221766.5360188633</v>
      </c>
      <c r="BR19" s="109">
        <v>3264992.8898609458</v>
      </c>
      <c r="BS19" s="109">
        <v>3263399.1946234792</v>
      </c>
      <c r="BT19" s="109">
        <v>3179950.5275111189</v>
      </c>
      <c r="BU19" s="109">
        <v>3228705.4423181824</v>
      </c>
      <c r="BV19" s="109">
        <v>3198749.6581979697</v>
      </c>
      <c r="BW19" s="109">
        <v>3132884.0054393709</v>
      </c>
      <c r="BX19" s="109">
        <v>3096438.5660052132</v>
      </c>
      <c r="BY19" s="109">
        <v>1852081.349667039</v>
      </c>
      <c r="BZ19" s="109">
        <v>1116291.1891171597</v>
      </c>
      <c r="CA19" s="109">
        <v>2481608.1543929055</v>
      </c>
      <c r="CB19" s="109">
        <v>3074926.4073848207</v>
      </c>
      <c r="CC19" s="109">
        <v>3141374.7595203565</v>
      </c>
      <c r="CD19" s="109">
        <v>3119039.5549442712</v>
      </c>
      <c r="CE19" s="109">
        <v>2967605.7239258019</v>
      </c>
      <c r="CF19" s="109">
        <v>2877095.5676339585</v>
      </c>
      <c r="CG19" s="109">
        <v>2834057.4259856269</v>
      </c>
      <c r="CH19" s="109">
        <v>2834408.4942941293</v>
      </c>
      <c r="CI19" s="109">
        <v>2879378.438674002</v>
      </c>
      <c r="CJ19" s="109">
        <v>2837150.5826811926</v>
      </c>
      <c r="CK19" s="109">
        <v>2821813.8984993282</v>
      </c>
      <c r="CL19" s="109">
        <v>2787355.5297640609</v>
      </c>
      <c r="CM19" s="109">
        <v>2833208.8263733382</v>
      </c>
      <c r="CN19" s="109">
        <v>2838044.3019965072</v>
      </c>
      <c r="CO19" s="109">
        <v>2843180.2554215202</v>
      </c>
      <c r="CP19" s="109">
        <v>2832892.79467401</v>
      </c>
      <c r="CQ19" s="109">
        <v>2864733.0231986758</v>
      </c>
      <c r="CR19" s="109">
        <v>2864400.1030920781</v>
      </c>
      <c r="CS19" s="109">
        <v>2783490.2702345327</v>
      </c>
      <c r="CT19" s="109">
        <v>2714789.8435764965</v>
      </c>
      <c r="CU19" s="109">
        <v>2800498.0134805962</v>
      </c>
      <c r="CV19" s="109">
        <v>2743745.698318339</v>
      </c>
      <c r="CW19" s="109">
        <v>2768052.451253532</v>
      </c>
      <c r="CX19" s="109">
        <v>2871131.3569440749</v>
      </c>
      <c r="CY19" s="109">
        <v>2927656.222664902</v>
      </c>
      <c r="CZ19" s="109">
        <v>2932949.9572990006</v>
      </c>
      <c r="DA19" s="109">
        <v>2830290.9183403663</v>
      </c>
      <c r="DB19" s="109">
        <v>2965845.7185927611</v>
      </c>
      <c r="DC19" s="109">
        <v>2988419.8530765767</v>
      </c>
      <c r="DD19" s="109">
        <v>2981878.9136279305</v>
      </c>
      <c r="DE19" s="109">
        <v>2936541.3544067051</v>
      </c>
      <c r="DF19" s="109">
        <v>2866788.818096831</v>
      </c>
      <c r="DG19" s="109">
        <v>2948693.2931530406</v>
      </c>
      <c r="DH19" s="109">
        <v>2896223.4661206598</v>
      </c>
      <c r="DI19" s="109">
        <v>2956860.8867077366</v>
      </c>
      <c r="DJ19" s="109">
        <v>2854899.2269675061</v>
      </c>
      <c r="DK19" s="109">
        <v>2886475.575462739</v>
      </c>
      <c r="DL19" s="109">
        <v>2948231.1409111843</v>
      </c>
      <c r="DM19" s="109">
        <v>2889363.6094494802</v>
      </c>
      <c r="DN19" s="109">
        <v>2929013.2773322272</v>
      </c>
      <c r="DO19" s="109">
        <v>2858677.0297596203</v>
      </c>
      <c r="DP19" s="109">
        <v>2872687.5589583949</v>
      </c>
      <c r="DQ19" s="109">
        <v>2988087.8736303337</v>
      </c>
      <c r="DR19" s="109">
        <v>3093808.2488534357</v>
      </c>
      <c r="DS19" s="109">
        <v>2830523.4693148588</v>
      </c>
      <c r="DT19" s="109">
        <v>2960610.4976489269</v>
      </c>
      <c r="DU19" s="109">
        <v>2895411.6680862634</v>
      </c>
      <c r="DV19" s="109">
        <v>2950308.9077208359</v>
      </c>
      <c r="DW19" s="109">
        <v>2901837.5008278084</v>
      </c>
      <c r="DX19" s="109">
        <v>2879955.3789664381</v>
      </c>
      <c r="DY19" s="109">
        <v>2887418.8851214824</v>
      </c>
      <c r="DZ19" s="109">
        <v>2880837.2296330836</v>
      </c>
      <c r="EA19" s="109">
        <v>2902899.1468736636</v>
      </c>
      <c r="EB19" s="109">
        <v>2835830.3554828521</v>
      </c>
      <c r="EC19" s="109">
        <v>2922749.8260095902</v>
      </c>
      <c r="ED19" s="109">
        <v>2931728.5178569811</v>
      </c>
      <c r="EE19" s="109">
        <v>3013692.7968379334</v>
      </c>
      <c r="EF19" s="109">
        <v>3020728.8263209788</v>
      </c>
      <c r="EG19" s="109">
        <v>3061713.0141097987</v>
      </c>
      <c r="EH19" s="109">
        <v>3004257.6783840102</v>
      </c>
    </row>
    <row r="20" spans="2:138" s="107" customFormat="1" ht="13.2" x14ac:dyDescent="0.25">
      <c r="B20" s="108" t="s">
        <v>40</v>
      </c>
      <c r="C20" s="109">
        <v>15083421.200384436</v>
      </c>
      <c r="D20" s="109">
        <v>16098210.221625613</v>
      </c>
      <c r="E20" s="109">
        <v>14182123.424599545</v>
      </c>
      <c r="F20" s="109">
        <v>15282457.190374011</v>
      </c>
      <c r="G20" s="109">
        <v>14955401.076766063</v>
      </c>
      <c r="H20" s="109">
        <v>14944644.05118789</v>
      </c>
      <c r="I20" s="109">
        <v>15178665.824052593</v>
      </c>
      <c r="J20" s="109">
        <v>14903152.689360863</v>
      </c>
      <c r="K20" s="109">
        <v>15116671.095302666</v>
      </c>
      <c r="L20" s="109">
        <v>14936633.465141112</v>
      </c>
      <c r="M20" s="109">
        <v>14908341.246702861</v>
      </c>
      <c r="N20" s="109">
        <v>14887913.995372359</v>
      </c>
      <c r="O20" s="109">
        <v>14940656.624738911</v>
      </c>
      <c r="P20" s="109">
        <v>15073076.953903228</v>
      </c>
      <c r="Q20" s="109">
        <v>14977034.765575942</v>
      </c>
      <c r="R20" s="109">
        <v>15152624.692350594</v>
      </c>
      <c r="S20" s="109">
        <v>14673315.317145685</v>
      </c>
      <c r="T20" s="109">
        <v>15204536.366128022</v>
      </c>
      <c r="U20" s="109">
        <v>15120249.241303554</v>
      </c>
      <c r="V20" s="109">
        <v>14791223.377108641</v>
      </c>
      <c r="W20" s="109">
        <v>14892920.160614038</v>
      </c>
      <c r="X20" s="109">
        <v>14920569.330548948</v>
      </c>
      <c r="Y20" s="109">
        <v>15087997.705616502</v>
      </c>
      <c r="Z20" s="109">
        <v>14248244.650640246</v>
      </c>
      <c r="AA20" s="109">
        <v>15572799.91248215</v>
      </c>
      <c r="AB20" s="109">
        <v>14875794.698148329</v>
      </c>
      <c r="AC20" s="109">
        <v>14985618.032248445</v>
      </c>
      <c r="AD20" s="109">
        <v>14855511.538249128</v>
      </c>
      <c r="AE20" s="109">
        <v>15184812.24274048</v>
      </c>
      <c r="AF20" s="109">
        <v>14808947.441200336</v>
      </c>
      <c r="AG20" s="109">
        <v>14665246.359817524</v>
      </c>
      <c r="AH20" s="109">
        <v>15220763.269810973</v>
      </c>
      <c r="AI20" s="109">
        <v>14821780.167354196</v>
      </c>
      <c r="AJ20" s="109">
        <v>14839798.954320777</v>
      </c>
      <c r="AK20" s="109">
        <v>14746787.542835614</v>
      </c>
      <c r="AL20" s="109">
        <v>14086104.441718418</v>
      </c>
      <c r="AM20" s="109">
        <v>15194848.068274165</v>
      </c>
      <c r="AN20" s="109">
        <v>14789319.674220989</v>
      </c>
      <c r="AO20" s="109">
        <v>14762974.74608434</v>
      </c>
      <c r="AP20" s="109">
        <v>14531234.341494091</v>
      </c>
      <c r="AQ20" s="109">
        <v>14984433.114427356</v>
      </c>
      <c r="AR20" s="109">
        <v>14957096.053134359</v>
      </c>
      <c r="AS20" s="109">
        <v>14918526.276701571</v>
      </c>
      <c r="AT20" s="109">
        <v>14868865.351682555</v>
      </c>
      <c r="AU20" s="109">
        <v>15003257.478635849</v>
      </c>
      <c r="AV20" s="109">
        <v>15319153.711145218</v>
      </c>
      <c r="AW20" s="109">
        <v>15006248.998938436</v>
      </c>
      <c r="AX20" s="109">
        <v>15282201.662827065</v>
      </c>
      <c r="AY20" s="109">
        <v>14844117.339765975</v>
      </c>
      <c r="AZ20" s="109">
        <v>15233830.296581032</v>
      </c>
      <c r="BA20" s="109">
        <v>15012662.537614789</v>
      </c>
      <c r="BB20" s="109">
        <v>15551178.046146654</v>
      </c>
      <c r="BC20" s="109">
        <v>14673104.586909708</v>
      </c>
      <c r="BD20" s="109">
        <v>14743666.234822284</v>
      </c>
      <c r="BE20" s="109">
        <v>14668325.362841234</v>
      </c>
      <c r="BF20" s="109">
        <v>14808282.969389467</v>
      </c>
      <c r="BG20" s="109">
        <v>14635214.413103135</v>
      </c>
      <c r="BH20" s="109">
        <v>14476830.622681655</v>
      </c>
      <c r="BI20" s="109">
        <v>14634540.947720749</v>
      </c>
      <c r="BJ20" s="109">
        <v>14747462.084233416</v>
      </c>
      <c r="BK20" s="109">
        <v>14347406.426977994</v>
      </c>
      <c r="BL20" s="109">
        <v>14457211.845657866</v>
      </c>
      <c r="BM20" s="109">
        <v>14776713.934669869</v>
      </c>
      <c r="BN20" s="109">
        <v>14795867.625174472</v>
      </c>
      <c r="BO20" s="109">
        <v>14828683.234472936</v>
      </c>
      <c r="BP20" s="109">
        <v>14499621.652076717</v>
      </c>
      <c r="BQ20" s="109">
        <v>14728133.419801582</v>
      </c>
      <c r="BR20" s="109">
        <v>14318216.376540387</v>
      </c>
      <c r="BS20" s="109">
        <v>14655316.846412752</v>
      </c>
      <c r="BT20" s="109">
        <v>14592304.816746412</v>
      </c>
      <c r="BU20" s="109">
        <v>14767534.560359599</v>
      </c>
      <c r="BV20" s="109">
        <v>14663820.243306743</v>
      </c>
      <c r="BW20" s="109">
        <v>14591768.667767895</v>
      </c>
      <c r="BX20" s="109">
        <v>14360975.826495735</v>
      </c>
      <c r="BY20" s="109">
        <v>9107046.4291095585</v>
      </c>
      <c r="BZ20" s="109">
        <v>6096178.342795019</v>
      </c>
      <c r="CA20" s="109">
        <v>10735775.553453466</v>
      </c>
      <c r="CB20" s="109">
        <v>13569273.755483337</v>
      </c>
      <c r="CC20" s="109">
        <v>14890396.023151709</v>
      </c>
      <c r="CD20" s="109">
        <v>14466323.668932334</v>
      </c>
      <c r="CE20" s="109">
        <v>13804381.678462693</v>
      </c>
      <c r="CF20" s="109">
        <v>13556212.054226009</v>
      </c>
      <c r="CG20" s="109">
        <v>13003508.376675362</v>
      </c>
      <c r="CH20" s="109">
        <v>13456030.373040751</v>
      </c>
      <c r="CI20" s="109">
        <v>13762117.262966016</v>
      </c>
      <c r="CJ20" s="109">
        <v>13633805.803697912</v>
      </c>
      <c r="CK20" s="109">
        <v>13357000.459029868</v>
      </c>
      <c r="CL20" s="109">
        <v>13439728.687147574</v>
      </c>
      <c r="CM20" s="109">
        <v>13405770.341415163</v>
      </c>
      <c r="CN20" s="109">
        <v>13753374.787624072</v>
      </c>
      <c r="CO20" s="109">
        <v>13548494.777470451</v>
      </c>
      <c r="CP20" s="109">
        <v>13342631.596903125</v>
      </c>
      <c r="CQ20" s="109">
        <v>13630175.158221606</v>
      </c>
      <c r="CR20" s="109">
        <v>13904288.304038579</v>
      </c>
      <c r="CS20" s="109">
        <v>13390372.925732607</v>
      </c>
      <c r="CT20" s="109">
        <v>13025086.543582419</v>
      </c>
      <c r="CU20" s="109">
        <v>13403285.206477411</v>
      </c>
      <c r="CV20" s="109">
        <v>13294790.823672904</v>
      </c>
      <c r="CW20" s="109">
        <v>13471942.05613232</v>
      </c>
      <c r="CX20" s="109">
        <v>13200386.131987778</v>
      </c>
      <c r="CY20" s="109">
        <v>13570225.908743657</v>
      </c>
      <c r="CZ20" s="109">
        <v>13603675.168473728</v>
      </c>
      <c r="DA20" s="109">
        <v>13220826.689145839</v>
      </c>
      <c r="DB20" s="109">
        <v>13819482.373757221</v>
      </c>
      <c r="DC20" s="109">
        <v>13777149.772036912</v>
      </c>
      <c r="DD20" s="109">
        <v>13859706.449811267</v>
      </c>
      <c r="DE20" s="109">
        <v>13493549.975962307</v>
      </c>
      <c r="DF20" s="109">
        <v>13583538.349321742</v>
      </c>
      <c r="DG20" s="109">
        <v>13943636.160934525</v>
      </c>
      <c r="DH20" s="109">
        <v>13208262.128674919</v>
      </c>
      <c r="DI20" s="109">
        <v>13798787.103244968</v>
      </c>
      <c r="DJ20" s="109">
        <v>13576586.577208696</v>
      </c>
      <c r="DK20" s="109">
        <v>13859609.181177007</v>
      </c>
      <c r="DL20" s="109">
        <v>13664348.228968073</v>
      </c>
      <c r="DM20" s="109">
        <v>13997016.01205129</v>
      </c>
      <c r="DN20" s="109">
        <v>13834254.932764554</v>
      </c>
      <c r="DO20" s="109">
        <v>13606678.83756523</v>
      </c>
      <c r="DP20" s="109">
        <v>13744549.366510877</v>
      </c>
      <c r="DQ20" s="109">
        <v>13854479.383337948</v>
      </c>
      <c r="DR20" s="109">
        <v>14621593.385719953</v>
      </c>
      <c r="DS20" s="109">
        <v>13012903.30381416</v>
      </c>
      <c r="DT20" s="109">
        <v>13899242.907989312</v>
      </c>
      <c r="DU20" s="109">
        <v>12915943.156456983</v>
      </c>
      <c r="DV20" s="109">
        <v>13873892.100625003</v>
      </c>
      <c r="DW20" s="109">
        <v>13630882.52284522</v>
      </c>
      <c r="DX20" s="109">
        <v>13507234.204600703</v>
      </c>
      <c r="DY20" s="109">
        <v>13820992.173841266</v>
      </c>
      <c r="DZ20" s="109">
        <v>13836786.2964516</v>
      </c>
      <c r="EA20" s="109">
        <v>13706402.257468188</v>
      </c>
      <c r="EB20" s="109">
        <v>13426299.827186378</v>
      </c>
      <c r="EC20" s="109">
        <v>14097799.554896802</v>
      </c>
      <c r="ED20" s="109">
        <v>14113234.058094403</v>
      </c>
      <c r="EE20" s="109">
        <v>13876889.608334407</v>
      </c>
      <c r="EF20" s="109">
        <v>14188010.031220036</v>
      </c>
      <c r="EG20" s="109">
        <v>14499829.421669517</v>
      </c>
      <c r="EH20" s="109">
        <v>14326274.450095784</v>
      </c>
    </row>
    <row r="21" spans="2:138" s="107" customFormat="1" ht="13.2" x14ac:dyDescent="0.25">
      <c r="B21" s="108" t="s">
        <v>41</v>
      </c>
      <c r="C21" s="109">
        <v>3896576.3884843434</v>
      </c>
      <c r="D21" s="109">
        <v>4033045.9883115455</v>
      </c>
      <c r="E21" s="109">
        <v>3719456.6230742917</v>
      </c>
      <c r="F21" s="109">
        <v>3870683.1246093144</v>
      </c>
      <c r="G21" s="109">
        <v>3811037.500054691</v>
      </c>
      <c r="H21" s="109">
        <v>3827006.0445135157</v>
      </c>
      <c r="I21" s="109">
        <v>3803093.3885296811</v>
      </c>
      <c r="J21" s="109">
        <v>3705260.8032496898</v>
      </c>
      <c r="K21" s="109">
        <v>3781399.9510499127</v>
      </c>
      <c r="L21" s="109">
        <v>3747629.5727078873</v>
      </c>
      <c r="M21" s="109">
        <v>3751958.8289522808</v>
      </c>
      <c r="N21" s="109">
        <v>3697594.0588230132</v>
      </c>
      <c r="O21" s="109">
        <v>3652955.3846529769</v>
      </c>
      <c r="P21" s="109">
        <v>3649227.4674358154</v>
      </c>
      <c r="Q21" s="109">
        <v>3692481.5639099218</v>
      </c>
      <c r="R21" s="109">
        <v>3750038.8307742188</v>
      </c>
      <c r="S21" s="109">
        <v>3682341.8235804425</v>
      </c>
      <c r="T21" s="109">
        <v>3762012.4861044553</v>
      </c>
      <c r="U21" s="109">
        <v>3589094.1799777308</v>
      </c>
      <c r="V21" s="109">
        <v>3561951.2608532719</v>
      </c>
      <c r="W21" s="109">
        <v>3588525.951455724</v>
      </c>
      <c r="X21" s="109">
        <v>3567447.6728971861</v>
      </c>
      <c r="Y21" s="109">
        <v>3588740.0308709387</v>
      </c>
      <c r="Z21" s="109">
        <v>3552215.2610595338</v>
      </c>
      <c r="AA21" s="109">
        <v>3623645.4638349656</v>
      </c>
      <c r="AB21" s="109">
        <v>3565931.3745286618</v>
      </c>
      <c r="AC21" s="109">
        <v>3548207.2710144264</v>
      </c>
      <c r="AD21" s="109">
        <v>3524910.4012056012</v>
      </c>
      <c r="AE21" s="109">
        <v>3529951.8465527431</v>
      </c>
      <c r="AF21" s="109">
        <v>3511304.4232295891</v>
      </c>
      <c r="AG21" s="109">
        <v>3475328.2106219851</v>
      </c>
      <c r="AH21" s="109">
        <v>3517070.1733157197</v>
      </c>
      <c r="AI21" s="109">
        <v>3476665.1833032332</v>
      </c>
      <c r="AJ21" s="109">
        <v>3465084.6211772393</v>
      </c>
      <c r="AK21" s="109">
        <v>3474091.152027084</v>
      </c>
      <c r="AL21" s="109">
        <v>3457988.7663239655</v>
      </c>
      <c r="AM21" s="109">
        <v>3468588.9721865198</v>
      </c>
      <c r="AN21" s="109">
        <v>3450227.4247086891</v>
      </c>
      <c r="AO21" s="109">
        <v>3504756.5585243367</v>
      </c>
      <c r="AP21" s="109">
        <v>3386177.4084259435</v>
      </c>
      <c r="AQ21" s="109">
        <v>3393527.888131666</v>
      </c>
      <c r="AR21" s="109">
        <v>3381990.488681131</v>
      </c>
      <c r="AS21" s="109">
        <v>3419477.1101993872</v>
      </c>
      <c r="AT21" s="109">
        <v>3399811.7218994913</v>
      </c>
      <c r="AU21" s="109">
        <v>3389334.8713545189</v>
      </c>
      <c r="AV21" s="109">
        <v>3385656.9461313984</v>
      </c>
      <c r="AW21" s="109">
        <v>3365142.505695519</v>
      </c>
      <c r="AX21" s="109">
        <v>3459906.7928087814</v>
      </c>
      <c r="AY21" s="109">
        <v>3310142.4447636404</v>
      </c>
      <c r="AZ21" s="109">
        <v>3357280.8782420363</v>
      </c>
      <c r="BA21" s="109">
        <v>3323728.490110667</v>
      </c>
      <c r="BB21" s="109">
        <v>3429747.477619681</v>
      </c>
      <c r="BC21" s="109">
        <v>3290075.9097795584</v>
      </c>
      <c r="BD21" s="109">
        <v>3292155.4490068215</v>
      </c>
      <c r="BE21" s="109">
        <v>3259795.6709363065</v>
      </c>
      <c r="BF21" s="109">
        <v>3242174.2927546185</v>
      </c>
      <c r="BG21" s="109">
        <v>3226731.0875325743</v>
      </c>
      <c r="BH21" s="109">
        <v>3245361.7627914641</v>
      </c>
      <c r="BI21" s="109">
        <v>3214205.105926929</v>
      </c>
      <c r="BJ21" s="109">
        <v>3218516.9631124437</v>
      </c>
      <c r="BK21" s="109">
        <v>3211620.1245065671</v>
      </c>
      <c r="BL21" s="109">
        <v>3200513.1763980896</v>
      </c>
      <c r="BM21" s="109">
        <v>3207421.4986723042</v>
      </c>
      <c r="BN21" s="109">
        <v>3213884.9806271442</v>
      </c>
      <c r="BO21" s="109">
        <v>3248559.2247798634</v>
      </c>
      <c r="BP21" s="109">
        <v>3194865.8252582783</v>
      </c>
      <c r="BQ21" s="109">
        <v>3206697.6735719373</v>
      </c>
      <c r="BR21" s="109">
        <v>3185427.9767873911</v>
      </c>
      <c r="BS21" s="109">
        <v>3234018.3446346219</v>
      </c>
      <c r="BT21" s="109">
        <v>3137517.5709831216</v>
      </c>
      <c r="BU21" s="109">
        <v>3173048.6949766222</v>
      </c>
      <c r="BV21" s="109">
        <v>3169603.3010290414</v>
      </c>
      <c r="BW21" s="109">
        <v>3147946.9320884617</v>
      </c>
      <c r="BX21" s="109">
        <v>3139757.4924840014</v>
      </c>
      <c r="BY21" s="109">
        <v>1909124.8900378856</v>
      </c>
      <c r="BZ21" s="109">
        <v>1136382.2382467797</v>
      </c>
      <c r="CA21" s="109">
        <v>2426891.4141822718</v>
      </c>
      <c r="CB21" s="109">
        <v>3045511.1695133629</v>
      </c>
      <c r="CC21" s="109">
        <v>3202531.204288648</v>
      </c>
      <c r="CD21" s="109">
        <v>3134955.0421660105</v>
      </c>
      <c r="CE21" s="109">
        <v>3037054.0436220425</v>
      </c>
      <c r="CF21" s="109">
        <v>2882801.3051478337</v>
      </c>
      <c r="CG21" s="109">
        <v>2803766.8593074824</v>
      </c>
      <c r="CH21" s="109">
        <v>2874694.4798730989</v>
      </c>
      <c r="CI21" s="109">
        <v>2950113.9241033918</v>
      </c>
      <c r="CJ21" s="109">
        <v>2842017.1440632902</v>
      </c>
      <c r="CK21" s="109">
        <v>2832216.1700724345</v>
      </c>
      <c r="CL21" s="109">
        <v>2799388.0081124911</v>
      </c>
      <c r="CM21" s="109">
        <v>2829004.0807302142</v>
      </c>
      <c r="CN21" s="109">
        <v>2943725.2879886762</v>
      </c>
      <c r="CO21" s="109">
        <v>2891823.4863926088</v>
      </c>
      <c r="CP21" s="109">
        <v>2855853.5883371774</v>
      </c>
      <c r="CQ21" s="109">
        <v>2853383.4613065026</v>
      </c>
      <c r="CR21" s="109">
        <v>2901928.0546747088</v>
      </c>
      <c r="CS21" s="109">
        <v>2910744.855497811</v>
      </c>
      <c r="CT21" s="109">
        <v>2812734.6528627155</v>
      </c>
      <c r="CU21" s="109">
        <v>2848316.3481015684</v>
      </c>
      <c r="CV21" s="109">
        <v>2857971.4982729806</v>
      </c>
      <c r="CW21" s="109">
        <v>2872580.2294059116</v>
      </c>
      <c r="CX21" s="109">
        <v>2867955.3699144358</v>
      </c>
      <c r="CY21" s="109">
        <v>2909802.9917334975</v>
      </c>
      <c r="CZ21" s="109">
        <v>2905534.6738009811</v>
      </c>
      <c r="DA21" s="109">
        <v>2874924.156348052</v>
      </c>
      <c r="DB21" s="109">
        <v>2868479.2433003117</v>
      </c>
      <c r="DC21" s="109">
        <v>2936949.0833229749</v>
      </c>
      <c r="DD21" s="109">
        <v>2901401.3917625225</v>
      </c>
      <c r="DE21" s="109">
        <v>2850621.7385787121</v>
      </c>
      <c r="DF21" s="109">
        <v>2904079.3461342482</v>
      </c>
      <c r="DG21" s="109">
        <v>2985039.4786418024</v>
      </c>
      <c r="DH21" s="109">
        <v>2892084.2700726488</v>
      </c>
      <c r="DI21" s="109">
        <v>2894394.3746067979</v>
      </c>
      <c r="DJ21" s="109">
        <v>2864176.1496812082</v>
      </c>
      <c r="DK21" s="109">
        <v>2900783.4311771789</v>
      </c>
      <c r="DL21" s="109">
        <v>2925745.2469579992</v>
      </c>
      <c r="DM21" s="109">
        <v>2894172.8489090372</v>
      </c>
      <c r="DN21" s="109">
        <v>2975706.3427866413</v>
      </c>
      <c r="DO21" s="109">
        <v>2849816.2317649187</v>
      </c>
      <c r="DP21" s="109">
        <v>2914350.8858333351</v>
      </c>
      <c r="DQ21" s="109">
        <v>2923289.2722019227</v>
      </c>
      <c r="DR21" s="109">
        <v>3052752.9671479538</v>
      </c>
      <c r="DS21" s="109">
        <v>2892552.4573224857</v>
      </c>
      <c r="DT21" s="109">
        <v>2911599.2424352835</v>
      </c>
      <c r="DU21" s="109">
        <v>2895214.6768985097</v>
      </c>
      <c r="DV21" s="109">
        <v>2927948.5050879694</v>
      </c>
      <c r="DW21" s="109">
        <v>2848770.6560106091</v>
      </c>
      <c r="DX21" s="109">
        <v>2847141.8239145894</v>
      </c>
      <c r="DY21" s="109">
        <v>2888388.4680729834</v>
      </c>
      <c r="DZ21" s="109">
        <v>2852211.8992790957</v>
      </c>
      <c r="EA21" s="109">
        <v>2893580.8318875879</v>
      </c>
      <c r="EB21" s="109">
        <v>2831937.5699247583</v>
      </c>
      <c r="EC21" s="109">
        <v>2897928.2851218013</v>
      </c>
      <c r="ED21" s="109">
        <v>2885089.213865879</v>
      </c>
      <c r="EE21" s="109">
        <v>2907246.5635835491</v>
      </c>
      <c r="EF21" s="109">
        <v>2917634.1671158425</v>
      </c>
      <c r="EG21" s="109">
        <v>2928671.7093316838</v>
      </c>
      <c r="EH21" s="109">
        <v>2930915.3808105518</v>
      </c>
    </row>
    <row r="22" spans="2:138" s="107" customFormat="1" ht="13.2" x14ac:dyDescent="0.25">
      <c r="B22" s="108" t="s">
        <v>96</v>
      </c>
      <c r="C22" s="109">
        <v>1394394.0701610479</v>
      </c>
      <c r="D22" s="109">
        <v>1411612.9926477412</v>
      </c>
      <c r="E22" s="109">
        <v>1371057.3725142798</v>
      </c>
      <c r="F22" s="109">
        <v>1399929.0761577971</v>
      </c>
      <c r="G22" s="109">
        <v>1372960.0005791828</v>
      </c>
      <c r="H22" s="109">
        <v>1504389.6417090702</v>
      </c>
      <c r="I22" s="109">
        <v>1430618.7337889026</v>
      </c>
      <c r="J22" s="109">
        <v>1421337.9573957922</v>
      </c>
      <c r="K22" s="109">
        <v>1427819.6186387145</v>
      </c>
      <c r="L22" s="109">
        <v>1400021.4906258443</v>
      </c>
      <c r="M22" s="109">
        <v>1464471.95383257</v>
      </c>
      <c r="N22" s="109">
        <v>1412616.3760223486</v>
      </c>
      <c r="O22" s="109">
        <v>1410688.1199487087</v>
      </c>
      <c r="P22" s="109">
        <v>1415014.9359312765</v>
      </c>
      <c r="Q22" s="109">
        <v>1433096.9873985022</v>
      </c>
      <c r="R22" s="109">
        <v>1516515.9094554933</v>
      </c>
      <c r="S22" s="109">
        <v>1457348.9506217048</v>
      </c>
      <c r="T22" s="109">
        <v>1414697.767092092</v>
      </c>
      <c r="U22" s="109">
        <v>1406624.2182894265</v>
      </c>
      <c r="V22" s="109">
        <v>1437206.276188609</v>
      </c>
      <c r="W22" s="109">
        <v>1430366.6186331096</v>
      </c>
      <c r="X22" s="109">
        <v>1448978.5590898877</v>
      </c>
      <c r="Y22" s="109">
        <v>1412014.8899433615</v>
      </c>
      <c r="Z22" s="109">
        <v>1443977.6036220638</v>
      </c>
      <c r="AA22" s="109">
        <v>1529986.7304133996</v>
      </c>
      <c r="AB22" s="109">
        <v>1540379.5366515294</v>
      </c>
      <c r="AC22" s="109">
        <v>1557142.3159577637</v>
      </c>
      <c r="AD22" s="109">
        <v>1592279.9357595819</v>
      </c>
      <c r="AE22" s="109">
        <v>1596812.4963809808</v>
      </c>
      <c r="AF22" s="109">
        <v>1541436.8653197619</v>
      </c>
      <c r="AG22" s="109">
        <v>1522674.0031627053</v>
      </c>
      <c r="AH22" s="109">
        <v>1533390.6882261855</v>
      </c>
      <c r="AI22" s="109">
        <v>1518757.1200334136</v>
      </c>
      <c r="AJ22" s="109">
        <v>1541728.6921512152</v>
      </c>
      <c r="AK22" s="109">
        <v>1535198.708346426</v>
      </c>
      <c r="AL22" s="109">
        <v>1569489.1126163024</v>
      </c>
      <c r="AM22" s="109">
        <v>1602074.3188107796</v>
      </c>
      <c r="AN22" s="109">
        <v>1571527.2294374821</v>
      </c>
      <c r="AO22" s="109">
        <v>1587431.9960474751</v>
      </c>
      <c r="AP22" s="109">
        <v>1559723.2422269664</v>
      </c>
      <c r="AQ22" s="109">
        <v>1584346.6175953182</v>
      </c>
      <c r="AR22" s="109">
        <v>1634849.6468704338</v>
      </c>
      <c r="AS22" s="109">
        <v>1661128.1887969691</v>
      </c>
      <c r="AT22" s="109">
        <v>1674064.3588006147</v>
      </c>
      <c r="AU22" s="109">
        <v>1646678.9502912266</v>
      </c>
      <c r="AV22" s="109">
        <v>1619951.022148422</v>
      </c>
      <c r="AW22" s="109">
        <v>1564103.1241825297</v>
      </c>
      <c r="AX22" s="109">
        <v>1655700.354953185</v>
      </c>
      <c r="AY22" s="109">
        <v>1566338.6106245017</v>
      </c>
      <c r="AZ22" s="109">
        <v>1630126.9383298939</v>
      </c>
      <c r="BA22" s="109">
        <v>1638159.586666171</v>
      </c>
      <c r="BB22" s="109">
        <v>1648994.6185137175</v>
      </c>
      <c r="BC22" s="109">
        <v>1617487.5721463324</v>
      </c>
      <c r="BD22" s="109">
        <v>1686278.8023384714</v>
      </c>
      <c r="BE22" s="109">
        <v>1654255.0582088956</v>
      </c>
      <c r="BF22" s="109">
        <v>1625989.095262331</v>
      </c>
      <c r="BG22" s="109">
        <v>1649049.5692188169</v>
      </c>
      <c r="BH22" s="109">
        <v>1649736.4999831913</v>
      </c>
      <c r="BI22" s="109">
        <v>1630507.2514231117</v>
      </c>
      <c r="BJ22" s="109">
        <v>1578200.6883527015</v>
      </c>
      <c r="BK22" s="109">
        <v>1613462.5345643901</v>
      </c>
      <c r="BL22" s="109">
        <v>1645386.5627500361</v>
      </c>
      <c r="BM22" s="109">
        <v>1647221.1550023158</v>
      </c>
      <c r="BN22" s="109">
        <v>1651950.7143432254</v>
      </c>
      <c r="BO22" s="109">
        <v>1675356.6723240069</v>
      </c>
      <c r="BP22" s="109">
        <v>1632834.1539439193</v>
      </c>
      <c r="BQ22" s="109">
        <v>1670700.1042790583</v>
      </c>
      <c r="BR22" s="109">
        <v>1699561.4929706007</v>
      </c>
      <c r="BS22" s="109">
        <v>1816378.3885990852</v>
      </c>
      <c r="BT22" s="109">
        <v>1808733.0134682721</v>
      </c>
      <c r="BU22" s="109">
        <v>1820851.0215094662</v>
      </c>
      <c r="BV22" s="109">
        <v>1829305.388155821</v>
      </c>
      <c r="BW22" s="109">
        <v>1746668.6303561695</v>
      </c>
      <c r="BX22" s="109">
        <v>1763653.2101438735</v>
      </c>
      <c r="BY22" s="109">
        <v>1186393.4474638144</v>
      </c>
      <c r="BZ22" s="109">
        <v>979914.39307073515</v>
      </c>
      <c r="CA22" s="109">
        <v>1545812.3072420943</v>
      </c>
      <c r="CB22" s="109">
        <v>1830648.7313601836</v>
      </c>
      <c r="CC22" s="109">
        <v>1948447.4569988141</v>
      </c>
      <c r="CD22" s="109">
        <v>2000551.4937469109</v>
      </c>
      <c r="CE22" s="109">
        <v>1892503.5881242058</v>
      </c>
      <c r="CF22" s="109">
        <v>1794768.1595584909</v>
      </c>
      <c r="CG22" s="109">
        <v>1755336.4537849287</v>
      </c>
      <c r="CH22" s="109">
        <v>1755581.1994624701</v>
      </c>
      <c r="CI22" s="109">
        <v>1756303.828816453</v>
      </c>
      <c r="CJ22" s="109">
        <v>1717455.780230127</v>
      </c>
      <c r="CK22" s="109">
        <v>1733575.4643724475</v>
      </c>
      <c r="CL22" s="109">
        <v>1737587.8576088573</v>
      </c>
      <c r="CM22" s="109">
        <v>1747711.0209605007</v>
      </c>
      <c r="CN22" s="109">
        <v>1786373.8124576488</v>
      </c>
      <c r="CO22" s="109">
        <v>1792034.9087616801</v>
      </c>
      <c r="CP22" s="109">
        <v>1764062.262481109</v>
      </c>
      <c r="CQ22" s="109">
        <v>1792832.677083567</v>
      </c>
      <c r="CR22" s="109">
        <v>1825694.9439371864</v>
      </c>
      <c r="CS22" s="109">
        <v>1809116.2590129704</v>
      </c>
      <c r="CT22" s="109">
        <v>1821088.6560057851</v>
      </c>
      <c r="CU22" s="109">
        <v>1791991.3473880892</v>
      </c>
      <c r="CV22" s="109">
        <v>1813886.0234141229</v>
      </c>
      <c r="CW22" s="109">
        <v>1821108.6158539394</v>
      </c>
      <c r="CX22" s="109">
        <v>1837498.7730899293</v>
      </c>
      <c r="CY22" s="109">
        <v>1871261.3402396112</v>
      </c>
      <c r="CZ22" s="109">
        <v>1849524.9120209254</v>
      </c>
      <c r="DA22" s="109">
        <v>1856420.2780134927</v>
      </c>
      <c r="DB22" s="109">
        <v>1863638.0233065612</v>
      </c>
      <c r="DC22" s="109">
        <v>1883000.5045344341</v>
      </c>
      <c r="DD22" s="109">
        <v>1866345.2724621142</v>
      </c>
      <c r="DE22" s="109">
        <v>1952529.0392835622</v>
      </c>
      <c r="DF22" s="109">
        <v>1853858.6836059366</v>
      </c>
      <c r="DG22" s="109">
        <v>1957369.1062155201</v>
      </c>
      <c r="DH22" s="109">
        <v>1919946.355960049</v>
      </c>
      <c r="DI22" s="109">
        <v>1921446.9241613278</v>
      </c>
      <c r="DJ22" s="109">
        <v>1917969.5234500109</v>
      </c>
      <c r="DK22" s="109">
        <v>1943113.4160379877</v>
      </c>
      <c r="DL22" s="109">
        <v>1979020.6143507184</v>
      </c>
      <c r="DM22" s="109">
        <v>1948557.1443564685</v>
      </c>
      <c r="DN22" s="109">
        <v>2027795.783775164</v>
      </c>
      <c r="DO22" s="109">
        <v>2031428.1905660515</v>
      </c>
      <c r="DP22" s="109">
        <v>2041397.8604754379</v>
      </c>
      <c r="DQ22" s="109">
        <v>2117115.4574041408</v>
      </c>
      <c r="DR22" s="109">
        <v>2117546.6567667364</v>
      </c>
      <c r="DS22" s="109">
        <v>2098151.0075884419</v>
      </c>
      <c r="DT22" s="109">
        <v>2128127.2443722524</v>
      </c>
      <c r="DU22" s="109">
        <v>2176858.8616717001</v>
      </c>
      <c r="DV22" s="109">
        <v>2052070.1475482921</v>
      </c>
      <c r="DW22" s="109">
        <v>1879903.241766348</v>
      </c>
      <c r="DX22" s="109">
        <v>1485649.1038848374</v>
      </c>
      <c r="DY22" s="109">
        <v>1964698.9497029716</v>
      </c>
      <c r="DZ22" s="109">
        <v>1964474.6552503975</v>
      </c>
      <c r="EA22" s="109">
        <v>1949481.4903759975</v>
      </c>
      <c r="EB22" s="109">
        <v>1983360.2560360641</v>
      </c>
      <c r="EC22" s="109">
        <v>1916371.7378619986</v>
      </c>
      <c r="ED22" s="109">
        <v>2005893.9261898769</v>
      </c>
      <c r="EE22" s="109">
        <v>2060771.77692844</v>
      </c>
      <c r="EF22" s="109">
        <v>2036722.9269772223</v>
      </c>
      <c r="EG22" s="109">
        <v>2054790.815255682</v>
      </c>
      <c r="EH22" s="109">
        <v>2070589.4432734812</v>
      </c>
    </row>
    <row r="23" spans="2:138" s="107" customFormat="1" ht="13.2" x14ac:dyDescent="0.25">
      <c r="B23" s="110" t="s">
        <v>93</v>
      </c>
      <c r="C23" s="111">
        <v>24151839.188479118</v>
      </c>
      <c r="D23" s="111">
        <v>25539395.626509842</v>
      </c>
      <c r="E23" s="111">
        <v>22855404.235561818</v>
      </c>
      <c r="F23" s="111">
        <v>24409147.947536845</v>
      </c>
      <c r="G23" s="111">
        <v>23870468.713834673</v>
      </c>
      <c r="H23" s="111">
        <v>23994770.160308778</v>
      </c>
      <c r="I23" s="111">
        <v>24132049.346069571</v>
      </c>
      <c r="J23" s="111">
        <v>23737979.911761932</v>
      </c>
      <c r="K23" s="111">
        <v>24033634.18530266</v>
      </c>
      <c r="L23" s="111">
        <v>23731781.007401712</v>
      </c>
      <c r="M23" s="111">
        <v>23754731.520850986</v>
      </c>
      <c r="N23" s="111">
        <v>23660437.989680689</v>
      </c>
      <c r="O23" s="111">
        <v>23590370.675059758</v>
      </c>
      <c r="P23" s="111">
        <v>23719641.245674971</v>
      </c>
      <c r="Q23" s="111">
        <v>23672231.946211733</v>
      </c>
      <c r="R23" s="111">
        <v>24023297.283560693</v>
      </c>
      <c r="S23" s="111">
        <v>23358022.979328357</v>
      </c>
      <c r="T23" s="111">
        <v>23974220.689927738</v>
      </c>
      <c r="U23" s="111">
        <v>23655155.989835244</v>
      </c>
      <c r="V23" s="111">
        <v>23327248.536866181</v>
      </c>
      <c r="W23" s="111">
        <v>23414384.818462696</v>
      </c>
      <c r="X23" s="111">
        <v>23443076.291246254</v>
      </c>
      <c r="Y23" s="111">
        <v>23568100.486552715</v>
      </c>
      <c r="Z23" s="111">
        <v>22696181.818927776</v>
      </c>
      <c r="AA23" s="111">
        <v>24263647.465649609</v>
      </c>
      <c r="AB23" s="111">
        <v>23411864.991179567</v>
      </c>
      <c r="AC23" s="111">
        <v>23548566.505156513</v>
      </c>
      <c r="AD23" s="111">
        <v>23330932.878173165</v>
      </c>
      <c r="AE23" s="111">
        <v>23782846.453980282</v>
      </c>
      <c r="AF23" s="111">
        <v>23265445.584384464</v>
      </c>
      <c r="AG23" s="111">
        <v>22999197.932050005</v>
      </c>
      <c r="AH23" s="111">
        <v>23694434.542756073</v>
      </c>
      <c r="AI23" s="111">
        <v>23214659.189321689</v>
      </c>
      <c r="AJ23" s="111">
        <v>23158106.311961759</v>
      </c>
      <c r="AK23" s="111">
        <v>23100509.380496163</v>
      </c>
      <c r="AL23" s="111">
        <v>22367026.575276118</v>
      </c>
      <c r="AM23" s="111">
        <v>23549850.171255827</v>
      </c>
      <c r="AN23" s="111">
        <v>23089488.32101585</v>
      </c>
      <c r="AO23" s="111">
        <v>23140747.716095094</v>
      </c>
      <c r="AP23" s="111">
        <v>22662115.38889559</v>
      </c>
      <c r="AQ23" s="111">
        <v>23279122.551206097</v>
      </c>
      <c r="AR23" s="111">
        <v>23261057.060487758</v>
      </c>
      <c r="AS23" s="111">
        <v>23375495.691955086</v>
      </c>
      <c r="AT23" s="111">
        <v>23335853.540910996</v>
      </c>
      <c r="AU23" s="111">
        <v>23387592.845469527</v>
      </c>
      <c r="AV23" s="111">
        <v>23746620.644275177</v>
      </c>
      <c r="AW23" s="111">
        <v>23311043.5192158</v>
      </c>
      <c r="AX23" s="111">
        <v>23861622.648826212</v>
      </c>
      <c r="AY23" s="111">
        <v>23007272.104957893</v>
      </c>
      <c r="AZ23" s="111">
        <v>23613331.345643301</v>
      </c>
      <c r="BA23" s="111">
        <v>23324124.386276856</v>
      </c>
      <c r="BB23" s="111">
        <v>24002297.61299235</v>
      </c>
      <c r="BC23" s="111">
        <v>22896729.221922688</v>
      </c>
      <c r="BD23" s="111">
        <v>23121136.73816397</v>
      </c>
      <c r="BE23" s="111">
        <v>22956754.702358238</v>
      </c>
      <c r="BF23" s="111">
        <v>23020266.165225577</v>
      </c>
      <c r="BG23" s="111">
        <v>22844932.523769967</v>
      </c>
      <c r="BH23" s="111">
        <v>22734348.322632637</v>
      </c>
      <c r="BI23" s="111">
        <v>22827554.332379337</v>
      </c>
      <c r="BJ23" s="111">
        <v>22914899.083001364</v>
      </c>
      <c r="BK23" s="111">
        <v>22433764.070793904</v>
      </c>
      <c r="BL23" s="111">
        <v>22590103.357935499</v>
      </c>
      <c r="BM23" s="111">
        <v>22906665.384427212</v>
      </c>
      <c r="BN23" s="111">
        <v>22982015.993132181</v>
      </c>
      <c r="BO23" s="111">
        <v>23026071.220394611</v>
      </c>
      <c r="BP23" s="111">
        <v>22547070.447819401</v>
      </c>
      <c r="BQ23" s="111">
        <v>22827297.733671438</v>
      </c>
      <c r="BR23" s="111">
        <v>22468198.736159328</v>
      </c>
      <c r="BS23" s="111">
        <v>22969112.774269935</v>
      </c>
      <c r="BT23" s="111">
        <v>22718505.928708922</v>
      </c>
      <c r="BU23" s="111">
        <v>22990139.719163872</v>
      </c>
      <c r="BV23" s="111">
        <v>22861478.590689573</v>
      </c>
      <c r="BW23" s="111">
        <v>22619268.235651895</v>
      </c>
      <c r="BX23" s="111">
        <v>22360825.095128819</v>
      </c>
      <c r="BY23" s="111">
        <v>14054646.116278298</v>
      </c>
      <c r="BZ23" s="111">
        <v>9328766.1632296946</v>
      </c>
      <c r="CA23" s="111">
        <v>17190087.429270737</v>
      </c>
      <c r="CB23" s="111">
        <v>21520360.063741703</v>
      </c>
      <c r="CC23" s="111">
        <v>23182749.443959523</v>
      </c>
      <c r="CD23" s="111">
        <v>22720869.75978953</v>
      </c>
      <c r="CE23" s="111">
        <v>21701545.034134746</v>
      </c>
      <c r="CF23" s="111">
        <v>21110877.086566292</v>
      </c>
      <c r="CG23" s="111">
        <v>20396669.115753401</v>
      </c>
      <c r="CH23" s="111">
        <v>20920714.546670448</v>
      </c>
      <c r="CI23" s="111">
        <v>21347913.454559863</v>
      </c>
      <c r="CJ23" s="111">
        <v>21030429.310672525</v>
      </c>
      <c r="CK23" s="111">
        <v>20744605.991974078</v>
      </c>
      <c r="CL23" s="111">
        <v>20764060.082632985</v>
      </c>
      <c r="CM23" s="111">
        <v>20815694.269479215</v>
      </c>
      <c r="CN23" s="111">
        <v>21321518.1900669</v>
      </c>
      <c r="CO23" s="111">
        <v>21075533.428046264</v>
      </c>
      <c r="CP23" s="111">
        <v>20795440.24239542</v>
      </c>
      <c r="CQ23" s="111">
        <v>21141124.319810346</v>
      </c>
      <c r="CR23" s="111">
        <v>21496311.405742552</v>
      </c>
      <c r="CS23" s="111">
        <v>20893724.310477924</v>
      </c>
      <c r="CT23" s="111">
        <v>20373699.696027417</v>
      </c>
      <c r="CU23" s="111">
        <v>20844090.915447664</v>
      </c>
      <c r="CV23" s="111">
        <v>20710394.043678343</v>
      </c>
      <c r="CW23" s="111">
        <v>20933683.352645706</v>
      </c>
      <c r="CX23" s="111">
        <v>20776971.631936219</v>
      </c>
      <c r="CY23" s="111">
        <v>21278946.46338167</v>
      </c>
      <c r="CZ23" s="111">
        <v>21291684.711594637</v>
      </c>
      <c r="DA23" s="111">
        <v>20782462.041847747</v>
      </c>
      <c r="DB23" s="111">
        <v>21517445.358956855</v>
      </c>
      <c r="DC23" s="111">
        <v>21585519.212970898</v>
      </c>
      <c r="DD23" s="111">
        <v>21609332.027663834</v>
      </c>
      <c r="DE23" s="111">
        <v>21233242.108231287</v>
      </c>
      <c r="DF23" s="111">
        <v>21208265.197158758</v>
      </c>
      <c r="DG23" s="111">
        <v>21834738.038944885</v>
      </c>
      <c r="DH23" s="111">
        <v>20916516.220828276</v>
      </c>
      <c r="DI23" s="111">
        <v>21571489.288720828</v>
      </c>
      <c r="DJ23" s="111">
        <v>21213631.477307424</v>
      </c>
      <c r="DK23" s="111">
        <v>21589981.603854913</v>
      </c>
      <c r="DL23" s="111">
        <v>21517345.231187973</v>
      </c>
      <c r="DM23" s="111">
        <v>21729109.614766277</v>
      </c>
      <c r="DN23" s="111">
        <v>21766770.336658586</v>
      </c>
      <c r="DO23" s="111">
        <v>21346600.28965582</v>
      </c>
      <c r="DP23" s="111">
        <v>21572985.671778042</v>
      </c>
      <c r="DQ23" s="111">
        <v>21882971.986574348</v>
      </c>
      <c r="DR23" s="111">
        <v>22885701.258488078</v>
      </c>
      <c r="DS23" s="111">
        <v>20834130.238039948</v>
      </c>
      <c r="DT23" s="111">
        <v>21899579.892445773</v>
      </c>
      <c r="DU23" s="111">
        <v>20883428.363113452</v>
      </c>
      <c r="DV23" s="111">
        <v>21804219.660982102</v>
      </c>
      <c r="DW23" s="111">
        <v>21261393.921449985</v>
      </c>
      <c r="DX23" s="111">
        <v>20719980.511366569</v>
      </c>
      <c r="DY23" s="111">
        <v>21561498.476738703</v>
      </c>
      <c r="DZ23" s="111">
        <v>21534310.080614176</v>
      </c>
      <c r="EA23" s="111">
        <v>21452363.726605434</v>
      </c>
      <c r="EB23" s="111">
        <v>21077428.008630052</v>
      </c>
      <c r="EC23" s="111">
        <v>21834849.403890193</v>
      </c>
      <c r="ED23" s="111">
        <v>21935945.71600714</v>
      </c>
      <c r="EE23" s="111">
        <v>21858600.745684333</v>
      </c>
      <c r="EF23" s="111">
        <v>22163095.951634075</v>
      </c>
      <c r="EG23" s="111">
        <v>22545004.960366677</v>
      </c>
      <c r="EH23" s="111">
        <v>22332036.952563826</v>
      </c>
    </row>
    <row r="24" spans="2:138" s="107" customFormat="1" ht="13.2" x14ac:dyDescent="0.25">
      <c r="B24" s="125" t="s">
        <v>72</v>
      </c>
      <c r="C24" s="113">
        <v>54182.436105178938</v>
      </c>
      <c r="D24" s="113">
        <v>58056.71552619079</v>
      </c>
      <c r="E24" s="113">
        <v>54811.89399066523</v>
      </c>
      <c r="F24" s="113">
        <v>56693.232986179435</v>
      </c>
      <c r="G24" s="113">
        <v>54712.80331410472</v>
      </c>
      <c r="H24" s="113">
        <v>58678.899655750072</v>
      </c>
      <c r="I24" s="113">
        <v>57143.662252577531</v>
      </c>
      <c r="J24" s="113">
        <v>56284.681458961568</v>
      </c>
      <c r="K24" s="113">
        <v>62587.604241619221</v>
      </c>
      <c r="L24" s="113">
        <v>58076.915594624668</v>
      </c>
      <c r="M24" s="113">
        <v>60530.036841924339</v>
      </c>
      <c r="N24" s="113">
        <v>59113.892058284247</v>
      </c>
      <c r="O24" s="113">
        <v>60699.993185098538</v>
      </c>
      <c r="P24" s="113">
        <v>59805.300948304495</v>
      </c>
      <c r="Q24" s="113">
        <v>62021.498030202165</v>
      </c>
      <c r="R24" s="113">
        <v>62877.684791996959</v>
      </c>
      <c r="S24" s="113">
        <v>60559.259373426714</v>
      </c>
      <c r="T24" s="113">
        <v>61442.027233422399</v>
      </c>
      <c r="U24" s="113">
        <v>64509.457201715093</v>
      </c>
      <c r="V24" s="113">
        <v>62606.328231388841</v>
      </c>
      <c r="W24" s="113">
        <v>64007.139721000342</v>
      </c>
      <c r="X24" s="113">
        <v>63450.706808754105</v>
      </c>
      <c r="Y24" s="113">
        <v>65429.794411935603</v>
      </c>
      <c r="Z24" s="113">
        <v>67651.429292311688</v>
      </c>
      <c r="AA24" s="113">
        <v>68265.725478177075</v>
      </c>
      <c r="AB24" s="113">
        <v>66884.003594915543</v>
      </c>
      <c r="AC24" s="113">
        <v>66763.071150087053</v>
      </c>
      <c r="AD24" s="113">
        <v>68207.448000765915</v>
      </c>
      <c r="AE24" s="113">
        <v>72861.972870184472</v>
      </c>
      <c r="AF24" s="113">
        <v>70387.127962927058</v>
      </c>
      <c r="AG24" s="113">
        <v>69254.884283300242</v>
      </c>
      <c r="AH24" s="113">
        <v>76736.320027636801</v>
      </c>
      <c r="AI24" s="113">
        <v>76244.699581183231</v>
      </c>
      <c r="AJ24" s="113">
        <v>76222.48959584182</v>
      </c>
      <c r="AK24" s="113">
        <v>78603.140400063654</v>
      </c>
      <c r="AL24" s="113">
        <v>76300.560967777346</v>
      </c>
      <c r="AM24" s="113">
        <v>79482.267124513877</v>
      </c>
      <c r="AN24" s="113">
        <v>81544.778267615329</v>
      </c>
      <c r="AO24" s="113">
        <v>81540.354121900469</v>
      </c>
      <c r="AP24" s="113">
        <v>79022.399062375276</v>
      </c>
      <c r="AQ24" s="113">
        <v>82947.827201509353</v>
      </c>
      <c r="AR24" s="113">
        <v>82533.420181509689</v>
      </c>
      <c r="AS24" s="113">
        <v>76237.475668232917</v>
      </c>
      <c r="AT24" s="113">
        <v>80310.974509214924</v>
      </c>
      <c r="AU24" s="113">
        <v>79846.354128888008</v>
      </c>
      <c r="AV24" s="113">
        <v>86192.933787582762</v>
      </c>
      <c r="AW24" s="113">
        <v>79960.134823562912</v>
      </c>
      <c r="AX24" s="113">
        <v>93071.146251565908</v>
      </c>
      <c r="AY24" s="113">
        <v>82660.565663120389</v>
      </c>
      <c r="AZ24" s="113">
        <v>83484.304125843526</v>
      </c>
      <c r="BA24" s="113">
        <v>86389.227520683853</v>
      </c>
      <c r="BB24" s="113">
        <v>86205.868920464141</v>
      </c>
      <c r="BC24" s="113">
        <v>83781.869057601507</v>
      </c>
      <c r="BD24" s="113">
        <v>86558.134428857957</v>
      </c>
      <c r="BE24" s="113">
        <v>87769.652988598056</v>
      </c>
      <c r="BF24" s="113">
        <v>86504.946791223934</v>
      </c>
      <c r="BG24" s="113">
        <v>86408.122889570164</v>
      </c>
      <c r="BH24" s="113">
        <v>92404.754211326828</v>
      </c>
      <c r="BI24" s="113">
        <v>88260.951372778727</v>
      </c>
      <c r="BJ24" s="113">
        <v>94744.550024090946</v>
      </c>
      <c r="BK24" s="113">
        <v>92064.176592145785</v>
      </c>
      <c r="BL24" s="113">
        <v>95047.022915573951</v>
      </c>
      <c r="BM24" s="113">
        <v>95465.054441574714</v>
      </c>
      <c r="BN24" s="113">
        <v>101928.76145690397</v>
      </c>
      <c r="BO24" s="113">
        <v>105410.40862499442</v>
      </c>
      <c r="BP24" s="113">
        <v>105950.08195984899</v>
      </c>
      <c r="BQ24" s="113">
        <v>107971.53861387125</v>
      </c>
      <c r="BR24" s="113">
        <v>109226.0355517943</v>
      </c>
      <c r="BS24" s="113">
        <v>112510.24468724981</v>
      </c>
      <c r="BT24" s="113">
        <v>104214.77200894715</v>
      </c>
      <c r="BU24" s="113">
        <v>110897.62240001973</v>
      </c>
      <c r="BV24" s="113">
        <v>105337.74732842646</v>
      </c>
      <c r="BW24" s="113">
        <v>106431.7191275083</v>
      </c>
      <c r="BX24" s="113">
        <v>107923.31507292934</v>
      </c>
      <c r="BY24" s="113">
        <v>74005.719213537042</v>
      </c>
      <c r="BZ24" s="113">
        <v>60129.886031165202</v>
      </c>
      <c r="CA24" s="113">
        <v>80050.18637907035</v>
      </c>
      <c r="CB24" s="113">
        <v>104310.63675143009</v>
      </c>
      <c r="CC24" s="113">
        <v>111589.64630384512</v>
      </c>
      <c r="CD24" s="113">
        <v>112250.758554145</v>
      </c>
      <c r="CE24" s="113">
        <v>111934.99472666842</v>
      </c>
      <c r="CF24" s="113">
        <v>112024.23261078022</v>
      </c>
      <c r="CG24" s="113">
        <v>115638.39107222672</v>
      </c>
      <c r="CH24" s="113">
        <v>121417.3361705374</v>
      </c>
      <c r="CI24" s="113">
        <v>127331.68024101261</v>
      </c>
      <c r="CJ24" s="113">
        <v>120209.42139124128</v>
      </c>
      <c r="CK24" s="113">
        <v>127400.85710453329</v>
      </c>
      <c r="CL24" s="113">
        <v>126093.68122632215</v>
      </c>
      <c r="CM24" s="113">
        <v>122607.7906689996</v>
      </c>
      <c r="CN24" s="113">
        <v>128243.11086989462</v>
      </c>
      <c r="CO24" s="113">
        <v>128691.95930313833</v>
      </c>
      <c r="CP24" s="113">
        <v>132990.22940767894</v>
      </c>
      <c r="CQ24" s="113">
        <v>129018.89353020598</v>
      </c>
      <c r="CR24" s="113">
        <v>138329.39721506488</v>
      </c>
      <c r="CS24" s="113">
        <v>128552.92918163576</v>
      </c>
      <c r="CT24" s="113">
        <v>127205.08595068227</v>
      </c>
      <c r="CU24" s="113">
        <v>135225.62401934652</v>
      </c>
      <c r="CV24" s="113">
        <v>135847.47311539805</v>
      </c>
      <c r="CW24" s="113">
        <v>136768.31332519985</v>
      </c>
      <c r="CX24" s="113">
        <v>132409.93844951203</v>
      </c>
      <c r="CY24" s="113">
        <v>132525.79046468806</v>
      </c>
      <c r="CZ24" s="113">
        <v>134105.78136602286</v>
      </c>
      <c r="DA24" s="113">
        <v>132086.25675009668</v>
      </c>
      <c r="DB24" s="113">
        <v>135486.34168931251</v>
      </c>
      <c r="DC24" s="113">
        <v>139450.12947201589</v>
      </c>
      <c r="DD24" s="113">
        <v>149857.59747286301</v>
      </c>
      <c r="DE24" s="113">
        <v>147536.08123142619</v>
      </c>
      <c r="DF24" s="113">
        <v>145540.15061385039</v>
      </c>
      <c r="DG24" s="113">
        <v>144446.69301200478</v>
      </c>
      <c r="DH24" s="113">
        <v>144714.61826093131</v>
      </c>
      <c r="DI24" s="113">
        <v>147695.32445641811</v>
      </c>
      <c r="DJ24" s="113">
        <v>142174.52013414734</v>
      </c>
      <c r="DK24" s="113">
        <v>153392.4494495845</v>
      </c>
      <c r="DL24" s="113">
        <v>160625.31122619149</v>
      </c>
      <c r="DM24" s="113">
        <v>151219.26160193572</v>
      </c>
      <c r="DN24" s="113">
        <v>151985.78828679695</v>
      </c>
      <c r="DO24" s="113">
        <v>157515.19586328001</v>
      </c>
      <c r="DP24" s="113">
        <v>153762.02791126521</v>
      </c>
      <c r="DQ24" s="113">
        <v>154936.9566872422</v>
      </c>
      <c r="DR24" s="113">
        <v>170073.8547274154</v>
      </c>
      <c r="DS24" s="113">
        <v>154990.15733508929</v>
      </c>
      <c r="DT24" s="113">
        <v>167762.44580828265</v>
      </c>
      <c r="DU24" s="113">
        <v>164340.11792471728</v>
      </c>
      <c r="DV24" s="113">
        <v>175562.83837527258</v>
      </c>
      <c r="DW24" s="113">
        <v>170391.37984654182</v>
      </c>
      <c r="DX24" s="113">
        <v>171934.21450103732</v>
      </c>
      <c r="DY24" s="113">
        <v>178767.73874118156</v>
      </c>
      <c r="DZ24" s="113">
        <v>175233.98227588198</v>
      </c>
      <c r="EA24" s="113">
        <v>180995.63352295296</v>
      </c>
      <c r="EB24" s="113">
        <v>178158.05778847012</v>
      </c>
      <c r="EC24" s="113">
        <v>186912.16360029564</v>
      </c>
      <c r="ED24" s="113">
        <v>182846.47769019549</v>
      </c>
      <c r="EE24" s="113">
        <v>182428.94959499713</v>
      </c>
      <c r="EF24" s="113">
        <v>183968.16641766828</v>
      </c>
      <c r="EG24" s="113">
        <v>182356.42848664633</v>
      </c>
      <c r="EH24" s="113">
        <v>181030.74306654869</v>
      </c>
    </row>
    <row r="25" spans="2:138" s="107" customFormat="1" ht="13.2" x14ac:dyDescent="0.25">
      <c r="B25" s="125" t="s">
        <v>73</v>
      </c>
      <c r="C25" s="113">
        <v>5636468.0850697039</v>
      </c>
      <c r="D25" s="113">
        <v>6098607.5430516033</v>
      </c>
      <c r="E25" s="113">
        <v>5331791.1363212364</v>
      </c>
      <c r="F25" s="113">
        <v>5976072.6699357508</v>
      </c>
      <c r="G25" s="113">
        <v>5606830.0235197973</v>
      </c>
      <c r="H25" s="113">
        <v>5338988.3976386962</v>
      </c>
      <c r="I25" s="113">
        <v>5543976.4521727022</v>
      </c>
      <c r="J25" s="113">
        <v>5407768.761987648</v>
      </c>
      <c r="K25" s="113">
        <v>5179796.1146948636</v>
      </c>
      <c r="L25" s="113">
        <v>5595452.2092982978</v>
      </c>
      <c r="M25" s="113">
        <v>5560995.8494845955</v>
      </c>
      <c r="N25" s="113">
        <v>5675836.8061873466</v>
      </c>
      <c r="O25" s="113">
        <v>5592529.0201097531</v>
      </c>
      <c r="P25" s="113">
        <v>5624943.9720366988</v>
      </c>
      <c r="Q25" s="113">
        <v>5605120.397917754</v>
      </c>
      <c r="R25" s="113">
        <v>5883484.9600291448</v>
      </c>
      <c r="S25" s="113">
        <v>5530525.9659851063</v>
      </c>
      <c r="T25" s="113">
        <v>5708522.3097261908</v>
      </c>
      <c r="U25" s="113">
        <v>5579814.6012206236</v>
      </c>
      <c r="V25" s="113">
        <v>5651194.4921354838</v>
      </c>
      <c r="W25" s="113">
        <v>5611710.0561211454</v>
      </c>
      <c r="X25" s="113">
        <v>5618533.9717121357</v>
      </c>
      <c r="Y25" s="113">
        <v>5634884.1217282368</v>
      </c>
      <c r="Z25" s="113">
        <v>5697984.8980991514</v>
      </c>
      <c r="AA25" s="113">
        <v>5762649.973121264</v>
      </c>
      <c r="AB25" s="113">
        <v>5549240.3216283396</v>
      </c>
      <c r="AC25" s="113">
        <v>5672662.539959589</v>
      </c>
      <c r="AD25" s="113">
        <v>5532727.5673795827</v>
      </c>
      <c r="AE25" s="113">
        <v>5558375.7707824092</v>
      </c>
      <c r="AF25" s="113">
        <v>5474860.8320605541</v>
      </c>
      <c r="AG25" s="113">
        <v>5491045.9691742519</v>
      </c>
      <c r="AH25" s="113">
        <v>5516990.4452003064</v>
      </c>
      <c r="AI25" s="113">
        <v>5468570.9128147252</v>
      </c>
      <c r="AJ25" s="113">
        <v>5319409.8585053384</v>
      </c>
      <c r="AK25" s="113">
        <v>5389680.1963767195</v>
      </c>
      <c r="AL25" s="113">
        <v>5236554.6240183655</v>
      </c>
      <c r="AM25" s="113">
        <v>5391114.7466970999</v>
      </c>
      <c r="AN25" s="113">
        <v>5378763.4306473602</v>
      </c>
      <c r="AO25" s="113">
        <v>5392535.2296897033</v>
      </c>
      <c r="AP25" s="113">
        <v>5371788.6894613644</v>
      </c>
      <c r="AQ25" s="113">
        <v>5534175.6822233936</v>
      </c>
      <c r="AR25" s="113">
        <v>5451800.2718527634</v>
      </c>
      <c r="AS25" s="113">
        <v>5483654.9193110904</v>
      </c>
      <c r="AT25" s="113">
        <v>5510528.1231052168</v>
      </c>
      <c r="AU25" s="113">
        <v>5458536.0180706447</v>
      </c>
      <c r="AV25" s="113">
        <v>5523743.3619774748</v>
      </c>
      <c r="AW25" s="113">
        <v>5460776.5110139074</v>
      </c>
      <c r="AX25" s="113">
        <v>5612104.9035347989</v>
      </c>
      <c r="AY25" s="113">
        <v>5301052.537410114</v>
      </c>
      <c r="AZ25" s="113">
        <v>5486600.1114346934</v>
      </c>
      <c r="BA25" s="113">
        <v>5273298.6655824697</v>
      </c>
      <c r="BB25" s="113">
        <v>5530053.2168979365</v>
      </c>
      <c r="BC25" s="113">
        <v>5069362.4676136253</v>
      </c>
      <c r="BD25" s="113">
        <v>5261656.3852434009</v>
      </c>
      <c r="BE25" s="113">
        <v>5249459.1385902846</v>
      </c>
      <c r="BF25" s="113">
        <v>5234297.5220184959</v>
      </c>
      <c r="BG25" s="113">
        <v>5226667.2816951126</v>
      </c>
      <c r="BH25" s="113">
        <v>5295295.8269928396</v>
      </c>
      <c r="BI25" s="113">
        <v>5222846.6512306323</v>
      </c>
      <c r="BJ25" s="113">
        <v>5455754.7560214875</v>
      </c>
      <c r="BK25" s="113">
        <v>5119169.8263279591</v>
      </c>
      <c r="BL25" s="113">
        <v>5088658.8984252755</v>
      </c>
      <c r="BM25" s="113">
        <v>5470711.3337118793</v>
      </c>
      <c r="BN25" s="113">
        <v>5164342.9073931277</v>
      </c>
      <c r="BO25" s="113">
        <v>5217253.1600288367</v>
      </c>
      <c r="BP25" s="113">
        <v>5215108.7238617577</v>
      </c>
      <c r="BQ25" s="113">
        <v>5202201.7380926525</v>
      </c>
      <c r="BR25" s="113">
        <v>5336259.5520215482</v>
      </c>
      <c r="BS25" s="113">
        <v>5277801.204127009</v>
      </c>
      <c r="BT25" s="113">
        <v>5194390.9513453506</v>
      </c>
      <c r="BU25" s="113">
        <v>5211886.026019793</v>
      </c>
      <c r="BV25" s="113">
        <v>5199986.4662708817</v>
      </c>
      <c r="BW25" s="113">
        <v>5341566.3164983215</v>
      </c>
      <c r="BX25" s="113">
        <v>5422794.6306168456</v>
      </c>
      <c r="BY25" s="113">
        <v>2806530.8956162087</v>
      </c>
      <c r="BZ25" s="113">
        <v>294257.52838786511</v>
      </c>
      <c r="CA25" s="113">
        <v>3774734.244008258</v>
      </c>
      <c r="CB25" s="113">
        <v>5545335.1236032564</v>
      </c>
      <c r="CC25" s="113">
        <v>5778068.0287608774</v>
      </c>
      <c r="CD25" s="113">
        <v>6143101.5394071154</v>
      </c>
      <c r="CE25" s="113">
        <v>5365312.7702081632</v>
      </c>
      <c r="CF25" s="113">
        <v>5262510.4832436927</v>
      </c>
      <c r="CG25" s="113">
        <v>5501833.1482212599</v>
      </c>
      <c r="CH25" s="113">
        <v>5423077.4730819957</v>
      </c>
      <c r="CI25" s="113">
        <v>5477525.0387107516</v>
      </c>
      <c r="CJ25" s="113">
        <v>5532117.3945945818</v>
      </c>
      <c r="CK25" s="113">
        <v>5312092.4545555944</v>
      </c>
      <c r="CL25" s="113">
        <v>5557282.8856491121</v>
      </c>
      <c r="CM25" s="113">
        <v>5502782.8635915089</v>
      </c>
      <c r="CN25" s="113">
        <v>5467139.6987809036</v>
      </c>
      <c r="CO25" s="113">
        <v>5577974.7004204663</v>
      </c>
      <c r="CP25" s="113">
        <v>5263361.6741835503</v>
      </c>
      <c r="CQ25" s="113">
        <v>5518106.140206595</v>
      </c>
      <c r="CR25" s="113">
        <v>5518054.3308990216</v>
      </c>
      <c r="CS25" s="113">
        <v>5456994.7385288877</v>
      </c>
      <c r="CT25" s="113">
        <v>5275946.6927803811</v>
      </c>
      <c r="CU25" s="113">
        <v>5579512.8448620504</v>
      </c>
      <c r="CV25" s="113">
        <v>5509805.2367988713</v>
      </c>
      <c r="CW25" s="113">
        <v>5611663.818433933</v>
      </c>
      <c r="CX25" s="113">
        <v>5483798.0478552645</v>
      </c>
      <c r="CY25" s="113">
        <v>5652395.7172212042</v>
      </c>
      <c r="CZ25" s="113">
        <v>5524287.2170330966</v>
      </c>
      <c r="DA25" s="113">
        <v>5470170.6700605238</v>
      </c>
      <c r="DB25" s="113">
        <v>5500282.2761117909</v>
      </c>
      <c r="DC25" s="113">
        <v>5651777.2300505647</v>
      </c>
      <c r="DD25" s="113">
        <v>5669684.8008986264</v>
      </c>
      <c r="DE25" s="113">
        <v>5631794.8393366374</v>
      </c>
      <c r="DF25" s="113">
        <v>5495578.690522965</v>
      </c>
      <c r="DG25" s="113">
        <v>5662024.4258359689</v>
      </c>
      <c r="DH25" s="113">
        <v>5512895.675530619</v>
      </c>
      <c r="DI25" s="113">
        <v>5754222.7752860403</v>
      </c>
      <c r="DJ25" s="113">
        <v>5567447.1620699652</v>
      </c>
      <c r="DK25" s="113">
        <v>5619192.3359411024</v>
      </c>
      <c r="DL25" s="113">
        <v>5741325.4277757015</v>
      </c>
      <c r="DM25" s="113">
        <v>5715605.9867026573</v>
      </c>
      <c r="DN25" s="113">
        <v>5778361.6127611203</v>
      </c>
      <c r="DO25" s="113">
        <v>5645159.1774267498</v>
      </c>
      <c r="DP25" s="113">
        <v>5280299.4031837974</v>
      </c>
      <c r="DQ25" s="113">
        <v>4995834.5883391304</v>
      </c>
      <c r="DR25" s="113">
        <v>5161432.2180896234</v>
      </c>
      <c r="DS25" s="113">
        <v>4661130.2548424974</v>
      </c>
      <c r="DT25" s="113">
        <v>5004153.7740142234</v>
      </c>
      <c r="DU25" s="113">
        <v>4847633.4158679573</v>
      </c>
      <c r="DV25" s="113">
        <v>5120069.8795534922</v>
      </c>
      <c r="DW25" s="113">
        <v>4875395.2006761059</v>
      </c>
      <c r="DX25" s="113">
        <v>4865473.3315656045</v>
      </c>
      <c r="DY25" s="113">
        <v>4957346.830164942</v>
      </c>
      <c r="DZ25" s="113">
        <v>4881201.3888281286</v>
      </c>
      <c r="EA25" s="113">
        <v>4958871.5870324196</v>
      </c>
      <c r="EB25" s="113">
        <v>4898044.4596833223</v>
      </c>
      <c r="EC25" s="113">
        <v>5005677.6587454285</v>
      </c>
      <c r="ED25" s="113">
        <v>5045699.9654951431</v>
      </c>
      <c r="EE25" s="113">
        <v>4945641.3782929499</v>
      </c>
      <c r="EF25" s="113">
        <v>5000290.5063161338</v>
      </c>
      <c r="EG25" s="113">
        <v>5020538.3020088449</v>
      </c>
      <c r="EH25" s="113">
        <v>5074204.6800524285</v>
      </c>
    </row>
    <row r="26" spans="2:138" s="107" customFormat="1" ht="13.2" x14ac:dyDescent="0.25">
      <c r="B26" s="110" t="s">
        <v>75</v>
      </c>
      <c r="C26" s="111">
        <v>39761685.832072452</v>
      </c>
      <c r="D26" s="111">
        <v>39704347.460013732</v>
      </c>
      <c r="E26" s="111">
        <v>39654459.806309871</v>
      </c>
      <c r="F26" s="111">
        <v>39737146.63977313</v>
      </c>
      <c r="G26" s="111">
        <v>39684163.20031099</v>
      </c>
      <c r="H26" s="111">
        <v>39718002.620036788</v>
      </c>
      <c r="I26" s="111">
        <v>39843583.690540686</v>
      </c>
      <c r="J26" s="111">
        <v>39783733.112454571</v>
      </c>
      <c r="K26" s="111">
        <v>40120985.633412637</v>
      </c>
      <c r="L26" s="111">
        <v>40381132.144397594</v>
      </c>
      <c r="M26" s="111">
        <v>40419032.28899736</v>
      </c>
      <c r="N26" s="111">
        <v>40595222.455218174</v>
      </c>
      <c r="O26" s="111">
        <v>40666502.607082479</v>
      </c>
      <c r="P26" s="111">
        <v>40805374.644554794</v>
      </c>
      <c r="Q26" s="111">
        <v>40891479.241271973</v>
      </c>
      <c r="R26" s="111">
        <v>40877155.041184746</v>
      </c>
      <c r="S26" s="111">
        <v>40827100.801765971</v>
      </c>
      <c r="T26" s="111">
        <v>40964697.66077324</v>
      </c>
      <c r="U26" s="111">
        <v>41020798.254242629</v>
      </c>
      <c r="V26" s="111">
        <v>40833018.993418343</v>
      </c>
      <c r="W26" s="111">
        <v>40888304.657382317</v>
      </c>
      <c r="X26" s="111">
        <v>40895600.964516945</v>
      </c>
      <c r="Y26" s="111">
        <v>40796035.940084532</v>
      </c>
      <c r="Z26" s="111">
        <v>40811726.864566982</v>
      </c>
      <c r="AA26" s="111">
        <v>40681578.977287889</v>
      </c>
      <c r="AB26" s="111">
        <v>40795770.52871912</v>
      </c>
      <c r="AC26" s="111">
        <v>40905530.56333293</v>
      </c>
      <c r="AD26" s="111">
        <v>40913107.910271123</v>
      </c>
      <c r="AE26" s="111">
        <v>41023191.261908852</v>
      </c>
      <c r="AF26" s="111">
        <v>40950796.248799965</v>
      </c>
      <c r="AG26" s="111">
        <v>40853662.151075184</v>
      </c>
      <c r="AH26" s="111">
        <v>40989164.580526762</v>
      </c>
      <c r="AI26" s="111">
        <v>40851626.897193566</v>
      </c>
      <c r="AJ26" s="111">
        <v>40753780.012185089</v>
      </c>
      <c r="AK26" s="111">
        <v>40948171.368381247</v>
      </c>
      <c r="AL26" s="111">
        <v>40793648.041028321</v>
      </c>
      <c r="AM26" s="111">
        <v>40889459.225476816</v>
      </c>
      <c r="AN26" s="111">
        <v>40733028.386025816</v>
      </c>
      <c r="AO26" s="111">
        <v>40573477.586451113</v>
      </c>
      <c r="AP26" s="111">
        <v>40495896.31823238</v>
      </c>
      <c r="AQ26" s="111">
        <v>40649421.401473634</v>
      </c>
      <c r="AR26" s="111">
        <v>40655535.73430486</v>
      </c>
      <c r="AS26" s="111">
        <v>40775108.31882102</v>
      </c>
      <c r="AT26" s="111">
        <v>40608277.820109233</v>
      </c>
      <c r="AU26" s="111">
        <v>40645771.027153283</v>
      </c>
      <c r="AV26" s="111">
        <v>40525880.254572488</v>
      </c>
      <c r="AW26" s="111">
        <v>40380007.006016925</v>
      </c>
      <c r="AX26" s="111">
        <v>40120601.203003824</v>
      </c>
      <c r="AY26" s="111">
        <v>40478533.2879517</v>
      </c>
      <c r="AZ26" s="111">
        <v>40436093.711589254</v>
      </c>
      <c r="BA26" s="111">
        <v>40387573.576189168</v>
      </c>
      <c r="BB26" s="111">
        <v>40254718.542554811</v>
      </c>
      <c r="BC26" s="111">
        <v>40217547.055658773</v>
      </c>
      <c r="BD26" s="111">
        <v>40266810.83230985</v>
      </c>
      <c r="BE26" s="111">
        <v>40282034.005600102</v>
      </c>
      <c r="BF26" s="111">
        <v>40504480.258931965</v>
      </c>
      <c r="BG26" s="111">
        <v>40346535.145225331</v>
      </c>
      <c r="BH26" s="111">
        <v>40343687.297472738</v>
      </c>
      <c r="BI26" s="111">
        <v>40218427.690021709</v>
      </c>
      <c r="BJ26" s="111">
        <v>40262111.923923105</v>
      </c>
      <c r="BK26" s="111">
        <v>40019662.873151004</v>
      </c>
      <c r="BL26" s="111">
        <v>39994599.755018361</v>
      </c>
      <c r="BM26" s="111">
        <v>39975734.883772746</v>
      </c>
      <c r="BN26" s="111">
        <v>39984476.341694623</v>
      </c>
      <c r="BO26" s="111">
        <v>40046841.196346045</v>
      </c>
      <c r="BP26" s="111">
        <v>40109258.701279134</v>
      </c>
      <c r="BQ26" s="111">
        <v>40077652.735613115</v>
      </c>
      <c r="BR26" s="111">
        <v>40029688.431817658</v>
      </c>
      <c r="BS26" s="111">
        <v>39944678.975252979</v>
      </c>
      <c r="BT26" s="111">
        <v>39722846.842847496</v>
      </c>
      <c r="BU26" s="111">
        <v>39768843.708746172</v>
      </c>
      <c r="BV26" s="111">
        <v>39596677.87968304</v>
      </c>
      <c r="BW26" s="111">
        <v>39733842.172879517</v>
      </c>
      <c r="BX26" s="111">
        <v>39899559.093739741</v>
      </c>
      <c r="BY26" s="111">
        <v>40431606.914429352</v>
      </c>
      <c r="BZ26" s="111">
        <v>40356555.744609155</v>
      </c>
      <c r="CA26" s="111">
        <v>41784581.348508619</v>
      </c>
      <c r="CB26" s="111">
        <v>41379921.506961331</v>
      </c>
      <c r="CC26" s="111">
        <v>40780622.022272862</v>
      </c>
      <c r="CD26" s="111">
        <v>41175514.376146726</v>
      </c>
      <c r="CE26" s="111">
        <v>41131239.405762568</v>
      </c>
      <c r="CF26" s="111">
        <v>41382973.228965722</v>
      </c>
      <c r="CG26" s="111">
        <v>41728070.785947382</v>
      </c>
      <c r="CH26" s="111">
        <v>41557856.860231273</v>
      </c>
      <c r="CI26" s="111">
        <v>41640206.94311931</v>
      </c>
      <c r="CJ26" s="111">
        <v>41402278.89602609</v>
      </c>
      <c r="CK26" s="111">
        <v>41372807.396078788</v>
      </c>
      <c r="CL26" s="111">
        <v>41137969.701122187</v>
      </c>
      <c r="CM26" s="111">
        <v>40680784.393952005</v>
      </c>
      <c r="CN26" s="111">
        <v>40391643.983189106</v>
      </c>
      <c r="CO26" s="111">
        <v>40137024.072539136</v>
      </c>
      <c r="CP26" s="111">
        <v>40133164.888769515</v>
      </c>
      <c r="CQ26" s="111">
        <v>39976320.06304878</v>
      </c>
      <c r="CR26" s="111">
        <v>39303578.15365915</v>
      </c>
      <c r="CS26" s="111">
        <v>39550911.032637723</v>
      </c>
      <c r="CT26" s="111">
        <v>40007260.1432257</v>
      </c>
      <c r="CU26" s="111">
        <v>40959767.036466621</v>
      </c>
      <c r="CV26" s="111">
        <v>39473301.522190414</v>
      </c>
      <c r="CW26" s="111">
        <v>39109249.125972062</v>
      </c>
      <c r="CX26" s="111">
        <v>39088440.756860569</v>
      </c>
      <c r="CY26" s="111">
        <v>38797945.892346963</v>
      </c>
      <c r="CZ26" s="111">
        <v>39004738.085863791</v>
      </c>
      <c r="DA26" s="111">
        <v>39113462.636237502</v>
      </c>
      <c r="DB26" s="111">
        <v>38685022.812718272</v>
      </c>
      <c r="DC26" s="111">
        <v>38718200.548381194</v>
      </c>
      <c r="DD26" s="111">
        <v>38548880.363012768</v>
      </c>
      <c r="DE26" s="111">
        <v>38385167.055949621</v>
      </c>
      <c r="DF26" s="111">
        <v>38303219.118148178</v>
      </c>
      <c r="DG26" s="111">
        <v>37712928.144157909</v>
      </c>
      <c r="DH26" s="111">
        <v>37284067.069585592</v>
      </c>
      <c r="DI26" s="111">
        <v>37273866.369714439</v>
      </c>
      <c r="DJ26" s="111">
        <v>37214190.641284384</v>
      </c>
      <c r="DK26" s="111">
        <v>37333232.679230943</v>
      </c>
      <c r="DL26" s="111">
        <v>37109604.668705285</v>
      </c>
      <c r="DM26" s="111">
        <v>37096977.35416659</v>
      </c>
      <c r="DN26" s="111">
        <v>36956599.849300943</v>
      </c>
      <c r="DO26" s="111">
        <v>36941779.139629923</v>
      </c>
      <c r="DP26" s="111">
        <v>37154950.739896387</v>
      </c>
      <c r="DQ26" s="111">
        <v>36974008.607503869</v>
      </c>
      <c r="DR26" s="111">
        <v>37123128.041060142</v>
      </c>
      <c r="DS26" s="111">
        <v>37006272.726464301</v>
      </c>
      <c r="DT26" s="111">
        <v>37084879.212181553</v>
      </c>
      <c r="DU26" s="111">
        <v>37030753.068484522</v>
      </c>
      <c r="DV26" s="111">
        <v>36851088.763206542</v>
      </c>
      <c r="DW26" s="111">
        <v>36771821.6331774</v>
      </c>
      <c r="DX26" s="111">
        <v>36741725.438946836</v>
      </c>
      <c r="DY26" s="111">
        <v>36500284.932890654</v>
      </c>
      <c r="DZ26" s="111">
        <v>36604873.754323132</v>
      </c>
      <c r="EA26" s="111">
        <v>36373496.197878592</v>
      </c>
      <c r="EB26" s="111">
        <v>36152392.71673812</v>
      </c>
      <c r="EC26" s="111">
        <v>36110306.722059675</v>
      </c>
      <c r="ED26" s="111">
        <v>35861958.698386177</v>
      </c>
      <c r="EE26" s="111">
        <v>35888324.634650193</v>
      </c>
      <c r="EF26" s="111">
        <v>35792425.691502154</v>
      </c>
      <c r="EG26" s="111">
        <v>35790099.162907116</v>
      </c>
      <c r="EH26" s="111">
        <v>35602131.240778491</v>
      </c>
    </row>
    <row r="27" spans="2:138" s="107" customFormat="1" ht="13.2" x14ac:dyDescent="0.25">
      <c r="B27" s="112" t="s">
        <v>94</v>
      </c>
      <c r="C27" s="114">
        <v>11711099.383929357</v>
      </c>
      <c r="D27" s="114">
        <v>11863967.293033857</v>
      </c>
      <c r="E27" s="114">
        <v>11369451.421471408</v>
      </c>
      <c r="F27" s="114">
        <v>11775538.018930783</v>
      </c>
      <c r="G27" s="114">
        <v>11580590.350568099</v>
      </c>
      <c r="H27" s="114">
        <v>11511618.02976986</v>
      </c>
      <c r="I27" s="114">
        <v>11707639.852122046</v>
      </c>
      <c r="J27" s="114">
        <v>11623761.294307852</v>
      </c>
      <c r="K27" s="114">
        <v>11519299.657118626</v>
      </c>
      <c r="L27" s="114">
        <v>11632400.747624826</v>
      </c>
      <c r="M27" s="114">
        <v>11452489.409312837</v>
      </c>
      <c r="N27" s="114">
        <v>11772374.953264866</v>
      </c>
      <c r="O27" s="114">
        <v>11624508.339179751</v>
      </c>
      <c r="P27" s="114">
        <v>11508599.491271613</v>
      </c>
      <c r="Q27" s="114">
        <v>11761763.135056067</v>
      </c>
      <c r="R27" s="114">
        <v>11691122.321209073</v>
      </c>
      <c r="S27" s="114">
        <v>11407357.19161359</v>
      </c>
      <c r="T27" s="114">
        <v>11648611.301886484</v>
      </c>
      <c r="U27" s="114">
        <v>11485248.915325182</v>
      </c>
      <c r="V27" s="114">
        <v>11497219.403685991</v>
      </c>
      <c r="W27" s="114">
        <v>11576103.64771352</v>
      </c>
      <c r="X27" s="114">
        <v>11519337.859633354</v>
      </c>
      <c r="Y27" s="114">
        <v>11612927.172935307</v>
      </c>
      <c r="Z27" s="114">
        <v>11470597.341118962</v>
      </c>
      <c r="AA27" s="114">
        <v>11637018.085361248</v>
      </c>
      <c r="AB27" s="114">
        <v>11458439.572737616</v>
      </c>
      <c r="AC27" s="114">
        <v>11512817.552749122</v>
      </c>
      <c r="AD27" s="114">
        <v>11420267.139096618</v>
      </c>
      <c r="AE27" s="114">
        <v>11534430.829127334</v>
      </c>
      <c r="AF27" s="114">
        <v>11469791.57924087</v>
      </c>
      <c r="AG27" s="114">
        <v>11432954.286257133</v>
      </c>
      <c r="AH27" s="114">
        <v>11483370.025325561</v>
      </c>
      <c r="AI27" s="114">
        <v>11421990.78885363</v>
      </c>
      <c r="AJ27" s="114">
        <v>11277486.849064525</v>
      </c>
      <c r="AK27" s="114">
        <v>11436520.314229893</v>
      </c>
      <c r="AL27" s="114">
        <v>11223082.877814313</v>
      </c>
      <c r="AM27" s="114">
        <v>11376394.607399184</v>
      </c>
      <c r="AN27" s="114">
        <v>11269807.48912348</v>
      </c>
      <c r="AO27" s="114">
        <v>11403754.813655054</v>
      </c>
      <c r="AP27" s="114">
        <v>11135202.374500014</v>
      </c>
      <c r="AQ27" s="114">
        <v>11398661.968659822</v>
      </c>
      <c r="AR27" s="114">
        <v>11265439.21731906</v>
      </c>
      <c r="AS27" s="114">
        <v>11288773.914443001</v>
      </c>
      <c r="AT27" s="114">
        <v>11356227.204115363</v>
      </c>
      <c r="AU27" s="114">
        <v>11268278.545682434</v>
      </c>
      <c r="AV27" s="114">
        <v>11343621.916464828</v>
      </c>
      <c r="AW27" s="114">
        <v>11162557.970033657</v>
      </c>
      <c r="AX27" s="114">
        <v>11459165.163829869</v>
      </c>
      <c r="AY27" s="114">
        <v>11053323.019812729</v>
      </c>
      <c r="AZ27" s="114">
        <v>11257493.080680452</v>
      </c>
      <c r="BA27" s="114">
        <v>11113655.471527966</v>
      </c>
      <c r="BB27" s="114">
        <v>11240188.500257911</v>
      </c>
      <c r="BC27" s="114">
        <v>11115985.90211237</v>
      </c>
      <c r="BD27" s="114">
        <v>11216187.57909761</v>
      </c>
      <c r="BE27" s="114">
        <v>11110619.441507734</v>
      </c>
      <c r="BF27" s="114">
        <v>11000840.200241007</v>
      </c>
      <c r="BG27" s="114">
        <v>11098414.443455884</v>
      </c>
      <c r="BH27" s="114">
        <v>11135062.25836169</v>
      </c>
      <c r="BI27" s="114">
        <v>11139763.002288777</v>
      </c>
      <c r="BJ27" s="114">
        <v>11075552.295291744</v>
      </c>
      <c r="BK27" s="114">
        <v>11017784.516748074</v>
      </c>
      <c r="BL27" s="114">
        <v>10950152.21354601</v>
      </c>
      <c r="BM27" s="114">
        <v>11062759.989611709</v>
      </c>
      <c r="BN27" s="114">
        <v>10938410.661082825</v>
      </c>
      <c r="BO27" s="114">
        <v>11054617.382502846</v>
      </c>
      <c r="BP27" s="114">
        <v>10872998.134961847</v>
      </c>
      <c r="BQ27" s="114">
        <v>10844422.852442943</v>
      </c>
      <c r="BR27" s="114">
        <v>10973258.856934592</v>
      </c>
      <c r="BS27" s="114">
        <v>10935070.854665402</v>
      </c>
      <c r="BT27" s="114">
        <v>10977784.550814953</v>
      </c>
      <c r="BU27" s="114">
        <v>10914683.904961178</v>
      </c>
      <c r="BV27" s="114">
        <v>10907438.149940945</v>
      </c>
      <c r="BW27" s="114">
        <v>10860604.876745943</v>
      </c>
      <c r="BX27" s="114">
        <v>10896455.88855027</v>
      </c>
      <c r="BY27" s="114">
        <v>5224444.6498117289</v>
      </c>
      <c r="BZ27" s="114">
        <v>2518314.8223258122</v>
      </c>
      <c r="CA27" s="114">
        <v>7975549.7697228529</v>
      </c>
      <c r="CB27" s="114">
        <v>10000584.792792054</v>
      </c>
      <c r="CC27" s="114">
        <v>10730765.078156251</v>
      </c>
      <c r="CD27" s="114">
        <v>10684924.289016951</v>
      </c>
      <c r="CE27" s="114">
        <v>10574392.788072359</v>
      </c>
      <c r="CF27" s="114">
        <v>10433388.285777995</v>
      </c>
      <c r="CG27" s="114">
        <v>10505822.033856343</v>
      </c>
      <c r="CH27" s="114">
        <v>10338790.869657125</v>
      </c>
      <c r="CI27" s="114">
        <v>10493215.121710174</v>
      </c>
      <c r="CJ27" s="114">
        <v>10423407.607682476</v>
      </c>
      <c r="CK27" s="114">
        <v>10347817.074309738</v>
      </c>
      <c r="CL27" s="114">
        <v>10470286.623318326</v>
      </c>
      <c r="CM27" s="114">
        <v>10306556.55309399</v>
      </c>
      <c r="CN27" s="114">
        <v>10425092.80628638</v>
      </c>
      <c r="CO27" s="114">
        <v>10432464.11015249</v>
      </c>
      <c r="CP27" s="114">
        <v>10275513.801814293</v>
      </c>
      <c r="CQ27" s="114">
        <v>10349663.957021229</v>
      </c>
      <c r="CR27" s="114">
        <v>10392154.119342431</v>
      </c>
      <c r="CS27" s="114">
        <v>10143187.191785304</v>
      </c>
      <c r="CT27" s="114">
        <v>9595878.578443557</v>
      </c>
      <c r="CU27" s="114">
        <v>9950695.9276627805</v>
      </c>
      <c r="CV27" s="114">
        <v>9857483.1832109634</v>
      </c>
      <c r="CW27" s="114">
        <v>10087677.091115827</v>
      </c>
      <c r="CX27" s="114">
        <v>9879221.7157189809</v>
      </c>
      <c r="CY27" s="114">
        <v>10147410.244806686</v>
      </c>
      <c r="CZ27" s="114">
        <v>10145462.574051529</v>
      </c>
      <c r="DA27" s="114">
        <v>10133897.399043784</v>
      </c>
      <c r="DB27" s="114">
        <v>10171641.327994462</v>
      </c>
      <c r="DC27" s="114">
        <v>10300857.637491884</v>
      </c>
      <c r="DD27" s="114">
        <v>10217303.096096421</v>
      </c>
      <c r="DE27" s="114">
        <v>10292587.026303031</v>
      </c>
      <c r="DF27" s="114">
        <v>9985785.7883595955</v>
      </c>
      <c r="DG27" s="114">
        <v>10455073.94233516</v>
      </c>
      <c r="DH27" s="114">
        <v>10212818.924068825</v>
      </c>
      <c r="DI27" s="114">
        <v>10279953.625191119</v>
      </c>
      <c r="DJ27" s="114">
        <v>10206889.623303393</v>
      </c>
      <c r="DK27" s="114">
        <v>10305166.613148911</v>
      </c>
      <c r="DL27" s="114">
        <v>10279009.341518912</v>
      </c>
      <c r="DM27" s="114">
        <v>10318389.807641648</v>
      </c>
      <c r="DN27" s="114">
        <v>10296442.311884806</v>
      </c>
      <c r="DO27" s="114">
        <v>10154733.90953964</v>
      </c>
      <c r="DP27" s="114">
        <v>10231359.06541549</v>
      </c>
      <c r="DQ27" s="114">
        <v>10219302.399815856</v>
      </c>
      <c r="DR27" s="114">
        <v>10520439.236348571</v>
      </c>
      <c r="DS27" s="114">
        <v>9972333.6232315321</v>
      </c>
      <c r="DT27" s="114">
        <v>10376023.561396236</v>
      </c>
      <c r="DU27" s="114">
        <v>10213626.193114614</v>
      </c>
      <c r="DV27" s="114">
        <v>10308650.258453267</v>
      </c>
      <c r="DW27" s="114">
        <v>10220666.339355914</v>
      </c>
      <c r="DX27" s="114">
        <v>10156042.693841111</v>
      </c>
      <c r="DY27" s="114">
        <v>10143156.781710232</v>
      </c>
      <c r="DZ27" s="114">
        <v>10142565.528248414</v>
      </c>
      <c r="EA27" s="114">
        <v>10172278.093339287</v>
      </c>
      <c r="EB27" s="114">
        <v>10135347.621926155</v>
      </c>
      <c r="EC27" s="114">
        <v>10211948.364476573</v>
      </c>
      <c r="ED27" s="114">
        <v>10067481.045489581</v>
      </c>
      <c r="EE27" s="114">
        <v>10015493.618273124</v>
      </c>
      <c r="EF27" s="114">
        <v>10082234.973615872</v>
      </c>
      <c r="EG27" s="114">
        <v>10146406.155860424</v>
      </c>
      <c r="EH27" s="114">
        <v>10157036.389218075</v>
      </c>
    </row>
    <row r="28" spans="2:138" s="107" customFormat="1" ht="13.2" x14ac:dyDescent="0.25">
      <c r="B28" s="112" t="s">
        <v>95</v>
      </c>
      <c r="C28" s="114">
        <v>1043731.6060236753</v>
      </c>
      <c r="D28" s="114">
        <v>1198602.1584115273</v>
      </c>
      <c r="E28" s="114">
        <v>931212.54290098127</v>
      </c>
      <c r="F28" s="114">
        <v>1146331.7024692537</v>
      </c>
      <c r="G28" s="114">
        <v>1016151.2629559338</v>
      </c>
      <c r="H28" s="114">
        <v>1033185.3234006417</v>
      </c>
      <c r="I28" s="114">
        <v>1063753.9267129579</v>
      </c>
      <c r="J28" s="114">
        <v>994686.1208497585</v>
      </c>
      <c r="K28" s="114">
        <v>1042654.5974744986</v>
      </c>
      <c r="L28" s="114">
        <v>1032279.9396623495</v>
      </c>
      <c r="M28" s="114">
        <v>1041942.3391434088</v>
      </c>
      <c r="N28" s="114">
        <v>1074035.6671610773</v>
      </c>
      <c r="O28" s="114">
        <v>1061278.8902442297</v>
      </c>
      <c r="P28" s="114">
        <v>1053156.1210833897</v>
      </c>
      <c r="Q28" s="114">
        <v>1041865.0252174927</v>
      </c>
      <c r="R28" s="114">
        <v>1084564.322672264</v>
      </c>
      <c r="S28" s="114">
        <v>1034928.9255591234</v>
      </c>
      <c r="T28" s="114">
        <v>1063225.6254818817</v>
      </c>
      <c r="U28" s="114">
        <v>1047126.4205631682</v>
      </c>
      <c r="V28" s="114">
        <v>1026163.5549120377</v>
      </c>
      <c r="W28" s="114">
        <v>1062425.4901637184</v>
      </c>
      <c r="X28" s="114">
        <v>1050943.9929396573</v>
      </c>
      <c r="Y28" s="114">
        <v>1078720.5262150066</v>
      </c>
      <c r="Z28" s="114">
        <v>1059367.4800959977</v>
      </c>
      <c r="AA28" s="114">
        <v>1094736.6671392943</v>
      </c>
      <c r="AB28" s="114">
        <v>1053053.2927791399</v>
      </c>
      <c r="AC28" s="114">
        <v>1068942.9591109292</v>
      </c>
      <c r="AD28" s="114">
        <v>1039319.353978296</v>
      </c>
      <c r="AE28" s="114">
        <v>1096481.6922585275</v>
      </c>
      <c r="AF28" s="114">
        <v>1067011.2420372653</v>
      </c>
      <c r="AG28" s="114">
        <v>1059266.2123623535</v>
      </c>
      <c r="AH28" s="114">
        <v>1084733.7407737945</v>
      </c>
      <c r="AI28" s="114">
        <v>1090626.6596591922</v>
      </c>
      <c r="AJ28" s="114">
        <v>1078324.3022859448</v>
      </c>
      <c r="AK28" s="114">
        <v>1098180.3493101667</v>
      </c>
      <c r="AL28" s="114">
        <v>1044730.8036303027</v>
      </c>
      <c r="AM28" s="114">
        <v>1069103.1388371533</v>
      </c>
      <c r="AN28" s="114">
        <v>1067982.2755936496</v>
      </c>
      <c r="AO28" s="114">
        <v>1108923.4587619677</v>
      </c>
      <c r="AP28" s="114">
        <v>1028683.5558642265</v>
      </c>
      <c r="AQ28" s="114">
        <v>1113494.7483126502</v>
      </c>
      <c r="AR28" s="114">
        <v>1104362.2021787672</v>
      </c>
      <c r="AS28" s="114">
        <v>1083191.0359469852</v>
      </c>
      <c r="AT28" s="114">
        <v>1099707.8398447065</v>
      </c>
      <c r="AU28" s="114">
        <v>1083060.1470463544</v>
      </c>
      <c r="AV28" s="114">
        <v>1099303.7004779181</v>
      </c>
      <c r="AW28" s="114">
        <v>1056137.7880310591</v>
      </c>
      <c r="AX28" s="114">
        <v>1166259.2164277206</v>
      </c>
      <c r="AY28" s="114">
        <v>1020977.7011275144</v>
      </c>
      <c r="AZ28" s="114">
        <v>1138228.6703180452</v>
      </c>
      <c r="BA28" s="114">
        <v>1053346.0760152377</v>
      </c>
      <c r="BB28" s="114">
        <v>1161266.3046409385</v>
      </c>
      <c r="BC28" s="114">
        <v>1095963.8998795643</v>
      </c>
      <c r="BD28" s="114">
        <v>1148199.3576149344</v>
      </c>
      <c r="BE28" s="114">
        <v>1128616.6148894711</v>
      </c>
      <c r="BF28" s="114">
        <v>1144513.7055099453</v>
      </c>
      <c r="BG28" s="114">
        <v>1142359.3877871055</v>
      </c>
      <c r="BH28" s="114">
        <v>1170092.3692525965</v>
      </c>
      <c r="BI28" s="114">
        <v>1149316.9670038552</v>
      </c>
      <c r="BJ28" s="114">
        <v>1205549.2634540696</v>
      </c>
      <c r="BK28" s="114">
        <v>1126382.5037638887</v>
      </c>
      <c r="BL28" s="114">
        <v>1150236.4892711935</v>
      </c>
      <c r="BM28" s="114">
        <v>1175557.4087698916</v>
      </c>
      <c r="BN28" s="114">
        <v>1177382.7266684636</v>
      </c>
      <c r="BO28" s="114">
        <v>1189473.9216231541</v>
      </c>
      <c r="BP28" s="114">
        <v>1143903.6810974679</v>
      </c>
      <c r="BQ28" s="114">
        <v>1195945.0907861234</v>
      </c>
      <c r="BR28" s="114">
        <v>1165996.0128914639</v>
      </c>
      <c r="BS28" s="114">
        <v>1189305.463604006</v>
      </c>
      <c r="BT28" s="114">
        <v>1171121.4566727302</v>
      </c>
      <c r="BU28" s="114">
        <v>1186406.6715176061</v>
      </c>
      <c r="BV28" s="114">
        <v>1186013.1946943507</v>
      </c>
      <c r="BW28" s="114">
        <v>1171844.5389062201</v>
      </c>
      <c r="BX28" s="114">
        <v>1165241.935368231</v>
      </c>
      <c r="BY28" s="114">
        <v>520861.52311886306</v>
      </c>
      <c r="BZ28" s="114">
        <v>132325.21401737383</v>
      </c>
      <c r="CA28" s="114">
        <v>735041.70770045591</v>
      </c>
      <c r="CB28" s="114">
        <v>1056748.5548994446</v>
      </c>
      <c r="CC28" s="114">
        <v>1162051.1547840599</v>
      </c>
      <c r="CD28" s="114">
        <v>1189317.3968836151</v>
      </c>
      <c r="CE28" s="114">
        <v>1139569.8107555625</v>
      </c>
      <c r="CF28" s="114">
        <v>1095255.2141364436</v>
      </c>
      <c r="CG28" s="114">
        <v>1168271.3234479949</v>
      </c>
      <c r="CH28" s="114">
        <v>1160233.1655186799</v>
      </c>
      <c r="CI28" s="114">
        <v>1177382.9822899327</v>
      </c>
      <c r="CJ28" s="114">
        <v>1183039.17273243</v>
      </c>
      <c r="CK28" s="114">
        <v>1142067.9739133953</v>
      </c>
      <c r="CL28" s="114">
        <v>1187319.0046690621</v>
      </c>
      <c r="CM28" s="114">
        <v>1130386.0105432409</v>
      </c>
      <c r="CN28" s="114">
        <v>1167371.280189934</v>
      </c>
      <c r="CO28" s="114">
        <v>1171887.0040192264</v>
      </c>
      <c r="CP28" s="114">
        <v>1093454.2044540427</v>
      </c>
      <c r="CQ28" s="114">
        <v>1151876.1711759702</v>
      </c>
      <c r="CR28" s="114">
        <v>1171534.4271124362</v>
      </c>
      <c r="CS28" s="114">
        <v>1062134.377707195</v>
      </c>
      <c r="CT28" s="114">
        <v>1053760.2082005288</v>
      </c>
      <c r="CU28" s="114">
        <v>1107538.7895334535</v>
      </c>
      <c r="CV28" s="114">
        <v>1123047.442062539</v>
      </c>
      <c r="CW28" s="114">
        <v>1155039.2060086969</v>
      </c>
      <c r="CX28" s="114">
        <v>1128206.8375300118</v>
      </c>
      <c r="CY28" s="114">
        <v>1171305.8884903379</v>
      </c>
      <c r="CZ28" s="114">
        <v>1167335.4867512963</v>
      </c>
      <c r="DA28" s="114">
        <v>1142064.7812854145</v>
      </c>
      <c r="DB28" s="114">
        <v>1174544.380922361</v>
      </c>
      <c r="DC28" s="114">
        <v>1211824.2272916413</v>
      </c>
      <c r="DD28" s="114">
        <v>1210211.8792659179</v>
      </c>
      <c r="DE28" s="114">
        <v>1170303.5894239084</v>
      </c>
      <c r="DF28" s="114">
        <v>1187833.6993665376</v>
      </c>
      <c r="DG28" s="114">
        <v>1234042.5742955774</v>
      </c>
      <c r="DH28" s="114">
        <v>1215796.8668189307</v>
      </c>
      <c r="DI28" s="114">
        <v>1253902.1353860744</v>
      </c>
      <c r="DJ28" s="114">
        <v>1216396.3467328688</v>
      </c>
      <c r="DK28" s="114">
        <v>1248249.72261747</v>
      </c>
      <c r="DL28" s="114">
        <v>1265901.3561909751</v>
      </c>
      <c r="DM28" s="114">
        <v>1259451.9100381825</v>
      </c>
      <c r="DN28" s="114">
        <v>1287540.3067502477</v>
      </c>
      <c r="DO28" s="114">
        <v>1250006.7191064637</v>
      </c>
      <c r="DP28" s="114">
        <v>1258517.020565432</v>
      </c>
      <c r="DQ28" s="114">
        <v>1211542.5185696403</v>
      </c>
      <c r="DR28" s="114">
        <v>1367198.0794476296</v>
      </c>
      <c r="DS28" s="114">
        <v>1195705.6694027835</v>
      </c>
      <c r="DT28" s="114">
        <v>1369900.3271078183</v>
      </c>
      <c r="DU28" s="114">
        <v>1294004.8617287916</v>
      </c>
      <c r="DV28" s="114">
        <v>1371726.8868802616</v>
      </c>
      <c r="DW28" s="114">
        <v>1323382.4167999546</v>
      </c>
      <c r="DX28" s="114">
        <v>1339545.7719460761</v>
      </c>
      <c r="DY28" s="114">
        <v>1392765.8213222285</v>
      </c>
      <c r="DZ28" s="114">
        <v>1383981.3649615427</v>
      </c>
      <c r="EA28" s="114">
        <v>1394505.830913912</v>
      </c>
      <c r="EB28" s="114">
        <v>1395024.9581314661</v>
      </c>
      <c r="EC28" s="114">
        <v>1435565.0042292431</v>
      </c>
      <c r="ED28" s="114">
        <v>1440967.2576382651</v>
      </c>
      <c r="EE28" s="114">
        <v>1419974.7858835519</v>
      </c>
      <c r="EF28" s="114">
        <v>1435019.1639837513</v>
      </c>
      <c r="EG28" s="114">
        <v>1436356.007957526</v>
      </c>
      <c r="EH28" s="114">
        <v>1453843.265505417</v>
      </c>
    </row>
    <row r="29" spans="2:138" s="107" customFormat="1" ht="13.2" x14ac:dyDescent="0.25">
      <c r="B29" s="112" t="s">
        <v>82</v>
      </c>
      <c r="C29" s="114">
        <v>9472962.1433224492</v>
      </c>
      <c r="D29" s="114">
        <v>9501456.8000382781</v>
      </c>
      <c r="E29" s="114">
        <v>9189519.2269411143</v>
      </c>
      <c r="F29" s="114">
        <v>9475925.0481263716</v>
      </c>
      <c r="G29" s="114">
        <v>9282157.4900966287</v>
      </c>
      <c r="H29" s="114">
        <v>9237484.1284034904</v>
      </c>
      <c r="I29" s="114">
        <v>9292025.4353854228</v>
      </c>
      <c r="J29" s="114">
        <v>9044625.9706033077</v>
      </c>
      <c r="K29" s="114">
        <v>8872400.5149683505</v>
      </c>
      <c r="L29" s="114">
        <v>9153056.3566740043</v>
      </c>
      <c r="M29" s="114">
        <v>9192371.2977995332</v>
      </c>
      <c r="N29" s="114">
        <v>8979231.6236570813</v>
      </c>
      <c r="O29" s="114">
        <v>8831832.6081340872</v>
      </c>
      <c r="P29" s="114">
        <v>8829856.4327599984</v>
      </c>
      <c r="Q29" s="114">
        <v>8972562.7235848177</v>
      </c>
      <c r="R29" s="114">
        <v>9289911.7629058976</v>
      </c>
      <c r="S29" s="114">
        <v>9178325.9095251802</v>
      </c>
      <c r="T29" s="114">
        <v>9048622.9207842499</v>
      </c>
      <c r="U29" s="114">
        <v>9020793.5121403858</v>
      </c>
      <c r="V29" s="114">
        <v>8931943.1929941569</v>
      </c>
      <c r="W29" s="114">
        <v>8769087.2205398586</v>
      </c>
      <c r="X29" s="114">
        <v>8775066.3605016172</v>
      </c>
      <c r="Y29" s="114">
        <v>8596406.3618636671</v>
      </c>
      <c r="Z29" s="114">
        <v>9059833.1432671882</v>
      </c>
      <c r="AA29" s="114">
        <v>8894486.552528834</v>
      </c>
      <c r="AB29" s="114">
        <v>8827217.5634050909</v>
      </c>
      <c r="AC29" s="114">
        <v>8799354.000229625</v>
      </c>
      <c r="AD29" s="114">
        <v>9078142.5187257659</v>
      </c>
      <c r="AE29" s="114">
        <v>8836303.867069291</v>
      </c>
      <c r="AF29" s="114">
        <v>8804090.0620754231</v>
      </c>
      <c r="AG29" s="114">
        <v>8599765.753396878</v>
      </c>
      <c r="AH29" s="114">
        <v>8512604.1847813372</v>
      </c>
      <c r="AI29" s="114">
        <v>8577526.5099432189</v>
      </c>
      <c r="AJ29" s="114">
        <v>8599440.1176387612</v>
      </c>
      <c r="AK29" s="114">
        <v>8334626.4358391305</v>
      </c>
      <c r="AL29" s="114">
        <v>7915552.3462665407</v>
      </c>
      <c r="AM29" s="114">
        <v>8353758.1352581074</v>
      </c>
      <c r="AN29" s="114">
        <v>8672453.2238488719</v>
      </c>
      <c r="AO29" s="114">
        <v>8663106.0250159279</v>
      </c>
      <c r="AP29" s="114">
        <v>8200010.633277148</v>
      </c>
      <c r="AQ29" s="114">
        <v>8354876.1774657248</v>
      </c>
      <c r="AR29" s="114">
        <v>8395488.4888915084</v>
      </c>
      <c r="AS29" s="114">
        <v>8522563.0739770792</v>
      </c>
      <c r="AT29" s="114">
        <v>8347775.1128296312</v>
      </c>
      <c r="AU29" s="114">
        <v>8413804.8132155482</v>
      </c>
      <c r="AV29" s="114">
        <v>8273347.2937229201</v>
      </c>
      <c r="AW29" s="114">
        <v>8235636.5019827913</v>
      </c>
      <c r="AX29" s="114">
        <v>8286599.8514957214</v>
      </c>
      <c r="AY29" s="114">
        <v>8159498.4552559918</v>
      </c>
      <c r="AZ29" s="114">
        <v>8036766.9641559394</v>
      </c>
      <c r="BA29" s="114">
        <v>8292790.7663717065</v>
      </c>
      <c r="BB29" s="114">
        <v>8164840.1418211963</v>
      </c>
      <c r="BC29" s="114">
        <v>8278696.7563187899</v>
      </c>
      <c r="BD29" s="114">
        <v>7920181.3122744011</v>
      </c>
      <c r="BE29" s="114">
        <v>7856541.4132885402</v>
      </c>
      <c r="BF29" s="114">
        <v>7671903.5396151831</v>
      </c>
      <c r="BG29" s="114">
        <v>7734787.2513808655</v>
      </c>
      <c r="BH29" s="114">
        <v>7751636.3484239997</v>
      </c>
      <c r="BI29" s="114">
        <v>7271555.7718861848</v>
      </c>
      <c r="BJ29" s="114">
        <v>7238777.5262602419</v>
      </c>
      <c r="BK29" s="114">
        <v>7709782.9527349845</v>
      </c>
      <c r="BL29" s="114">
        <v>7716895.9824469713</v>
      </c>
      <c r="BM29" s="114">
        <v>7786760.0480988687</v>
      </c>
      <c r="BN29" s="114">
        <v>7652974.319973357</v>
      </c>
      <c r="BO29" s="114">
        <v>7729669.3651362499</v>
      </c>
      <c r="BP29" s="114">
        <v>7643049.3656652793</v>
      </c>
      <c r="BQ29" s="114">
        <v>7429808.2819733806</v>
      </c>
      <c r="BR29" s="114">
        <v>7476212.2817854704</v>
      </c>
      <c r="BS29" s="114">
        <v>7484843.6085846797</v>
      </c>
      <c r="BT29" s="114">
        <v>7463831.2541156719</v>
      </c>
      <c r="BU29" s="114">
        <v>7447327.0782717708</v>
      </c>
      <c r="BV29" s="114">
        <v>7478848.3946429398</v>
      </c>
      <c r="BW29" s="114">
        <v>7434433.6971708685</v>
      </c>
      <c r="BX29" s="114">
        <v>7397980.8116632625</v>
      </c>
      <c r="BY29" s="114">
        <v>5555817.0346660344</v>
      </c>
      <c r="BZ29" s="114">
        <v>5653359.1078132261</v>
      </c>
      <c r="CA29" s="114">
        <v>8012149.9768507006</v>
      </c>
      <c r="CB29" s="114">
        <v>8457399.8607661892</v>
      </c>
      <c r="CC29" s="114">
        <v>8554631.9795531482</v>
      </c>
      <c r="CD29" s="114">
        <v>9116762.9951968063</v>
      </c>
      <c r="CE29" s="114">
        <v>9503357.1529807206</v>
      </c>
      <c r="CF29" s="114">
        <v>11317120.169161888</v>
      </c>
      <c r="CG29" s="114">
        <v>11946968.903071063</v>
      </c>
      <c r="CH29" s="114">
        <v>11394146.964956976</v>
      </c>
      <c r="CI29" s="114">
        <v>11358292.892989056</v>
      </c>
      <c r="CJ29" s="114">
        <v>11314954.496890418</v>
      </c>
      <c r="CK29" s="114">
        <v>10915277.979423577</v>
      </c>
      <c r="CL29" s="114">
        <v>10526755.294187039</v>
      </c>
      <c r="CM29" s="114">
        <v>10185637.340736562</v>
      </c>
      <c r="CN29" s="114">
        <v>8551131.9269476589</v>
      </c>
      <c r="CO29" s="114">
        <v>8630200.8583026379</v>
      </c>
      <c r="CP29" s="114">
        <v>8769244.3936366271</v>
      </c>
      <c r="CQ29" s="114">
        <v>8329591.6185789322</v>
      </c>
      <c r="CR29" s="114">
        <v>8035243.6471891534</v>
      </c>
      <c r="CS29" s="114">
        <v>8604748.5565947182</v>
      </c>
      <c r="CT29" s="114">
        <v>10906874.13604256</v>
      </c>
      <c r="CU29" s="114">
        <v>11247472.20428622</v>
      </c>
      <c r="CV29" s="114">
        <v>8747921.3129976206</v>
      </c>
      <c r="CW29" s="114">
        <v>8340366.9048784375</v>
      </c>
      <c r="CX29" s="114">
        <v>8599265.5412530582</v>
      </c>
      <c r="CY29" s="114">
        <v>7424799.3126074811</v>
      </c>
      <c r="CZ29" s="114">
        <v>7782012.6003714995</v>
      </c>
      <c r="DA29" s="114">
        <v>8044678.9466495197</v>
      </c>
      <c r="DB29" s="114">
        <v>7109734.2955041965</v>
      </c>
      <c r="DC29" s="114">
        <v>7319943.2283893581</v>
      </c>
      <c r="DD29" s="114">
        <v>7508068.9594354471</v>
      </c>
      <c r="DE29" s="114">
        <v>7242180.8945948062</v>
      </c>
      <c r="DF29" s="114">
        <v>7281416.6397633879</v>
      </c>
      <c r="DG29" s="114">
        <v>6873280.9412549939</v>
      </c>
      <c r="DH29" s="114">
        <v>6546455.7838103566</v>
      </c>
      <c r="DI29" s="114">
        <v>6472360.6687010629</v>
      </c>
      <c r="DJ29" s="114">
        <v>6166829.1349878013</v>
      </c>
      <c r="DK29" s="114">
        <v>6172697.2795824548</v>
      </c>
      <c r="DL29" s="114">
        <v>6197631.7132083718</v>
      </c>
      <c r="DM29" s="114">
        <v>6098792.2250550399</v>
      </c>
      <c r="DN29" s="114">
        <v>5969784.2252213396</v>
      </c>
      <c r="DO29" s="114">
        <v>6089086.2608108874</v>
      </c>
      <c r="DP29" s="114">
        <v>5991422.8922219314</v>
      </c>
      <c r="DQ29" s="114">
        <v>6063270.0378847457</v>
      </c>
      <c r="DR29" s="114">
        <v>6165865.7475961708</v>
      </c>
      <c r="DS29" s="114">
        <v>5818830.0985422097</v>
      </c>
      <c r="DT29" s="114">
        <v>5876734.8055687081</v>
      </c>
      <c r="DU29" s="114">
        <v>5685956.4218924781</v>
      </c>
      <c r="DV29" s="114">
        <v>5545225.7069759201</v>
      </c>
      <c r="DW29" s="114">
        <v>5408658.6762829032</v>
      </c>
      <c r="DX29" s="114">
        <v>5376032.9179342221</v>
      </c>
      <c r="DY29" s="114">
        <v>5332385.1116642551</v>
      </c>
      <c r="DZ29" s="114">
        <v>5270409.0086805625</v>
      </c>
      <c r="EA29" s="114">
        <v>4991313.8901320118</v>
      </c>
      <c r="EB29" s="114">
        <v>4896738.4698197134</v>
      </c>
      <c r="EC29" s="114">
        <v>4817984.0375326984</v>
      </c>
      <c r="ED29" s="114">
        <v>4854892.3889051285</v>
      </c>
      <c r="EE29" s="114">
        <v>4795370.6491981242</v>
      </c>
      <c r="EF29" s="114">
        <v>4738679.0087437704</v>
      </c>
      <c r="EG29" s="114">
        <v>4884114.0389938951</v>
      </c>
      <c r="EH29" s="114">
        <v>4838119.2654399443</v>
      </c>
    </row>
    <row r="30" spans="2:138" s="107" customFormat="1" ht="13.2" x14ac:dyDescent="0.25">
      <c r="B30" s="108" t="s">
        <v>42</v>
      </c>
      <c r="C30" s="109">
        <v>8743403.4140963331</v>
      </c>
      <c r="D30" s="109">
        <v>8713224.5642288644</v>
      </c>
      <c r="E30" s="109">
        <v>8661402.5319164004</v>
      </c>
      <c r="F30" s="109">
        <v>8723879.6128325053</v>
      </c>
      <c r="G30" s="109">
        <v>8676501.0805829093</v>
      </c>
      <c r="H30" s="109">
        <v>8673101.610203132</v>
      </c>
      <c r="I30" s="109">
        <v>8642693.5490815341</v>
      </c>
      <c r="J30" s="109">
        <v>8666964.9578735232</v>
      </c>
      <c r="K30" s="109">
        <v>8664299.8816788699</v>
      </c>
      <c r="L30" s="109">
        <v>8593151.6000265125</v>
      </c>
      <c r="M30" s="109">
        <v>8621122.2094915826</v>
      </c>
      <c r="N30" s="109">
        <v>8678972.1208709478</v>
      </c>
      <c r="O30" s="109">
        <v>8736551.6479097977</v>
      </c>
      <c r="P30" s="109">
        <v>8769885.6769224145</v>
      </c>
      <c r="Q30" s="109">
        <v>8745389.2933432404</v>
      </c>
      <c r="R30" s="109">
        <v>8775670.0636071023</v>
      </c>
      <c r="S30" s="109">
        <v>8716377.9341507871</v>
      </c>
      <c r="T30" s="109">
        <v>8806031.5716391969</v>
      </c>
      <c r="U30" s="109">
        <v>8900578.1284071356</v>
      </c>
      <c r="V30" s="109">
        <v>8759709.4037057143</v>
      </c>
      <c r="W30" s="109">
        <v>8810683.9336687624</v>
      </c>
      <c r="X30" s="109">
        <v>8857544.2548520435</v>
      </c>
      <c r="Y30" s="109">
        <v>8822684.8551474027</v>
      </c>
      <c r="Z30" s="109">
        <v>8734537.0702216346</v>
      </c>
      <c r="AA30" s="109">
        <v>8677516.9319473468</v>
      </c>
      <c r="AB30" s="109">
        <v>8715551.3695711773</v>
      </c>
      <c r="AC30" s="109">
        <v>8784706.5138003007</v>
      </c>
      <c r="AD30" s="109">
        <v>8745084.6509679519</v>
      </c>
      <c r="AE30" s="109">
        <v>8735525.5668598991</v>
      </c>
      <c r="AF30" s="109">
        <v>8720214.5420921482</v>
      </c>
      <c r="AG30" s="109">
        <v>8580874.8003909234</v>
      </c>
      <c r="AH30" s="109">
        <v>8690813.5050117616</v>
      </c>
      <c r="AI30" s="109">
        <v>8661235.8120828867</v>
      </c>
      <c r="AJ30" s="109">
        <v>8660982.2048744075</v>
      </c>
      <c r="AK30" s="109">
        <v>8722407.0681491662</v>
      </c>
      <c r="AL30" s="109">
        <v>8673013.2875888031</v>
      </c>
      <c r="AM30" s="109">
        <v>8893222.9713932537</v>
      </c>
      <c r="AN30" s="109">
        <v>8709082.2150882185</v>
      </c>
      <c r="AO30" s="109">
        <v>8615912.4063256271</v>
      </c>
      <c r="AP30" s="109">
        <v>8512650.649850335</v>
      </c>
      <c r="AQ30" s="109">
        <v>8617098.7966307234</v>
      </c>
      <c r="AR30" s="109">
        <v>8537241.6103781853</v>
      </c>
      <c r="AS30" s="109">
        <v>8565986.4579647202</v>
      </c>
      <c r="AT30" s="109">
        <v>8501074.2884032615</v>
      </c>
      <c r="AU30" s="109">
        <v>8458068.5533433985</v>
      </c>
      <c r="AV30" s="109">
        <v>8561869.9714078661</v>
      </c>
      <c r="AW30" s="109">
        <v>8410913.7604542766</v>
      </c>
      <c r="AX30" s="109">
        <v>8494840.696203351</v>
      </c>
      <c r="AY30" s="109">
        <v>8464098.8676765505</v>
      </c>
      <c r="AZ30" s="109">
        <v>8278713.4239946138</v>
      </c>
      <c r="BA30" s="109">
        <v>8363135.1706235781</v>
      </c>
      <c r="BB30" s="109">
        <v>8168412.1373357829</v>
      </c>
      <c r="BC30" s="109">
        <v>8164718.1713957638</v>
      </c>
      <c r="BD30" s="109">
        <v>8007765.873929563</v>
      </c>
      <c r="BE30" s="109">
        <v>7878045.7151937289</v>
      </c>
      <c r="BF30" s="109">
        <v>7856364.076155033</v>
      </c>
      <c r="BG30" s="109">
        <v>7750195.3607608816</v>
      </c>
      <c r="BH30" s="109">
        <v>7524550.8895127969</v>
      </c>
      <c r="BI30" s="109">
        <v>7408446.6934369234</v>
      </c>
      <c r="BJ30" s="109">
        <v>7327294.7531135902</v>
      </c>
      <c r="BK30" s="109">
        <v>7120806.3886167323</v>
      </c>
      <c r="BL30" s="109">
        <v>7244448.0160332946</v>
      </c>
      <c r="BM30" s="109">
        <v>7088116.5959257381</v>
      </c>
      <c r="BN30" s="109">
        <v>7156398.2298469702</v>
      </c>
      <c r="BO30" s="109">
        <v>7070310.3748587528</v>
      </c>
      <c r="BP30" s="109">
        <v>6925055.5427677799</v>
      </c>
      <c r="BQ30" s="109">
        <v>6916973.789284952</v>
      </c>
      <c r="BR30" s="109">
        <v>6859190.3294258025</v>
      </c>
      <c r="BS30" s="109">
        <v>6917016.6277372669</v>
      </c>
      <c r="BT30" s="109">
        <v>6872379.6798778921</v>
      </c>
      <c r="BU30" s="109">
        <v>6976954.1106035039</v>
      </c>
      <c r="BV30" s="109">
        <v>6923410.8565439582</v>
      </c>
      <c r="BW30" s="109">
        <v>6712049.8823812166</v>
      </c>
      <c r="BX30" s="109">
        <v>6750117.5793846613</v>
      </c>
      <c r="BY30" s="109">
        <v>4781708.5495749889</v>
      </c>
      <c r="BZ30" s="109">
        <v>4066978.6548831947</v>
      </c>
      <c r="CA30" s="109">
        <v>5670422.3838250535</v>
      </c>
      <c r="CB30" s="109">
        <v>6167575.1852186099</v>
      </c>
      <c r="CC30" s="109">
        <v>6393904.7713152338</v>
      </c>
      <c r="CD30" s="109">
        <v>6549803.6562053766</v>
      </c>
      <c r="CE30" s="109">
        <v>6430339.2439177101</v>
      </c>
      <c r="CF30" s="109">
        <v>6448498.4616328375</v>
      </c>
      <c r="CG30" s="109">
        <v>6448127.8257278902</v>
      </c>
      <c r="CH30" s="109">
        <v>6480826.5535394177</v>
      </c>
      <c r="CI30" s="109">
        <v>6607658.5860186927</v>
      </c>
      <c r="CJ30" s="109">
        <v>6526404.3951764796</v>
      </c>
      <c r="CK30" s="109">
        <v>7271845.5352745941</v>
      </c>
      <c r="CL30" s="109">
        <v>7203553.7125726091</v>
      </c>
      <c r="CM30" s="109">
        <v>7156258.1106032506</v>
      </c>
      <c r="CN30" s="109">
        <v>7097155.7537253769</v>
      </c>
      <c r="CO30" s="109">
        <v>6992414.3001249908</v>
      </c>
      <c r="CP30" s="109">
        <v>6831214.3835669272</v>
      </c>
      <c r="CQ30" s="109">
        <v>6948333.0599318873</v>
      </c>
      <c r="CR30" s="109">
        <v>6926465.6678105537</v>
      </c>
      <c r="CS30" s="109">
        <v>6835638.1813023333</v>
      </c>
      <c r="CT30" s="109">
        <v>6713145.716780277</v>
      </c>
      <c r="CU30" s="109">
        <v>6680148.1408884889</v>
      </c>
      <c r="CV30" s="109">
        <v>6721566.9204228129</v>
      </c>
      <c r="CW30" s="109">
        <v>6677611.4297183845</v>
      </c>
      <c r="CX30" s="109">
        <v>6713231.2908501131</v>
      </c>
      <c r="CY30" s="109">
        <v>6711526.2344961073</v>
      </c>
      <c r="CZ30" s="109">
        <v>6668150.5357662728</v>
      </c>
      <c r="DA30" s="109">
        <v>6780829.499551571</v>
      </c>
      <c r="DB30" s="109">
        <v>6832273.6126506692</v>
      </c>
      <c r="DC30" s="109">
        <v>6849106.5567039028</v>
      </c>
      <c r="DD30" s="109">
        <v>6942979.5337263346</v>
      </c>
      <c r="DE30" s="109">
        <v>6827623.5169796469</v>
      </c>
      <c r="DF30" s="109">
        <v>6767254.5342408316</v>
      </c>
      <c r="DG30" s="109">
        <v>6672391.69929884</v>
      </c>
      <c r="DH30" s="109">
        <v>6685696.617962664</v>
      </c>
      <c r="DI30" s="109">
        <v>6672208.2449168004</v>
      </c>
      <c r="DJ30" s="109">
        <v>6713606.6613059994</v>
      </c>
      <c r="DK30" s="109">
        <v>6694916.0116233258</v>
      </c>
      <c r="DL30" s="109">
        <v>6657374.1623385241</v>
      </c>
      <c r="DM30" s="109">
        <v>6656872.9274133416</v>
      </c>
      <c r="DN30" s="109">
        <v>6679688.5689102979</v>
      </c>
      <c r="DO30" s="109">
        <v>6582789.390311799</v>
      </c>
      <c r="DP30" s="109">
        <v>6539154.3565671509</v>
      </c>
      <c r="DQ30" s="109">
        <v>6756994.9904933879</v>
      </c>
      <c r="DR30" s="109">
        <v>6864323.7707620719</v>
      </c>
      <c r="DS30" s="109">
        <v>6226062.2568208175</v>
      </c>
      <c r="DT30" s="109">
        <v>6395825.2886282699</v>
      </c>
      <c r="DU30" s="109">
        <v>6420612.1827531504</v>
      </c>
      <c r="DV30" s="109">
        <v>6592322.8408351187</v>
      </c>
      <c r="DW30" s="109">
        <v>6666766.6943688449</v>
      </c>
      <c r="DX30" s="109">
        <v>6730678.5395071413</v>
      </c>
      <c r="DY30" s="109">
        <v>6690519.035902136</v>
      </c>
      <c r="DZ30" s="109">
        <v>6711663.8159820223</v>
      </c>
      <c r="EA30" s="109">
        <v>6756685.9453216689</v>
      </c>
      <c r="EB30" s="109">
        <v>6756942.25472508</v>
      </c>
      <c r="EC30" s="109">
        <v>6685532.1331424126</v>
      </c>
      <c r="ED30" s="109">
        <v>6674188.2682018299</v>
      </c>
      <c r="EE30" s="109">
        <v>6750322.6522944691</v>
      </c>
      <c r="EF30" s="109">
        <v>6740639.1171182208</v>
      </c>
      <c r="EG30" s="109">
        <v>6844853.9353499431</v>
      </c>
      <c r="EH30" s="109">
        <v>6739223.2160680844</v>
      </c>
    </row>
    <row r="31" spans="2:138" s="107" customFormat="1" ht="13.2" x14ac:dyDescent="0.25">
      <c r="B31" s="108" t="s">
        <v>45</v>
      </c>
      <c r="C31" s="109">
        <v>6357376.5181263136</v>
      </c>
      <c r="D31" s="109">
        <v>6411910.3142206157</v>
      </c>
      <c r="E31" s="109">
        <v>5949514.6430891948</v>
      </c>
      <c r="F31" s="109">
        <v>6246579.8029312063</v>
      </c>
      <c r="G31" s="109">
        <v>5990015.4644861482</v>
      </c>
      <c r="H31" s="109">
        <v>6121614.1437696265</v>
      </c>
      <c r="I31" s="109">
        <v>6128690.9569594394</v>
      </c>
      <c r="J31" s="109">
        <v>6088749.0067110229</v>
      </c>
      <c r="K31" s="109">
        <v>6058889.544596036</v>
      </c>
      <c r="L31" s="109">
        <v>6092172.8295984296</v>
      </c>
      <c r="M31" s="109">
        <v>6084569.1103526</v>
      </c>
      <c r="N31" s="109">
        <v>6195766.429097767</v>
      </c>
      <c r="O31" s="109">
        <v>6194165.2542129178</v>
      </c>
      <c r="P31" s="109">
        <v>6159677.4041047674</v>
      </c>
      <c r="Q31" s="109">
        <v>6102543.5771240313</v>
      </c>
      <c r="R31" s="109">
        <v>6219154.6930185417</v>
      </c>
      <c r="S31" s="109">
        <v>6153521.2455461761</v>
      </c>
      <c r="T31" s="109">
        <v>6280991.9632001333</v>
      </c>
      <c r="U31" s="109">
        <v>6256705.8459203523</v>
      </c>
      <c r="V31" s="109">
        <v>6208245.2530145608</v>
      </c>
      <c r="W31" s="109">
        <v>6238102.2740163393</v>
      </c>
      <c r="X31" s="109">
        <v>6214536.5883901939</v>
      </c>
      <c r="Y31" s="109">
        <v>6227073.6501527177</v>
      </c>
      <c r="Z31" s="109">
        <v>6166727.3710840829</v>
      </c>
      <c r="AA31" s="109">
        <v>6311283.4098533196</v>
      </c>
      <c r="AB31" s="109">
        <v>6333192.8504218934</v>
      </c>
      <c r="AC31" s="109">
        <v>6308449.2503054002</v>
      </c>
      <c r="AD31" s="109">
        <v>6286847.1107602119</v>
      </c>
      <c r="AE31" s="109">
        <v>6332224.5134883169</v>
      </c>
      <c r="AF31" s="109">
        <v>6311388.1492599966</v>
      </c>
      <c r="AG31" s="109">
        <v>6279488.0887524253</v>
      </c>
      <c r="AH31" s="109">
        <v>6414686.1558774225</v>
      </c>
      <c r="AI31" s="109">
        <v>6512681.1617343295</v>
      </c>
      <c r="AJ31" s="109">
        <v>6401611.9067374058</v>
      </c>
      <c r="AK31" s="109">
        <v>6519265.2978464104</v>
      </c>
      <c r="AL31" s="109">
        <v>6385105.7890078248</v>
      </c>
      <c r="AM31" s="109">
        <v>6317166.2973561669</v>
      </c>
      <c r="AN31" s="109">
        <v>6269551.94287166</v>
      </c>
      <c r="AO31" s="109">
        <v>6419953.5774492556</v>
      </c>
      <c r="AP31" s="109">
        <v>6277934.4877979942</v>
      </c>
      <c r="AQ31" s="109">
        <v>6521847.3419906367</v>
      </c>
      <c r="AR31" s="109">
        <v>6410034.1116150403</v>
      </c>
      <c r="AS31" s="109">
        <v>6493060.3677063137</v>
      </c>
      <c r="AT31" s="109">
        <v>6397642.5954805445</v>
      </c>
      <c r="AU31" s="109">
        <v>6377617.6703533661</v>
      </c>
      <c r="AV31" s="109">
        <v>6486044.8016231535</v>
      </c>
      <c r="AW31" s="109">
        <v>6398469.2675614683</v>
      </c>
      <c r="AX31" s="109">
        <v>6650655.9205341358</v>
      </c>
      <c r="AY31" s="109">
        <v>6306823.290119906</v>
      </c>
      <c r="AZ31" s="109">
        <v>6586889.3057435621</v>
      </c>
      <c r="BA31" s="109">
        <v>6565427.466102493</v>
      </c>
      <c r="BB31" s="109">
        <v>6628456.8686330672</v>
      </c>
      <c r="BC31" s="109">
        <v>6630914.4312105663</v>
      </c>
      <c r="BD31" s="109">
        <v>6536835.4142288137</v>
      </c>
      <c r="BE31" s="109">
        <v>6502430.8718001135</v>
      </c>
      <c r="BF31" s="109">
        <v>6550579.5503997812</v>
      </c>
      <c r="BG31" s="109">
        <v>6487969.9988119369</v>
      </c>
      <c r="BH31" s="109">
        <v>6626771.3288627928</v>
      </c>
      <c r="BI31" s="109">
        <v>6499916.4875902105</v>
      </c>
      <c r="BJ31" s="109">
        <v>6679503.766714924</v>
      </c>
      <c r="BK31" s="109">
        <v>6145233.2697070148</v>
      </c>
      <c r="BL31" s="109">
        <v>6580956.8873812985</v>
      </c>
      <c r="BM31" s="109">
        <v>6356724.6937036999</v>
      </c>
      <c r="BN31" s="109">
        <v>6403090.1801624838</v>
      </c>
      <c r="BO31" s="109">
        <v>6360179.22876208</v>
      </c>
      <c r="BP31" s="109">
        <v>6142744.8869553208</v>
      </c>
      <c r="BQ31" s="109">
        <v>6318540.8327608611</v>
      </c>
      <c r="BR31" s="109">
        <v>6361683.6444200762</v>
      </c>
      <c r="BS31" s="109">
        <v>6409551.2021491397</v>
      </c>
      <c r="BT31" s="109">
        <v>6364996.3163086167</v>
      </c>
      <c r="BU31" s="109">
        <v>6508777.2429110622</v>
      </c>
      <c r="BV31" s="109">
        <v>6517069.3525643982</v>
      </c>
      <c r="BW31" s="109">
        <v>6353239.928757037</v>
      </c>
      <c r="BX31" s="109">
        <v>6371576.31453411</v>
      </c>
      <c r="BY31" s="109">
        <v>4181540.370079787</v>
      </c>
      <c r="BZ31" s="109">
        <v>2980505.0092440397</v>
      </c>
      <c r="CA31" s="109">
        <v>4571391.3092627842</v>
      </c>
      <c r="CB31" s="109">
        <v>5518598.2145547559</v>
      </c>
      <c r="CC31" s="109">
        <v>6121460.119478764</v>
      </c>
      <c r="CD31" s="109">
        <v>6155179.4886138123</v>
      </c>
      <c r="CE31" s="109">
        <v>6089680.6578158252</v>
      </c>
      <c r="CF31" s="109">
        <v>5939291.004597269</v>
      </c>
      <c r="CG31" s="109">
        <v>5861525.0655703591</v>
      </c>
      <c r="CH31" s="109">
        <v>6081973.6837357972</v>
      </c>
      <c r="CI31" s="109">
        <v>6261348.2792405207</v>
      </c>
      <c r="CJ31" s="109">
        <v>6186174.1093785418</v>
      </c>
      <c r="CK31" s="109">
        <v>6318850.1392932888</v>
      </c>
      <c r="CL31" s="109">
        <v>6187230.3685544208</v>
      </c>
      <c r="CM31" s="109">
        <v>6107899.1895180717</v>
      </c>
      <c r="CN31" s="109">
        <v>6261766.51348262</v>
      </c>
      <c r="CO31" s="109">
        <v>6335001.1242343616</v>
      </c>
      <c r="CP31" s="109">
        <v>6239068.2724232478</v>
      </c>
      <c r="CQ31" s="109">
        <v>6353104.3486875147</v>
      </c>
      <c r="CR31" s="109">
        <v>6330397.5669813594</v>
      </c>
      <c r="CS31" s="109">
        <v>6283257.894809681</v>
      </c>
      <c r="CT31" s="109">
        <v>6190808.0165579375</v>
      </c>
      <c r="CU31" s="109">
        <v>6357241.9501943709</v>
      </c>
      <c r="CV31" s="109">
        <v>6330576.0183511572</v>
      </c>
      <c r="CW31" s="109">
        <v>6388396.4199620932</v>
      </c>
      <c r="CX31" s="109">
        <v>6490956.4440951915</v>
      </c>
      <c r="CY31" s="109">
        <v>6620399.3276759628</v>
      </c>
      <c r="CZ31" s="109">
        <v>6712973.1873783246</v>
      </c>
      <c r="DA31" s="109">
        <v>6625751.5672386056</v>
      </c>
      <c r="DB31" s="109">
        <v>6755656.1478523742</v>
      </c>
      <c r="DC31" s="109">
        <v>6735882.0603441382</v>
      </c>
      <c r="DD31" s="109">
        <v>6791487.3557941355</v>
      </c>
      <c r="DE31" s="109">
        <v>6711978.5577668585</v>
      </c>
      <c r="DF31" s="109">
        <v>6577216.9348392794</v>
      </c>
      <c r="DG31" s="109">
        <v>6815589.2536401944</v>
      </c>
      <c r="DH31" s="109">
        <v>6772597.6641408568</v>
      </c>
      <c r="DI31" s="109">
        <v>7281246.0313396761</v>
      </c>
      <c r="DJ31" s="109">
        <v>6928257.650377674</v>
      </c>
      <c r="DK31" s="109">
        <v>6920052.7376364032</v>
      </c>
      <c r="DL31" s="109">
        <v>7178322.585591401</v>
      </c>
      <c r="DM31" s="109">
        <v>7029428.6569069931</v>
      </c>
      <c r="DN31" s="109">
        <v>6997620.5700517576</v>
      </c>
      <c r="DO31" s="109">
        <v>6932072.8798274929</v>
      </c>
      <c r="DP31" s="109">
        <v>7013213.4487616289</v>
      </c>
      <c r="DQ31" s="109">
        <v>7028358.0024135932</v>
      </c>
      <c r="DR31" s="109">
        <v>7184080.9463002188</v>
      </c>
      <c r="DS31" s="109">
        <v>6890433.3821834084</v>
      </c>
      <c r="DT31" s="109">
        <v>7041373.9850831935</v>
      </c>
      <c r="DU31" s="109">
        <v>7072294.7731140349</v>
      </c>
      <c r="DV31" s="109">
        <v>7092340.4380756402</v>
      </c>
      <c r="DW31" s="109">
        <v>7064949.0028270464</v>
      </c>
      <c r="DX31" s="109">
        <v>6850015.007446466</v>
      </c>
      <c r="DY31" s="109">
        <v>7037407.8307588985</v>
      </c>
      <c r="DZ31" s="109">
        <v>7009220.5917128101</v>
      </c>
      <c r="EA31" s="109">
        <v>7064166.5095102936</v>
      </c>
      <c r="EB31" s="109">
        <v>7095007.0489712888</v>
      </c>
      <c r="EC31" s="109">
        <v>7156687.410930654</v>
      </c>
      <c r="ED31" s="109">
        <v>7075804.3875754597</v>
      </c>
      <c r="EE31" s="109">
        <v>7073120.3673501741</v>
      </c>
      <c r="EF31" s="109">
        <v>7143704.6649715593</v>
      </c>
      <c r="EG31" s="109">
        <v>7157054.4482607096</v>
      </c>
      <c r="EH31" s="109">
        <v>7023141.4922380308</v>
      </c>
    </row>
    <row r="32" spans="2:138" s="107" customFormat="1" ht="13.2" x14ac:dyDescent="0.25">
      <c r="B32" s="110" t="s">
        <v>85</v>
      </c>
      <c r="C32" s="111">
        <f t="shared" ref="C32:AL32" si="0">C30+C31</f>
        <v>15100779.932222646</v>
      </c>
      <c r="D32" s="111">
        <f t="shared" si="0"/>
        <v>15125134.878449481</v>
      </c>
      <c r="E32" s="111">
        <f t="shared" si="0"/>
        <v>14610917.175005596</v>
      </c>
      <c r="F32" s="111">
        <f t="shared" si="0"/>
        <v>14970459.415763712</v>
      </c>
      <c r="G32" s="111">
        <f t="shared" si="0"/>
        <v>14666516.545069057</v>
      </c>
      <c r="H32" s="111">
        <f t="shared" si="0"/>
        <v>14794715.753972758</v>
      </c>
      <c r="I32" s="111">
        <f t="shared" si="0"/>
        <v>14771384.506040974</v>
      </c>
      <c r="J32" s="111">
        <f t="shared" si="0"/>
        <v>14755713.964584546</v>
      </c>
      <c r="K32" s="111">
        <f t="shared" si="0"/>
        <v>14723189.426274907</v>
      </c>
      <c r="L32" s="111">
        <f t="shared" si="0"/>
        <v>14685324.429624941</v>
      </c>
      <c r="M32" s="111">
        <f t="shared" si="0"/>
        <v>14705691.319844183</v>
      </c>
      <c r="N32" s="111">
        <f t="shared" si="0"/>
        <v>14874738.549968716</v>
      </c>
      <c r="O32" s="111">
        <f t="shared" si="0"/>
        <v>14930716.902122715</v>
      </c>
      <c r="P32" s="111">
        <f t="shared" si="0"/>
        <v>14929563.081027182</v>
      </c>
      <c r="Q32" s="111">
        <f t="shared" si="0"/>
        <v>14847932.870467272</v>
      </c>
      <c r="R32" s="111">
        <f t="shared" si="0"/>
        <v>14994824.756625645</v>
      </c>
      <c r="S32" s="111">
        <f t="shared" si="0"/>
        <v>14869899.179696962</v>
      </c>
      <c r="T32" s="111">
        <f t="shared" si="0"/>
        <v>15087023.53483933</v>
      </c>
      <c r="U32" s="111">
        <f t="shared" si="0"/>
        <v>15157283.974327488</v>
      </c>
      <c r="V32" s="111">
        <f t="shared" si="0"/>
        <v>14967954.656720275</v>
      </c>
      <c r="W32" s="111">
        <f t="shared" si="0"/>
        <v>15048786.207685102</v>
      </c>
      <c r="X32" s="111">
        <f t="shared" si="0"/>
        <v>15072080.843242237</v>
      </c>
      <c r="Y32" s="111">
        <f t="shared" si="0"/>
        <v>15049758.50530012</v>
      </c>
      <c r="Z32" s="111">
        <f t="shared" si="0"/>
        <v>14901264.441305717</v>
      </c>
      <c r="AA32" s="111">
        <f t="shared" si="0"/>
        <v>14988800.341800667</v>
      </c>
      <c r="AB32" s="111">
        <f t="shared" si="0"/>
        <v>15048744.21999307</v>
      </c>
      <c r="AC32" s="111">
        <f t="shared" si="0"/>
        <v>15093155.7641057</v>
      </c>
      <c r="AD32" s="111">
        <f t="shared" si="0"/>
        <v>15031931.761728164</v>
      </c>
      <c r="AE32" s="111">
        <f t="shared" si="0"/>
        <v>15067750.080348216</v>
      </c>
      <c r="AF32" s="111">
        <f t="shared" si="0"/>
        <v>15031602.691352144</v>
      </c>
      <c r="AG32" s="111">
        <f t="shared" si="0"/>
        <v>14860362.889143348</v>
      </c>
      <c r="AH32" s="111">
        <f t="shared" si="0"/>
        <v>15105499.660889184</v>
      </c>
      <c r="AI32" s="111">
        <f t="shared" si="0"/>
        <v>15173916.973817216</v>
      </c>
      <c r="AJ32" s="111">
        <f t="shared" si="0"/>
        <v>15062594.111611813</v>
      </c>
      <c r="AK32" s="111">
        <f t="shared" si="0"/>
        <v>15241672.365995577</v>
      </c>
      <c r="AL32" s="111">
        <f t="shared" si="0"/>
        <v>15058119.076596629</v>
      </c>
      <c r="AM32" s="111">
        <f t="shared" ref="AM32:BI32" si="1">AM30+AM31</f>
        <v>15210389.26874942</v>
      </c>
      <c r="AN32" s="111">
        <f t="shared" si="1"/>
        <v>14978634.157959878</v>
      </c>
      <c r="AO32" s="111">
        <f t="shared" si="1"/>
        <v>15035865.983774882</v>
      </c>
      <c r="AP32" s="111">
        <f t="shared" si="1"/>
        <v>14790585.137648329</v>
      </c>
      <c r="AQ32" s="111">
        <f t="shared" si="1"/>
        <v>15138946.13862136</v>
      </c>
      <c r="AR32" s="111">
        <f t="shared" si="1"/>
        <v>14947275.721993227</v>
      </c>
      <c r="AS32" s="111">
        <f t="shared" si="1"/>
        <v>15059046.825671034</v>
      </c>
      <c r="AT32" s="111">
        <f t="shared" si="1"/>
        <v>14898716.883883806</v>
      </c>
      <c r="AU32" s="111">
        <f t="shared" si="1"/>
        <v>14835686.223696765</v>
      </c>
      <c r="AV32" s="111">
        <f t="shared" si="1"/>
        <v>15047914.773031019</v>
      </c>
      <c r="AW32" s="111">
        <f t="shared" si="1"/>
        <v>14809383.028015744</v>
      </c>
      <c r="AX32" s="111">
        <f t="shared" si="1"/>
        <v>15145496.616737487</v>
      </c>
      <c r="AY32" s="111">
        <f t="shared" si="1"/>
        <v>14770922.157796457</v>
      </c>
      <c r="AZ32" s="111">
        <f t="shared" si="1"/>
        <v>14865602.729738176</v>
      </c>
      <c r="BA32" s="111">
        <f t="shared" si="1"/>
        <v>14928562.63672607</v>
      </c>
      <c r="BB32" s="111">
        <f t="shared" si="1"/>
        <v>14796869.00596885</v>
      </c>
      <c r="BC32" s="111">
        <f t="shared" si="1"/>
        <v>14795632.60260633</v>
      </c>
      <c r="BD32" s="111">
        <f t="shared" si="1"/>
        <v>14544601.288158376</v>
      </c>
      <c r="BE32" s="111">
        <f t="shared" si="1"/>
        <v>14380476.586993843</v>
      </c>
      <c r="BF32" s="111">
        <f t="shared" si="1"/>
        <v>14406943.626554813</v>
      </c>
      <c r="BG32" s="111">
        <f t="shared" si="1"/>
        <v>14238165.359572819</v>
      </c>
      <c r="BH32" s="111">
        <f t="shared" si="1"/>
        <v>14151322.21837559</v>
      </c>
      <c r="BI32" s="111">
        <f t="shared" si="1"/>
        <v>13908363.181027133</v>
      </c>
      <c r="BJ32" s="111">
        <f t="shared" ref="BJ32:CL32" si="2">BJ30+BJ31</f>
        <v>14006798.519828513</v>
      </c>
      <c r="BK32" s="111">
        <f t="shared" si="2"/>
        <v>13266039.658323746</v>
      </c>
      <c r="BL32" s="111">
        <f t="shared" si="2"/>
        <v>13825404.903414592</v>
      </c>
      <c r="BM32" s="111">
        <f t="shared" si="2"/>
        <v>13444841.289629437</v>
      </c>
      <c r="BN32" s="111">
        <f t="shared" si="2"/>
        <v>13559488.410009455</v>
      </c>
      <c r="BO32" s="111">
        <f t="shared" si="2"/>
        <v>13430489.603620833</v>
      </c>
      <c r="BP32" s="111">
        <f t="shared" si="2"/>
        <v>13067800.429723101</v>
      </c>
      <c r="BQ32" s="111">
        <f t="shared" si="2"/>
        <v>13235514.622045813</v>
      </c>
      <c r="BR32" s="111">
        <f t="shared" si="2"/>
        <v>13220873.973845879</v>
      </c>
      <c r="BS32" s="111">
        <f t="shared" si="2"/>
        <v>13326567.829886407</v>
      </c>
      <c r="BT32" s="111">
        <f t="shared" si="2"/>
        <v>13237375.99618651</v>
      </c>
      <c r="BU32" s="111">
        <f t="shared" si="2"/>
        <v>13485731.353514567</v>
      </c>
      <c r="BV32" s="111">
        <f t="shared" si="2"/>
        <v>13440480.209108356</v>
      </c>
      <c r="BW32" s="111">
        <f t="shared" si="2"/>
        <v>13065289.811138254</v>
      </c>
      <c r="BX32" s="111">
        <f t="shared" si="2"/>
        <v>13121693.893918771</v>
      </c>
      <c r="BY32" s="111">
        <f t="shared" si="2"/>
        <v>8963248.9196547754</v>
      </c>
      <c r="BZ32" s="111">
        <f t="shared" si="2"/>
        <v>7047483.6641272344</v>
      </c>
      <c r="CA32" s="111">
        <f t="shared" si="2"/>
        <v>10241813.693087839</v>
      </c>
      <c r="CB32" s="111">
        <f t="shared" si="2"/>
        <v>11686173.399773367</v>
      </c>
      <c r="CC32" s="111">
        <f t="shared" si="2"/>
        <v>12515364.890793998</v>
      </c>
      <c r="CD32" s="111">
        <f t="shared" si="2"/>
        <v>12704983.144819189</v>
      </c>
      <c r="CE32" s="111">
        <f t="shared" si="2"/>
        <v>12520019.901733536</v>
      </c>
      <c r="CF32" s="111">
        <f t="shared" si="2"/>
        <v>12387789.466230106</v>
      </c>
      <c r="CG32" s="111">
        <f t="shared" si="2"/>
        <v>12309652.891298249</v>
      </c>
      <c r="CH32" s="111">
        <f t="shared" si="2"/>
        <v>12562800.237275215</v>
      </c>
      <c r="CI32" s="111">
        <f t="shared" si="2"/>
        <v>12869006.865259213</v>
      </c>
      <c r="CJ32" s="111">
        <f t="shared" si="2"/>
        <v>12712578.50455502</v>
      </c>
      <c r="CK32" s="111">
        <f t="shared" si="2"/>
        <v>13590695.674567882</v>
      </c>
      <c r="CL32" s="111">
        <f t="shared" si="2"/>
        <v>13390784.081127029</v>
      </c>
      <c r="CM32" s="111">
        <f t="shared" ref="CM32:CN32" si="3">CM30+CM31</f>
        <v>13264157.300121322</v>
      </c>
      <c r="CN32" s="111">
        <f t="shared" si="3"/>
        <v>13358922.267207997</v>
      </c>
      <c r="CO32" s="111">
        <f t="shared" ref="CO32:CP32" si="4">CO30+CO31</f>
        <v>13327415.424359351</v>
      </c>
      <c r="CP32" s="111">
        <f t="shared" si="4"/>
        <v>13070282.655990176</v>
      </c>
      <c r="CQ32" s="111">
        <f t="shared" ref="CQ32:CR32" si="5">CQ30+CQ31</f>
        <v>13301437.408619402</v>
      </c>
      <c r="CR32" s="111">
        <f t="shared" si="5"/>
        <v>13256863.234791912</v>
      </c>
      <c r="CS32" s="111">
        <f t="shared" ref="CS32:CT32" si="6">CS30+CS31</f>
        <v>13118896.076112013</v>
      </c>
      <c r="CT32" s="111">
        <f t="shared" si="6"/>
        <v>12903953.733338214</v>
      </c>
      <c r="CU32" s="111">
        <f t="shared" ref="CU32:CV32" si="7">CU30+CU31</f>
        <v>13037390.09108286</v>
      </c>
      <c r="CV32" s="111">
        <f t="shared" si="7"/>
        <v>13052142.938773971</v>
      </c>
      <c r="CW32" s="111">
        <f t="shared" ref="CW32:CX32" si="8">CW30+CW31</f>
        <v>13066007.849680478</v>
      </c>
      <c r="CX32" s="111">
        <f t="shared" si="8"/>
        <v>13204187.734945305</v>
      </c>
      <c r="CY32" s="111">
        <f t="shared" ref="CY32:CZ32" si="9">CY30+CY31</f>
        <v>13331925.56217207</v>
      </c>
      <c r="CZ32" s="111">
        <f t="shared" si="9"/>
        <v>13381123.723144598</v>
      </c>
      <c r="DA32" s="111">
        <f t="shared" ref="DA32:DB32" si="10">DA30+DA31</f>
        <v>13406581.066790177</v>
      </c>
      <c r="DB32" s="111">
        <f t="shared" si="10"/>
        <v>13587929.760503042</v>
      </c>
      <c r="DC32" s="111">
        <f t="shared" ref="DC32:DD32" si="11">DC30+DC31</f>
        <v>13584988.61704804</v>
      </c>
      <c r="DD32" s="111">
        <f t="shared" si="11"/>
        <v>13734466.88952047</v>
      </c>
      <c r="DE32" s="111">
        <f t="shared" ref="DE32:DF32" si="12">DE30+DE31</f>
        <v>13539602.074746504</v>
      </c>
      <c r="DF32" s="111">
        <f t="shared" si="12"/>
        <v>13344471.469080111</v>
      </c>
      <c r="DG32" s="111">
        <f t="shared" ref="DG32:DH32" si="13">DG30+DG31</f>
        <v>13487980.952939034</v>
      </c>
      <c r="DH32" s="111">
        <f t="shared" si="13"/>
        <v>13458294.28210352</v>
      </c>
      <c r="DI32" s="111">
        <f t="shared" ref="DI32:DJ32" si="14">DI30+DI31</f>
        <v>13953454.276256476</v>
      </c>
      <c r="DJ32" s="111">
        <f t="shared" si="14"/>
        <v>13641864.311683673</v>
      </c>
      <c r="DK32" s="111">
        <f t="shared" ref="DK32:DL32" si="15">DK30+DK31</f>
        <v>13614968.749259729</v>
      </c>
      <c r="DL32" s="111">
        <f t="shared" si="15"/>
        <v>13835696.747929925</v>
      </c>
      <c r="DM32" s="111">
        <f t="shared" ref="DM32:DN32" si="16">DM30+DM31</f>
        <v>13686301.584320335</v>
      </c>
      <c r="DN32" s="111">
        <f t="shared" si="16"/>
        <v>13677309.138962056</v>
      </c>
      <c r="DO32" s="111">
        <f t="shared" ref="DO32:DP32" si="17">DO30+DO31</f>
        <v>13514862.270139292</v>
      </c>
      <c r="DP32" s="111">
        <f t="shared" si="17"/>
        <v>13552367.805328779</v>
      </c>
      <c r="DQ32" s="111">
        <f t="shared" ref="DQ32:DR32" si="18">DQ30+DQ31</f>
        <v>13785352.99290698</v>
      </c>
      <c r="DR32" s="111">
        <f t="shared" si="18"/>
        <v>14048404.717062291</v>
      </c>
      <c r="DS32" s="111">
        <f t="shared" ref="DS32:DT32" si="19">DS30+DS31</f>
        <v>13116495.639004227</v>
      </c>
      <c r="DT32" s="111">
        <f t="shared" si="19"/>
        <v>13437199.273711463</v>
      </c>
      <c r="DU32" s="111">
        <f t="shared" ref="DU32:DV32" si="20">DU30+DU31</f>
        <v>13492906.955867186</v>
      </c>
      <c r="DV32" s="111">
        <f t="shared" si="20"/>
        <v>13684663.27891076</v>
      </c>
      <c r="DW32" s="111">
        <f t="shared" ref="DW32:DX32" si="21">DW30+DW31</f>
        <v>13731715.697195891</v>
      </c>
      <c r="DX32" s="111">
        <f t="shared" si="21"/>
        <v>13580693.546953607</v>
      </c>
      <c r="DY32" s="111">
        <f t="shared" ref="DY32:DZ32" si="22">DY30+DY31</f>
        <v>13727926.866661035</v>
      </c>
      <c r="DZ32" s="111">
        <f t="shared" si="22"/>
        <v>13720884.407694831</v>
      </c>
      <c r="EA32" s="111">
        <f t="shared" ref="EA32:EB32" si="23">EA30+EA31</f>
        <v>13820852.454831962</v>
      </c>
      <c r="EB32" s="111">
        <f t="shared" si="23"/>
        <v>13851949.303696368</v>
      </c>
      <c r="EC32" s="111">
        <f t="shared" ref="EC32:ED32" si="24">EC30+EC31</f>
        <v>13842219.544073068</v>
      </c>
      <c r="ED32" s="111">
        <f t="shared" si="24"/>
        <v>13749992.65577729</v>
      </c>
      <c r="EE32" s="111">
        <f t="shared" ref="EE32:EF32" si="25">EE30+EE31</f>
        <v>13823443.019644644</v>
      </c>
      <c r="EF32" s="111">
        <f t="shared" si="25"/>
        <v>13884343.782089781</v>
      </c>
      <c r="EG32" s="111">
        <f t="shared" ref="EG32:EH32" si="26">EG30+EG31</f>
        <v>14001908.383610653</v>
      </c>
      <c r="EH32" s="111">
        <f t="shared" si="26"/>
        <v>13762364.708306115</v>
      </c>
    </row>
    <row r="33" spans="2:138" s="107" customFormat="1" ht="13.2" x14ac:dyDescent="0.25">
      <c r="B33" s="115" t="s">
        <v>52</v>
      </c>
      <c r="C33" s="109">
        <f t="shared" ref="C33:AL33" si="27">C35-C34</f>
        <v>-47282.797882255167</v>
      </c>
      <c r="D33" s="109">
        <f t="shared" si="27"/>
        <v>3694221.2417985983</v>
      </c>
      <c r="E33" s="109">
        <f t="shared" si="27"/>
        <v>3681161.4760342371</v>
      </c>
      <c r="F33" s="109">
        <f t="shared" si="27"/>
        <v>3611832.2421490969</v>
      </c>
      <c r="G33" s="109">
        <f t="shared" si="27"/>
        <v>3877567.8785420293</v>
      </c>
      <c r="H33" s="109">
        <f t="shared" si="27"/>
        <v>4086550.3783997302</v>
      </c>
      <c r="I33" s="109">
        <f t="shared" si="27"/>
        <v>4230207.4065826982</v>
      </c>
      <c r="J33" s="109">
        <f t="shared" si="27"/>
        <v>4328955.9790261602</v>
      </c>
      <c r="K33" s="109">
        <f t="shared" si="27"/>
        <v>4580444.1295353416</v>
      </c>
      <c r="L33" s="109">
        <f t="shared" si="27"/>
        <v>4501215.1803005971</v>
      </c>
      <c r="M33" s="109">
        <f t="shared" si="27"/>
        <v>4580693.6885693977</v>
      </c>
      <c r="N33" s="109">
        <f t="shared" si="27"/>
        <v>4791816.9507028572</v>
      </c>
      <c r="O33" s="109">
        <f t="shared" si="27"/>
        <v>5204050.7782665957</v>
      </c>
      <c r="P33" s="109">
        <f t="shared" si="27"/>
        <v>4897041.5308182631</v>
      </c>
      <c r="Q33" s="109">
        <f t="shared" si="27"/>
        <v>5789951.3094434664</v>
      </c>
      <c r="R33" s="109">
        <f t="shared" si="27"/>
        <v>3851160.7476364323</v>
      </c>
      <c r="S33" s="109">
        <f t="shared" si="27"/>
        <v>4969631.8941593273</v>
      </c>
      <c r="T33" s="109">
        <f t="shared" si="27"/>
        <v>5195089.8215239085</v>
      </c>
      <c r="U33" s="109">
        <f t="shared" si="27"/>
        <v>5115361.8566020783</v>
      </c>
      <c r="V33" s="109">
        <f t="shared" si="27"/>
        <v>5170956.9320865143</v>
      </c>
      <c r="W33" s="109">
        <f t="shared" si="27"/>
        <v>5235093.230754599</v>
      </c>
      <c r="X33" s="109">
        <f t="shared" si="27"/>
        <v>5304231.6682930849</v>
      </c>
      <c r="Y33" s="109">
        <f t="shared" si="27"/>
        <v>5284120.8791955216</v>
      </c>
      <c r="Z33" s="109">
        <f t="shared" si="27"/>
        <v>5393929.6081353258</v>
      </c>
      <c r="AA33" s="109">
        <f t="shared" si="27"/>
        <v>5282304.5656386772</v>
      </c>
      <c r="AB33" s="109">
        <f t="shared" si="27"/>
        <v>5360268.365403669</v>
      </c>
      <c r="AC33" s="109">
        <f t="shared" si="27"/>
        <v>5440063.8819998512</v>
      </c>
      <c r="AD33" s="109">
        <f t="shared" si="27"/>
        <v>5430249.7906779349</v>
      </c>
      <c r="AE33" s="109">
        <f t="shared" si="27"/>
        <v>5547651.2659835406</v>
      </c>
      <c r="AF33" s="109">
        <f t="shared" si="27"/>
        <v>5482686.5163462395</v>
      </c>
      <c r="AG33" s="109">
        <f t="shared" si="27"/>
        <v>5501687.9562628381</v>
      </c>
      <c r="AH33" s="109">
        <f t="shared" si="27"/>
        <v>5533025.010073714</v>
      </c>
      <c r="AI33" s="109">
        <f t="shared" si="27"/>
        <v>5530941.4625405194</v>
      </c>
      <c r="AJ33" s="109">
        <f t="shared" si="27"/>
        <v>5541698.1469480135</v>
      </c>
      <c r="AK33" s="109">
        <f t="shared" si="27"/>
        <v>5601204.0708986828</v>
      </c>
      <c r="AL33" s="109">
        <f t="shared" si="27"/>
        <v>5556807.6456582732</v>
      </c>
      <c r="AM33" s="109">
        <f t="shared" ref="AM33:BI33" si="28">AM35-AM34</f>
        <v>5649846.1064889114</v>
      </c>
      <c r="AN33" s="109">
        <f t="shared" si="28"/>
        <v>5551688.6164634349</v>
      </c>
      <c r="AO33" s="109">
        <f t="shared" si="28"/>
        <v>5668736.3887587469</v>
      </c>
      <c r="AP33" s="109">
        <f t="shared" si="28"/>
        <v>5351122.5692139771</v>
      </c>
      <c r="AQ33" s="109">
        <f t="shared" si="28"/>
        <v>5542166.0558323395</v>
      </c>
      <c r="AR33" s="109">
        <f t="shared" si="28"/>
        <v>5483676.2377255782</v>
      </c>
      <c r="AS33" s="109">
        <f t="shared" si="28"/>
        <v>5541034.6675729472</v>
      </c>
      <c r="AT33" s="109">
        <f t="shared" si="28"/>
        <v>5487892.028835902</v>
      </c>
      <c r="AU33" s="109">
        <f t="shared" si="28"/>
        <v>5455762.8845711099</v>
      </c>
      <c r="AV33" s="109">
        <f t="shared" si="28"/>
        <v>5477593.5068021771</v>
      </c>
      <c r="AW33" s="109">
        <f t="shared" si="28"/>
        <v>5480763.1398839531</v>
      </c>
      <c r="AX33" s="109">
        <f t="shared" si="28"/>
        <v>5472950.9771532603</v>
      </c>
      <c r="AY33" s="109">
        <f t="shared" si="28"/>
        <v>5427450.8727151938</v>
      </c>
      <c r="AZ33" s="109">
        <f t="shared" si="28"/>
        <v>5468909.527382154</v>
      </c>
      <c r="BA33" s="109">
        <f t="shared" si="28"/>
        <v>5583312.9653871916</v>
      </c>
      <c r="BB33" s="109">
        <f t="shared" si="28"/>
        <v>5448828.6822438715</v>
      </c>
      <c r="BC33" s="109">
        <f t="shared" si="28"/>
        <v>5349746.5236255741</v>
      </c>
      <c r="BD33" s="109">
        <f t="shared" si="28"/>
        <v>5408721.0162279718</v>
      </c>
      <c r="BE33" s="109">
        <f t="shared" si="28"/>
        <v>5365492.979336828</v>
      </c>
      <c r="BF33" s="109">
        <f t="shared" si="28"/>
        <v>5487076.1101891529</v>
      </c>
      <c r="BG33" s="109">
        <f t="shared" si="28"/>
        <v>5524048.975400473</v>
      </c>
      <c r="BH33" s="109">
        <f t="shared" si="28"/>
        <v>5521152.3909584545</v>
      </c>
      <c r="BI33" s="109">
        <f t="shared" si="28"/>
        <v>5481350.6563493758</v>
      </c>
      <c r="BJ33" s="109">
        <f t="shared" ref="BJ33:CL33" si="29">BJ35-BJ34</f>
        <v>5444581.7007845193</v>
      </c>
      <c r="BK33" s="109">
        <f t="shared" si="29"/>
        <v>5478969.7614405975</v>
      </c>
      <c r="BL33" s="109">
        <f t="shared" si="29"/>
        <v>5318805.6055768337</v>
      </c>
      <c r="BM33" s="109">
        <f t="shared" si="29"/>
        <v>5308652.9944032207</v>
      </c>
      <c r="BN33" s="109">
        <f t="shared" si="29"/>
        <v>5332932.0116483262</v>
      </c>
      <c r="BO33" s="109">
        <f t="shared" si="29"/>
        <v>5360521.4892484415</v>
      </c>
      <c r="BP33" s="109">
        <f t="shared" si="29"/>
        <v>5340067.5183440652</v>
      </c>
      <c r="BQ33" s="109">
        <f t="shared" si="29"/>
        <v>5301102.4034576211</v>
      </c>
      <c r="BR33" s="109">
        <f t="shared" si="29"/>
        <v>5340189.8592159636</v>
      </c>
      <c r="BS33" s="109">
        <f t="shared" si="29"/>
        <v>5234941.6068665143</v>
      </c>
      <c r="BT33" s="109">
        <f t="shared" si="29"/>
        <v>5521649.7973836325</v>
      </c>
      <c r="BU33" s="109">
        <f t="shared" si="29"/>
        <v>5400081.7643981762</v>
      </c>
      <c r="BV33" s="109">
        <f t="shared" si="29"/>
        <v>5382679.1584077999</v>
      </c>
      <c r="BW33" s="109">
        <f t="shared" si="29"/>
        <v>5218449.5972603969</v>
      </c>
      <c r="BX33" s="109">
        <f t="shared" si="29"/>
        <v>5431834.6047752853</v>
      </c>
      <c r="BY33" s="109">
        <f t="shared" si="29"/>
        <v>7165470.9204759132</v>
      </c>
      <c r="BZ33" s="109">
        <f t="shared" si="29"/>
        <v>10409329.058882294</v>
      </c>
      <c r="CA33" s="109">
        <f t="shared" si="29"/>
        <v>7538087.5950008286</v>
      </c>
      <c r="CB33" s="109">
        <f t="shared" si="29"/>
        <v>6869784.4163014572</v>
      </c>
      <c r="CC33" s="109">
        <f t="shared" si="29"/>
        <v>5523384.9928151406</v>
      </c>
      <c r="CD33" s="109">
        <f t="shared" si="29"/>
        <v>5447812.1686446266</v>
      </c>
      <c r="CE33" s="109">
        <f t="shared" si="29"/>
        <v>5425139.1684977897</v>
      </c>
      <c r="CF33" s="109">
        <f t="shared" si="29"/>
        <v>5383393.5717150243</v>
      </c>
      <c r="CG33" s="109">
        <f t="shared" si="29"/>
        <v>5468634.9569487609</v>
      </c>
      <c r="CH33" s="109">
        <f t="shared" si="29"/>
        <v>5397135.0817556214</v>
      </c>
      <c r="CI33" s="109">
        <f t="shared" si="29"/>
        <v>5402852.9708191566</v>
      </c>
      <c r="CJ33" s="109">
        <f t="shared" si="29"/>
        <v>5546143.5159611572</v>
      </c>
      <c r="CK33" s="109">
        <f t="shared" si="29"/>
        <v>5533940.5574703254</v>
      </c>
      <c r="CL33" s="109">
        <f t="shared" si="29"/>
        <v>6683218.0219492093</v>
      </c>
      <c r="CM33" s="109">
        <f t="shared" ref="CM33:CN33" si="30">CM35-CM34</f>
        <v>5550137.6102553904</v>
      </c>
      <c r="CN33" s="109">
        <f t="shared" si="30"/>
        <v>5381889.2590706116</v>
      </c>
      <c r="CO33" s="109">
        <f t="shared" ref="CO33:CP33" si="31">CO35-CO34</f>
        <v>5329567.4170452636</v>
      </c>
      <c r="CP33" s="109">
        <f t="shared" si="31"/>
        <v>5246081.2441669079</v>
      </c>
      <c r="CQ33" s="109">
        <f t="shared" ref="CQ33:CR33" si="32">CQ35-CQ34</f>
        <v>5313360.3902713768</v>
      </c>
      <c r="CR33" s="109">
        <f t="shared" si="32"/>
        <v>5302999.1368043777</v>
      </c>
      <c r="CS33" s="109">
        <f t="shared" ref="CS33:CT33" si="33">CS35-CS34</f>
        <v>5321961.7805400025</v>
      </c>
      <c r="CT33" s="109">
        <f t="shared" si="33"/>
        <v>5444509.010100699</v>
      </c>
      <c r="CU33" s="109">
        <f t="shared" ref="CU33:CV33" si="34">CU35-CU34</f>
        <v>6318424.7571364883</v>
      </c>
      <c r="CV33" s="109">
        <f t="shared" si="34"/>
        <v>5749429.6431584004</v>
      </c>
      <c r="CW33" s="109">
        <f t="shared" ref="CW33:CX33" si="35">CW35-CW34</f>
        <v>5642291.8062793864</v>
      </c>
      <c r="CX33" s="109">
        <f t="shared" si="35"/>
        <v>5797118.8746233238</v>
      </c>
      <c r="CY33" s="109">
        <f t="shared" ref="CY33:CZ33" si="36">CY35-CY34</f>
        <v>5614449.7910785452</v>
      </c>
      <c r="CZ33" s="109">
        <f t="shared" si="36"/>
        <v>5747918.5744794346</v>
      </c>
      <c r="DA33" s="109">
        <f t="shared" ref="DA33:DB33" si="37">DA35-DA34</f>
        <v>5717831.4167857748</v>
      </c>
      <c r="DB33" s="109">
        <f t="shared" si="37"/>
        <v>5673983.8057008591</v>
      </c>
      <c r="DC33" s="109">
        <f t="shared" ref="DC33:DD33" si="38">DC35-DC34</f>
        <v>5686881.2363934759</v>
      </c>
      <c r="DD33" s="109">
        <f t="shared" si="38"/>
        <v>5766636.9366194867</v>
      </c>
      <c r="DE33" s="109">
        <f t="shared" ref="DE33:DF33" si="39">DE35-DE34</f>
        <v>5664924.2210033182</v>
      </c>
      <c r="DF33" s="109">
        <f t="shared" si="39"/>
        <v>5632760.904745766</v>
      </c>
      <c r="DG33" s="109">
        <f t="shared" ref="DG33:DH33" si="40">DG35-DG34</f>
        <v>5702266.7708669081</v>
      </c>
      <c r="DH33" s="109">
        <f t="shared" si="40"/>
        <v>5520542.9771219939</v>
      </c>
      <c r="DI33" s="109">
        <f t="shared" ref="DI33:DJ33" si="41">DI35-DI34</f>
        <v>5630015.4286118019</v>
      </c>
      <c r="DJ33" s="109">
        <f t="shared" si="41"/>
        <v>5710218.2659190809</v>
      </c>
      <c r="DK33" s="109">
        <f t="shared" ref="DK33:DL33" si="42">DK35-DK34</f>
        <v>5664583.4541054796</v>
      </c>
      <c r="DL33" s="109">
        <f t="shared" si="42"/>
        <v>5348771.3963377168</v>
      </c>
      <c r="DM33" s="109">
        <f t="shared" ref="DM33:DN33" si="43">DM35-DM34</f>
        <v>6718299.8284075651</v>
      </c>
      <c r="DN33" s="109">
        <f t="shared" si="43"/>
        <v>5902947.956870337</v>
      </c>
      <c r="DO33" s="109">
        <f t="shared" ref="DO33:DP33" si="44">DO35-DO34</f>
        <v>6022986.8088898528</v>
      </c>
      <c r="DP33" s="109">
        <f t="shared" si="44"/>
        <v>5868526.4516152106</v>
      </c>
      <c r="DQ33" s="109">
        <f t="shared" ref="DQ33:DR33" si="45">DQ35-DQ34</f>
        <v>5890480.0449854983</v>
      </c>
      <c r="DR33" s="109">
        <f t="shared" si="45"/>
        <v>6003637.85639612</v>
      </c>
      <c r="DS33" s="109">
        <f t="shared" ref="DS33:DT33" si="46">DS35-DS34</f>
        <v>6048289.8118908219</v>
      </c>
      <c r="DT33" s="109">
        <f t="shared" si="46"/>
        <v>6007117.6735075451</v>
      </c>
      <c r="DU33" s="109">
        <f t="shared" ref="DU33:DV33" si="47">DU35-DU34</f>
        <v>6069990.2951509897</v>
      </c>
      <c r="DV33" s="109">
        <f t="shared" si="47"/>
        <v>6052953.7691803603</v>
      </c>
      <c r="DW33" s="109">
        <f t="shared" ref="DW33:DX33" si="48">DW35-DW34</f>
        <v>6186896.8096089549</v>
      </c>
      <c r="DX33" s="109">
        <f t="shared" si="48"/>
        <v>6171312.7857919615</v>
      </c>
      <c r="DY33" s="109">
        <f t="shared" ref="DY33:DZ33" si="49">DY35-DY34</f>
        <v>6230512.547720992</v>
      </c>
      <c r="DZ33" s="109">
        <f t="shared" si="49"/>
        <v>6337171.4772599349</v>
      </c>
      <c r="EA33" s="109">
        <f t="shared" ref="EA33:EB33" si="50">EA35-EA34</f>
        <v>6350357.1413495913</v>
      </c>
      <c r="EB33" s="109">
        <f t="shared" si="50"/>
        <v>6388045.9236795343</v>
      </c>
      <c r="EC33" s="109">
        <f t="shared" ref="EC33:ED33" si="51">EC35-EC34</f>
        <v>6483399.1515317652</v>
      </c>
      <c r="ED33" s="109">
        <f t="shared" si="51"/>
        <v>6453456.2824247815</v>
      </c>
      <c r="EE33" s="109">
        <f t="shared" ref="EE33:EF33" si="52">EE35-EE34</f>
        <v>6461196.6257372871</v>
      </c>
      <c r="EF33" s="109">
        <f t="shared" si="52"/>
        <v>6492628.9878197834</v>
      </c>
      <c r="EG33" s="109">
        <f t="shared" ref="EG33:EH33" si="53">EG35-EG34</f>
        <v>6513124.6387034236</v>
      </c>
      <c r="EH33" s="109">
        <f t="shared" si="53"/>
        <v>6533994.9734234661</v>
      </c>
    </row>
    <row r="34" spans="2:138" s="117" customFormat="1" ht="13.2" x14ac:dyDescent="0.25">
      <c r="B34" s="115" t="s">
        <v>98</v>
      </c>
      <c r="C34" s="116">
        <v>3470278.1002840828</v>
      </c>
      <c r="D34" s="116">
        <v>3511452.1752892574</v>
      </c>
      <c r="E34" s="116">
        <v>3416306.1715520862</v>
      </c>
      <c r="F34" s="116">
        <v>3518517.0920669939</v>
      </c>
      <c r="G34" s="116">
        <v>3542007.0320730908</v>
      </c>
      <c r="H34" s="116">
        <v>3619990.7886984167</v>
      </c>
      <c r="I34" s="116">
        <v>3499162.4823882156</v>
      </c>
      <c r="J34" s="116">
        <v>3447993.9483375018</v>
      </c>
      <c r="K34" s="116">
        <v>3485671.4233915955</v>
      </c>
      <c r="L34" s="116">
        <v>3492453.4860849865</v>
      </c>
      <c r="M34" s="116">
        <v>3472460.982893208</v>
      </c>
      <c r="N34" s="116">
        <v>3421232.0318090213</v>
      </c>
      <c r="O34" s="116">
        <v>3584951.6593422093</v>
      </c>
      <c r="P34" s="116">
        <v>3489720.4615678573</v>
      </c>
      <c r="Q34" s="116">
        <v>3548483.7574931644</v>
      </c>
      <c r="R34" s="116">
        <v>2994628.8035975569</v>
      </c>
      <c r="S34" s="116">
        <v>3422409.6566813113</v>
      </c>
      <c r="T34" s="116">
        <v>3363194.7664431981</v>
      </c>
      <c r="U34" s="116">
        <v>3461220.2374017774</v>
      </c>
      <c r="V34" s="116">
        <v>3498982.1135507207</v>
      </c>
      <c r="W34" s="116">
        <v>3465512.0987752099</v>
      </c>
      <c r="X34" s="116">
        <v>3474025.7448862996</v>
      </c>
      <c r="Y34" s="116">
        <v>3449737.2008147342</v>
      </c>
      <c r="Z34" s="116">
        <v>3456222.9735518447</v>
      </c>
      <c r="AA34" s="116">
        <v>3350317.946643482</v>
      </c>
      <c r="AB34" s="116">
        <v>3432027.2469516895</v>
      </c>
      <c r="AC34" s="116">
        <v>3384653.8154837629</v>
      </c>
      <c r="AD34" s="116">
        <v>3404184.6310797818</v>
      </c>
      <c r="AE34" s="116">
        <v>3391962.6727248691</v>
      </c>
      <c r="AF34" s="116">
        <v>3425772.9235010585</v>
      </c>
      <c r="AG34" s="116">
        <v>3377999.3754344066</v>
      </c>
      <c r="AH34" s="116">
        <v>3368554.477025751</v>
      </c>
      <c r="AI34" s="116">
        <v>3389985.0798231056</v>
      </c>
      <c r="AJ34" s="116">
        <v>3345472.9608856533</v>
      </c>
      <c r="AK34" s="116">
        <v>3385782.8922451036</v>
      </c>
      <c r="AL34" s="116">
        <v>3408199.5170176476</v>
      </c>
      <c r="AM34" s="116">
        <v>3400788.8690659939</v>
      </c>
      <c r="AN34" s="116">
        <v>3357089.929408717</v>
      </c>
      <c r="AO34" s="116">
        <v>3358947.8493840708</v>
      </c>
      <c r="AP34" s="116">
        <v>3296252.8588334094</v>
      </c>
      <c r="AQ34" s="116">
        <v>3402892.597812939</v>
      </c>
      <c r="AR34" s="116">
        <v>3299103.679366088</v>
      </c>
      <c r="AS34" s="116">
        <v>3323984.7719897102</v>
      </c>
      <c r="AT34" s="116">
        <v>3328756.488993803</v>
      </c>
      <c r="AU34" s="116">
        <v>3328995.3844107119</v>
      </c>
      <c r="AV34" s="116">
        <v>3316561.3088494968</v>
      </c>
      <c r="AW34" s="116">
        <v>3321498.9212967949</v>
      </c>
      <c r="AX34" s="116">
        <v>3348970.7550766482</v>
      </c>
      <c r="AY34" s="116">
        <v>3296180.9238301162</v>
      </c>
      <c r="AZ34" s="116">
        <v>3356711.5731039643</v>
      </c>
      <c r="BA34" s="116">
        <v>3424448.0596646462</v>
      </c>
      <c r="BB34" s="116">
        <v>3462976.7030283948</v>
      </c>
      <c r="BC34" s="116">
        <v>3336351.4743640507</v>
      </c>
      <c r="BD34" s="116">
        <v>3448375.6202446166</v>
      </c>
      <c r="BE34" s="116">
        <v>3430808.8687742357</v>
      </c>
      <c r="BF34" s="116">
        <v>3397589.9385076831</v>
      </c>
      <c r="BG34" s="116">
        <v>3339484.9823869141</v>
      </c>
      <c r="BH34" s="116">
        <v>3436252.3453520443</v>
      </c>
      <c r="BI34" s="116">
        <v>3422845.0394336828</v>
      </c>
      <c r="BJ34" s="116">
        <v>3411556.3170101061</v>
      </c>
      <c r="BK34" s="116">
        <v>3442570.7336391644</v>
      </c>
      <c r="BL34" s="116">
        <v>3367177.4786563907</v>
      </c>
      <c r="BM34" s="116">
        <v>3348353.0995242349</v>
      </c>
      <c r="BN34" s="116">
        <v>3347728.2753417296</v>
      </c>
      <c r="BO34" s="116">
        <v>3408927.1979875509</v>
      </c>
      <c r="BP34" s="116">
        <v>3350016.6557564605</v>
      </c>
      <c r="BQ34" s="116">
        <v>3379163.9452255815</v>
      </c>
      <c r="BR34" s="116">
        <v>3424231.3633728996</v>
      </c>
      <c r="BS34" s="116">
        <v>3437117.3836994688</v>
      </c>
      <c r="BT34" s="116">
        <v>3374352.5803577434</v>
      </c>
      <c r="BU34" s="116">
        <v>3364297.7279248959</v>
      </c>
      <c r="BV34" s="116">
        <v>3340169.8340199366</v>
      </c>
      <c r="BW34" s="116">
        <v>3368348.0172442049</v>
      </c>
      <c r="BX34" s="116">
        <v>3351167.7174402033</v>
      </c>
      <c r="BY34" s="116">
        <v>3085137.313212879</v>
      </c>
      <c r="BZ34" s="116">
        <v>3508990.2686494631</v>
      </c>
      <c r="CA34" s="116">
        <v>3322127.7410254581</v>
      </c>
      <c r="CB34" s="116">
        <v>3320686.4924582802</v>
      </c>
      <c r="CC34" s="116">
        <v>3342047.1433000751</v>
      </c>
      <c r="CD34" s="116">
        <v>3354015.6895249737</v>
      </c>
      <c r="CE34" s="116">
        <v>3373604.7304256689</v>
      </c>
      <c r="CF34" s="116">
        <v>3333176.5024395445</v>
      </c>
      <c r="CG34" s="116">
        <v>3371093.2637863234</v>
      </c>
      <c r="CH34" s="116">
        <v>3384688.919300009</v>
      </c>
      <c r="CI34" s="116">
        <v>3313336.6563813002</v>
      </c>
      <c r="CJ34" s="116">
        <v>3384264.7633779272</v>
      </c>
      <c r="CK34" s="116">
        <v>3355755.2159629869</v>
      </c>
      <c r="CL34" s="116">
        <v>3259475.9372034366</v>
      </c>
      <c r="CM34" s="116">
        <v>3319343.0923153884</v>
      </c>
      <c r="CN34" s="116">
        <v>3390695.2291066637</v>
      </c>
      <c r="CO34" s="116">
        <v>3266734.4665628332</v>
      </c>
      <c r="CP34" s="116">
        <v>3248177.5959297949</v>
      </c>
      <c r="CQ34" s="116">
        <v>3216705.1118477718</v>
      </c>
      <c r="CR34" s="116">
        <v>3249462.9980349825</v>
      </c>
      <c r="CS34" s="116">
        <v>3204516.7053453145</v>
      </c>
      <c r="CT34" s="116">
        <v>3208945.4828971932</v>
      </c>
      <c r="CU34" s="116">
        <v>3219404.1405974054</v>
      </c>
      <c r="CV34" s="116">
        <v>3220793.4059640653</v>
      </c>
      <c r="CW34" s="116">
        <v>3215015.2205161927</v>
      </c>
      <c r="CX34" s="116">
        <v>3245780.4438552139</v>
      </c>
      <c r="CY34" s="116">
        <v>3501833.2035470828</v>
      </c>
      <c r="CZ34" s="116">
        <v>3381456.0504702269</v>
      </c>
      <c r="DA34" s="116">
        <v>3381108.3765696585</v>
      </c>
      <c r="DB34" s="116">
        <v>3280592.572523396</v>
      </c>
      <c r="DC34" s="116">
        <v>3262394.9234468988</v>
      </c>
      <c r="DD34" s="116">
        <v>3243662.9434335749</v>
      </c>
      <c r="DE34" s="116">
        <v>3225225.9933217918</v>
      </c>
      <c r="DF34" s="116">
        <v>3156980.6760214595</v>
      </c>
      <c r="DG34" s="116">
        <v>3216924.6213311558</v>
      </c>
      <c r="DH34" s="116">
        <v>3134729.1259344597</v>
      </c>
      <c r="DI34" s="116">
        <v>3167191.9427997046</v>
      </c>
      <c r="DJ34" s="116">
        <v>3193435.7366884081</v>
      </c>
      <c r="DK34" s="116">
        <v>3160939.9114004434</v>
      </c>
      <c r="DL34" s="116">
        <v>3099552.1893956838</v>
      </c>
      <c r="DM34" s="116">
        <v>4151780.0518150106</v>
      </c>
      <c r="DN34" s="116">
        <v>3219921.430170876</v>
      </c>
      <c r="DO34" s="116">
        <v>3254128.974906256</v>
      </c>
      <c r="DP34" s="116">
        <v>3259701.1346901082</v>
      </c>
      <c r="DQ34" s="116">
        <v>3245808.4212623229</v>
      </c>
      <c r="DR34" s="116">
        <v>3310666.394716701</v>
      </c>
      <c r="DS34" s="116">
        <v>3245553.9346407042</v>
      </c>
      <c r="DT34" s="116">
        <v>3344202.5136284512</v>
      </c>
      <c r="DU34" s="116">
        <v>3300897.8330815309</v>
      </c>
      <c r="DV34" s="116">
        <v>3306037.2453463571</v>
      </c>
      <c r="DW34" s="116">
        <v>3332575.1848975425</v>
      </c>
      <c r="DX34" s="116">
        <v>3406321.2544115004</v>
      </c>
      <c r="DY34" s="116">
        <v>3315037.312534078</v>
      </c>
      <c r="DZ34" s="116">
        <v>3331290.9703382263</v>
      </c>
      <c r="EA34" s="116">
        <v>3305688.699089359</v>
      </c>
      <c r="EB34" s="116">
        <v>3298953.3045729189</v>
      </c>
      <c r="EC34" s="116">
        <v>3339624.8106939602</v>
      </c>
      <c r="ED34" s="116">
        <v>3315326.9712463436</v>
      </c>
      <c r="EE34" s="116">
        <v>3362333.0252195378</v>
      </c>
      <c r="EF34" s="116">
        <v>3295197.4981461074</v>
      </c>
      <c r="EG34" s="116">
        <v>3323751.4563827952</v>
      </c>
      <c r="EH34" s="116">
        <v>3330934.0277855787</v>
      </c>
    </row>
    <row r="35" spans="2:138" s="107" customFormat="1" ht="13.2" x14ac:dyDescent="0.25">
      <c r="B35" s="110" t="s">
        <v>86</v>
      </c>
      <c r="C35" s="111">
        <v>3422995.3024018276</v>
      </c>
      <c r="D35" s="111">
        <v>7205673.4170878557</v>
      </c>
      <c r="E35" s="111">
        <v>7097467.6475863233</v>
      </c>
      <c r="F35" s="111">
        <v>7130349.3342160909</v>
      </c>
      <c r="G35" s="111">
        <v>7419574.9106151201</v>
      </c>
      <c r="H35" s="111">
        <v>7706541.1670981469</v>
      </c>
      <c r="I35" s="111">
        <v>7729369.8889709143</v>
      </c>
      <c r="J35" s="111">
        <v>7776949.927363662</v>
      </c>
      <c r="K35" s="111">
        <v>8066115.5529269371</v>
      </c>
      <c r="L35" s="111">
        <v>7993668.6663855836</v>
      </c>
      <c r="M35" s="111">
        <v>8053154.6714626057</v>
      </c>
      <c r="N35" s="111">
        <v>8213048.982511878</v>
      </c>
      <c r="O35" s="111">
        <v>8789002.4376088046</v>
      </c>
      <c r="P35" s="111">
        <v>8386761.9923861204</v>
      </c>
      <c r="Q35" s="111">
        <v>9338435.0669366308</v>
      </c>
      <c r="R35" s="111">
        <v>6845789.5512339892</v>
      </c>
      <c r="S35" s="111">
        <v>8392041.5508406386</v>
      </c>
      <c r="T35" s="111">
        <v>8558284.5879671071</v>
      </c>
      <c r="U35" s="111">
        <v>8576582.0940038562</v>
      </c>
      <c r="V35" s="111">
        <v>8669939.045637235</v>
      </c>
      <c r="W35" s="111">
        <v>8700605.3295298088</v>
      </c>
      <c r="X35" s="111">
        <v>8778257.4131793845</v>
      </c>
      <c r="Y35" s="111">
        <v>8733858.0800102558</v>
      </c>
      <c r="Z35" s="111">
        <v>8850152.581687171</v>
      </c>
      <c r="AA35" s="111">
        <v>8632622.5122821592</v>
      </c>
      <c r="AB35" s="111">
        <v>8792295.6123553589</v>
      </c>
      <c r="AC35" s="111">
        <v>8824717.6974836141</v>
      </c>
      <c r="AD35" s="111">
        <v>8834434.4217577167</v>
      </c>
      <c r="AE35" s="111">
        <v>8939613.9387084097</v>
      </c>
      <c r="AF35" s="111">
        <v>8908459.439847298</v>
      </c>
      <c r="AG35" s="111">
        <v>8879687.3316972442</v>
      </c>
      <c r="AH35" s="111">
        <v>8901579.487099465</v>
      </c>
      <c r="AI35" s="111">
        <v>8920926.542363625</v>
      </c>
      <c r="AJ35" s="111">
        <v>8887171.1078336667</v>
      </c>
      <c r="AK35" s="111">
        <v>8986986.9631437864</v>
      </c>
      <c r="AL35" s="111">
        <v>8965007.1626759209</v>
      </c>
      <c r="AM35" s="111">
        <v>9050634.9755549058</v>
      </c>
      <c r="AN35" s="111">
        <v>8908778.5458721519</v>
      </c>
      <c r="AO35" s="111">
        <v>9027684.2381428182</v>
      </c>
      <c r="AP35" s="111">
        <v>8647375.4280473869</v>
      </c>
      <c r="AQ35" s="111">
        <v>8945058.6536452789</v>
      </c>
      <c r="AR35" s="111">
        <v>8782779.9170916658</v>
      </c>
      <c r="AS35" s="111">
        <v>8865019.4395626578</v>
      </c>
      <c r="AT35" s="111">
        <v>8816648.517829705</v>
      </c>
      <c r="AU35" s="111">
        <v>8784758.2689818218</v>
      </c>
      <c r="AV35" s="111">
        <v>8794154.8156516738</v>
      </c>
      <c r="AW35" s="111">
        <v>8802262.061180748</v>
      </c>
      <c r="AX35" s="111">
        <v>8821921.7322299089</v>
      </c>
      <c r="AY35" s="111">
        <v>8723631.7965453099</v>
      </c>
      <c r="AZ35" s="111">
        <v>8825621.1004861183</v>
      </c>
      <c r="BA35" s="111">
        <v>9007761.0250518378</v>
      </c>
      <c r="BB35" s="111">
        <v>8911805.3852722663</v>
      </c>
      <c r="BC35" s="111">
        <v>8686097.9979896247</v>
      </c>
      <c r="BD35" s="111">
        <v>8857096.6364725884</v>
      </c>
      <c r="BE35" s="111">
        <v>8796301.8481110632</v>
      </c>
      <c r="BF35" s="111">
        <v>8884666.0486968365</v>
      </c>
      <c r="BG35" s="111">
        <v>8863533.9577873871</v>
      </c>
      <c r="BH35" s="111">
        <v>8957404.7363104988</v>
      </c>
      <c r="BI35" s="111">
        <v>8904195.6957830582</v>
      </c>
      <c r="BJ35" s="111">
        <v>8856138.0177946258</v>
      </c>
      <c r="BK35" s="111">
        <v>8921540.4950797614</v>
      </c>
      <c r="BL35" s="111">
        <v>8685983.0842332244</v>
      </c>
      <c r="BM35" s="111">
        <v>8657006.0939274561</v>
      </c>
      <c r="BN35" s="111">
        <v>8680660.2869900558</v>
      </c>
      <c r="BO35" s="111">
        <v>8769448.6872359924</v>
      </c>
      <c r="BP35" s="111">
        <v>8690084.1741005257</v>
      </c>
      <c r="BQ35" s="111">
        <v>8680266.3486832026</v>
      </c>
      <c r="BR35" s="111">
        <v>8764421.2225888632</v>
      </c>
      <c r="BS35" s="111">
        <v>8672058.9905659836</v>
      </c>
      <c r="BT35" s="111">
        <v>8896002.3777413759</v>
      </c>
      <c r="BU35" s="111">
        <v>8764379.4923230726</v>
      </c>
      <c r="BV35" s="111">
        <v>8722848.9924277365</v>
      </c>
      <c r="BW35" s="111">
        <v>8586797.6145046018</v>
      </c>
      <c r="BX35" s="111">
        <v>8783002.3222154882</v>
      </c>
      <c r="BY35" s="111">
        <v>10250608.233688792</v>
      </c>
      <c r="BZ35" s="111">
        <v>13918319.327531757</v>
      </c>
      <c r="CA35" s="111">
        <v>10860215.336026287</v>
      </c>
      <c r="CB35" s="111">
        <v>10190470.908759737</v>
      </c>
      <c r="CC35" s="111">
        <v>8865432.1361152157</v>
      </c>
      <c r="CD35" s="111">
        <v>8801827.8581696004</v>
      </c>
      <c r="CE35" s="111">
        <v>8798743.8989234585</v>
      </c>
      <c r="CF35" s="111">
        <v>8716570.0741545688</v>
      </c>
      <c r="CG35" s="111">
        <v>8839728.2207350843</v>
      </c>
      <c r="CH35" s="111">
        <v>8781824.0010556299</v>
      </c>
      <c r="CI35" s="111">
        <v>8716189.6272004563</v>
      </c>
      <c r="CJ35" s="111">
        <v>8930408.2793390844</v>
      </c>
      <c r="CK35" s="111">
        <v>8889695.7734333128</v>
      </c>
      <c r="CL35" s="111">
        <v>9942693.9591526464</v>
      </c>
      <c r="CM35" s="111">
        <v>8869480.7025707792</v>
      </c>
      <c r="CN35" s="111">
        <v>8772584.4881772753</v>
      </c>
      <c r="CO35" s="111">
        <v>8596301.8836080972</v>
      </c>
      <c r="CP35" s="111">
        <v>8494258.8400967028</v>
      </c>
      <c r="CQ35" s="111">
        <v>8530065.5021191482</v>
      </c>
      <c r="CR35" s="111">
        <v>8552462.1348393597</v>
      </c>
      <c r="CS35" s="111">
        <v>8526478.4858853165</v>
      </c>
      <c r="CT35" s="111">
        <v>8653454.4929978922</v>
      </c>
      <c r="CU35" s="111">
        <v>9537828.8977338932</v>
      </c>
      <c r="CV35" s="111">
        <v>8970223.0491224658</v>
      </c>
      <c r="CW35" s="111">
        <v>8857307.0267955791</v>
      </c>
      <c r="CX35" s="111">
        <v>9042899.3184785377</v>
      </c>
      <c r="CY35" s="111">
        <v>9116282.994625628</v>
      </c>
      <c r="CZ35" s="111">
        <v>9129374.624949662</v>
      </c>
      <c r="DA35" s="111">
        <v>9098939.7933554333</v>
      </c>
      <c r="DB35" s="111">
        <v>8954576.3782242555</v>
      </c>
      <c r="DC35" s="111">
        <v>8949276.1598403752</v>
      </c>
      <c r="DD35" s="111">
        <v>9010299.880053062</v>
      </c>
      <c r="DE35" s="111">
        <v>8890150.2143251095</v>
      </c>
      <c r="DF35" s="111">
        <v>8789741.5807672255</v>
      </c>
      <c r="DG35" s="111">
        <v>8919191.3921980634</v>
      </c>
      <c r="DH35" s="111">
        <v>8655272.1030564532</v>
      </c>
      <c r="DI35" s="111">
        <v>8797207.3714115061</v>
      </c>
      <c r="DJ35" s="111">
        <v>8903654.002607489</v>
      </c>
      <c r="DK35" s="111">
        <v>8825523.3655059226</v>
      </c>
      <c r="DL35" s="111">
        <v>8448323.5857334007</v>
      </c>
      <c r="DM35" s="111">
        <v>10870079.880222576</v>
      </c>
      <c r="DN35" s="111">
        <v>9122869.387041213</v>
      </c>
      <c r="DO35" s="111">
        <v>9277115.7837961093</v>
      </c>
      <c r="DP35" s="111">
        <v>9128227.5863053184</v>
      </c>
      <c r="DQ35" s="111">
        <v>9136288.4662478212</v>
      </c>
      <c r="DR35" s="111">
        <v>9314304.2511128206</v>
      </c>
      <c r="DS35" s="111">
        <v>9293843.7465315256</v>
      </c>
      <c r="DT35" s="111">
        <v>9351320.1871359963</v>
      </c>
      <c r="DU35" s="111">
        <v>9370888.1282325201</v>
      </c>
      <c r="DV35" s="111">
        <v>9358991.0145267174</v>
      </c>
      <c r="DW35" s="111">
        <v>9519471.9945064969</v>
      </c>
      <c r="DX35" s="111">
        <v>9577634.0402034614</v>
      </c>
      <c r="DY35" s="111">
        <v>9545549.86025507</v>
      </c>
      <c r="DZ35" s="111">
        <v>9668462.4475981612</v>
      </c>
      <c r="EA35" s="111">
        <v>9656045.8404389508</v>
      </c>
      <c r="EB35" s="111">
        <v>9686999.2282524537</v>
      </c>
      <c r="EC35" s="111">
        <v>9823023.9622257259</v>
      </c>
      <c r="ED35" s="111">
        <v>9768783.2536711246</v>
      </c>
      <c r="EE35" s="111">
        <v>9823529.6509568244</v>
      </c>
      <c r="EF35" s="111">
        <v>9787826.4859658908</v>
      </c>
      <c r="EG35" s="111">
        <v>9836876.0950862188</v>
      </c>
      <c r="EH35" s="111">
        <v>9864929.0012090448</v>
      </c>
    </row>
    <row r="36" spans="2:138" s="107" customFormat="1" ht="13.2" x14ac:dyDescent="0.25">
      <c r="B36" s="112" t="s">
        <v>1959</v>
      </c>
      <c r="C36" s="114">
        <v>2513032.6644329191</v>
      </c>
      <c r="D36" s="114">
        <v>2534627.6704286644</v>
      </c>
      <c r="E36" s="114">
        <v>2572811.9978133799</v>
      </c>
      <c r="F36" s="114">
        <v>2560798.2838312499</v>
      </c>
      <c r="G36" s="114">
        <v>2563528.2580877459</v>
      </c>
      <c r="H36" s="114">
        <v>2556336.5061325887</v>
      </c>
      <c r="I36" s="114">
        <v>2546293.0169417681</v>
      </c>
      <c r="J36" s="114">
        <v>2538158.008483741</v>
      </c>
      <c r="K36" s="114">
        <v>2754885.4693281236</v>
      </c>
      <c r="L36" s="114">
        <v>2548150.0953053921</v>
      </c>
      <c r="M36" s="114">
        <v>2523342.0532499105</v>
      </c>
      <c r="N36" s="114">
        <v>2510069.5618843096</v>
      </c>
      <c r="O36" s="114">
        <v>2494215.0260676565</v>
      </c>
      <c r="P36" s="114">
        <v>2489595.7941945838</v>
      </c>
      <c r="Q36" s="114">
        <v>2631714.2414159975</v>
      </c>
      <c r="R36" s="114">
        <v>2586914.907565101</v>
      </c>
      <c r="S36" s="114">
        <v>2526620.4611488315</v>
      </c>
      <c r="T36" s="114">
        <v>2540677.9719852698</v>
      </c>
      <c r="U36" s="114">
        <v>2492552.2861556159</v>
      </c>
      <c r="V36" s="114">
        <v>2518831.9991159653</v>
      </c>
      <c r="W36" s="114">
        <v>2489887.9672778561</v>
      </c>
      <c r="X36" s="114">
        <v>2460703.0226054639</v>
      </c>
      <c r="Y36" s="114">
        <v>2436512.6673830943</v>
      </c>
      <c r="Z36" s="114">
        <v>2392552.2719868454</v>
      </c>
      <c r="AA36" s="114">
        <v>2373997.6291017835</v>
      </c>
      <c r="AB36" s="114">
        <v>2338252.3769447384</v>
      </c>
      <c r="AC36" s="114">
        <v>2307058.2507150806</v>
      </c>
      <c r="AD36" s="114">
        <v>2281247.7682981812</v>
      </c>
      <c r="AE36" s="114">
        <v>2290858.7798398351</v>
      </c>
      <c r="AF36" s="114">
        <v>2250800.7818708704</v>
      </c>
      <c r="AG36" s="114">
        <v>2266265.1463249009</v>
      </c>
      <c r="AH36" s="114">
        <v>2227159.7943142066</v>
      </c>
      <c r="AI36" s="114">
        <v>2207002.5650812229</v>
      </c>
      <c r="AJ36" s="114">
        <v>2204465.221705033</v>
      </c>
      <c r="AK36" s="114">
        <v>2226370.2631146545</v>
      </c>
      <c r="AL36" s="114">
        <v>2257517.9233262991</v>
      </c>
      <c r="AM36" s="114">
        <v>2270827.2340313364</v>
      </c>
      <c r="AN36" s="114">
        <v>2259093.5962498798</v>
      </c>
      <c r="AO36" s="114">
        <v>2231061.6231991686</v>
      </c>
      <c r="AP36" s="114">
        <v>2242620.2822199529</v>
      </c>
      <c r="AQ36" s="114">
        <v>2244612.5289040948</v>
      </c>
      <c r="AR36" s="114">
        <v>2232787.6233165828</v>
      </c>
      <c r="AS36" s="114">
        <v>2230741.3706477988</v>
      </c>
      <c r="AT36" s="114">
        <v>2233144.9796345741</v>
      </c>
      <c r="AU36" s="114">
        <v>2232653.2453609165</v>
      </c>
      <c r="AV36" s="114">
        <v>2231666.502447058</v>
      </c>
      <c r="AW36" s="114">
        <v>2241756.90465029</v>
      </c>
      <c r="AX36" s="114">
        <v>2222095.1330724549</v>
      </c>
      <c r="AY36" s="114">
        <v>2217910.9847263573</v>
      </c>
      <c r="AZ36" s="114">
        <v>2225184.697035531</v>
      </c>
      <c r="BA36" s="114">
        <v>2218851.1435096567</v>
      </c>
      <c r="BB36" s="114">
        <v>2228980.8792341575</v>
      </c>
      <c r="BC36" s="114">
        <v>2205470.1569852652</v>
      </c>
      <c r="BD36" s="114">
        <v>2226572.0548035516</v>
      </c>
      <c r="BE36" s="114">
        <v>2210351.3324433086</v>
      </c>
      <c r="BF36" s="114">
        <v>2206495.2718126532</v>
      </c>
      <c r="BG36" s="114">
        <v>2207112.7092786022</v>
      </c>
      <c r="BH36" s="114">
        <v>2216240.6830095118</v>
      </c>
      <c r="BI36" s="114">
        <v>2194212.8708818778</v>
      </c>
      <c r="BJ36" s="114">
        <v>2210519.6193608069</v>
      </c>
      <c r="BK36" s="114">
        <v>2214531.1796171484</v>
      </c>
      <c r="BL36" s="114">
        <v>2225709.0107028726</v>
      </c>
      <c r="BM36" s="114">
        <v>2254276.0924764392</v>
      </c>
      <c r="BN36" s="114">
        <v>2256644.0656144395</v>
      </c>
      <c r="BO36" s="114">
        <v>2251686.2825979814</v>
      </c>
      <c r="BP36" s="114">
        <v>2242984.7147904322</v>
      </c>
      <c r="BQ36" s="114">
        <v>2221509.5933270506</v>
      </c>
      <c r="BR36" s="114">
        <v>2187705.661576421</v>
      </c>
      <c r="BS36" s="114">
        <v>2203215.9124973081</v>
      </c>
      <c r="BT36" s="114">
        <v>2195357.7563649407</v>
      </c>
      <c r="BU36" s="114">
        <v>2184712.7357074106</v>
      </c>
      <c r="BV36" s="114">
        <v>2201073.5741379638</v>
      </c>
      <c r="BW36" s="114">
        <v>2200248.9600117519</v>
      </c>
      <c r="BX36" s="114">
        <v>2189589.9141966202</v>
      </c>
      <c r="BY36" s="114">
        <v>1987525.2137473205</v>
      </c>
      <c r="BZ36" s="114">
        <v>1742594.4480961529</v>
      </c>
      <c r="CA36" s="114">
        <v>1944900.9625861605</v>
      </c>
      <c r="CB36" s="114">
        <v>2149883.5379033242</v>
      </c>
      <c r="CC36" s="114">
        <v>2205790.4128995421</v>
      </c>
      <c r="CD36" s="114">
        <v>2229621.5265975539</v>
      </c>
      <c r="CE36" s="114">
        <v>2215130.2363005243</v>
      </c>
      <c r="CF36" s="114">
        <v>2078984.9178613599</v>
      </c>
      <c r="CG36" s="114">
        <v>1948034.3888746344</v>
      </c>
      <c r="CH36" s="114">
        <v>2188585.6186377355</v>
      </c>
      <c r="CI36" s="114">
        <v>2196843.4861881249</v>
      </c>
      <c r="CJ36" s="114">
        <v>2202651.7993353843</v>
      </c>
      <c r="CK36" s="114">
        <v>2172127.2123840093</v>
      </c>
      <c r="CL36" s="114">
        <v>2184524.1869984251</v>
      </c>
      <c r="CM36" s="114">
        <v>2220112.9268090478</v>
      </c>
      <c r="CN36" s="114">
        <v>2492482.3694061246</v>
      </c>
      <c r="CO36" s="114">
        <v>2255802.3042909713</v>
      </c>
      <c r="CP36" s="114">
        <v>2284800.9076852258</v>
      </c>
      <c r="CQ36" s="114">
        <v>2278414.9068049188</v>
      </c>
      <c r="CR36" s="114">
        <v>2276630.3983301315</v>
      </c>
      <c r="CS36" s="114">
        <v>2310566.2443178399</v>
      </c>
      <c r="CT36" s="114">
        <v>2288402.1399998809</v>
      </c>
      <c r="CU36" s="114">
        <v>2280778.1529545439</v>
      </c>
      <c r="CV36" s="114">
        <v>2293194.8754317383</v>
      </c>
      <c r="CW36" s="114">
        <v>2323291.3820513929</v>
      </c>
      <c r="CX36" s="114">
        <v>2336452.267865038</v>
      </c>
      <c r="CY36" s="114">
        <v>2328212.9039940564</v>
      </c>
      <c r="CZ36" s="114">
        <v>2353627.1605779557</v>
      </c>
      <c r="DA36" s="114">
        <v>2178305.1895224405</v>
      </c>
      <c r="DB36" s="114">
        <v>2313409.6248080591</v>
      </c>
      <c r="DC36" s="114">
        <v>2329358.314021471</v>
      </c>
      <c r="DD36" s="114">
        <v>2327815.4338924116</v>
      </c>
      <c r="DE36" s="114">
        <v>2307935.0501440587</v>
      </c>
      <c r="DF36" s="114">
        <v>2295078.0228000334</v>
      </c>
      <c r="DG36" s="114">
        <v>2315273.3129959633</v>
      </c>
      <c r="DH36" s="114">
        <v>2329958.1788717061</v>
      </c>
      <c r="DI36" s="114">
        <v>2357378.7755535576</v>
      </c>
      <c r="DJ36" s="114">
        <v>2340837.7601669412</v>
      </c>
      <c r="DK36" s="114">
        <v>2360911.3702215874</v>
      </c>
      <c r="DL36" s="114">
        <v>2335772.5800385089</v>
      </c>
      <c r="DM36" s="114">
        <v>2334805.6966746561</v>
      </c>
      <c r="DN36" s="114">
        <v>2351900.2199517568</v>
      </c>
      <c r="DO36" s="114">
        <v>2318103.20770369</v>
      </c>
      <c r="DP36" s="114">
        <v>2352857.9317987217</v>
      </c>
      <c r="DQ36" s="114">
        <v>2334860.9480895372</v>
      </c>
      <c r="DR36" s="114">
        <v>2351831.4248901843</v>
      </c>
      <c r="DS36" s="114">
        <v>2348352.087882584</v>
      </c>
      <c r="DT36" s="114">
        <v>2331206.8039696109</v>
      </c>
      <c r="DU36" s="114">
        <v>2306881.5056384983</v>
      </c>
      <c r="DV36" s="114">
        <v>2527595.0330753187</v>
      </c>
      <c r="DW36" s="114">
        <v>2297974.9754657713</v>
      </c>
      <c r="DX36" s="114">
        <v>2316263.590362424</v>
      </c>
      <c r="DY36" s="114">
        <v>2320291.357263823</v>
      </c>
      <c r="DZ36" s="114">
        <v>2310167.2787961825</v>
      </c>
      <c r="EA36" s="114">
        <v>2363906.4451113902</v>
      </c>
      <c r="EB36" s="114">
        <v>2349059.2282348271</v>
      </c>
      <c r="EC36" s="114">
        <v>2367433.5702486681</v>
      </c>
      <c r="ED36" s="114">
        <v>2373170.9020343544</v>
      </c>
      <c r="EE36" s="114">
        <v>2396873.3137150705</v>
      </c>
      <c r="EF36" s="114">
        <v>2422820.582888043</v>
      </c>
      <c r="EG36" s="114">
        <v>2456841.7516907649</v>
      </c>
      <c r="EH36" s="114">
        <v>2476833.1705879718</v>
      </c>
    </row>
    <row r="37" spans="2:138" s="107" customFormat="1" ht="13.2" x14ac:dyDescent="0.25">
      <c r="B37" s="115" t="s">
        <v>46</v>
      </c>
      <c r="C37" s="109">
        <v>39461928.399854295</v>
      </c>
      <c r="D37" s="109">
        <v>39792076.750609614</v>
      </c>
      <c r="E37" s="109">
        <v>39055564.906963155</v>
      </c>
      <c r="F37" s="109">
        <v>39605422.940244824</v>
      </c>
      <c r="G37" s="109">
        <v>39169232.72675696</v>
      </c>
      <c r="H37" s="109">
        <v>39233238.757633805</v>
      </c>
      <c r="I37" s="109">
        <v>38398306.104148343</v>
      </c>
      <c r="J37" s="109">
        <v>38820170.054682724</v>
      </c>
      <c r="K37" s="109">
        <v>38102181.167544872</v>
      </c>
      <c r="L37" s="109">
        <v>39155587.762433782</v>
      </c>
      <c r="M37" s="109">
        <v>37953586.042603679</v>
      </c>
      <c r="N37" s="109">
        <v>38355591.093033679</v>
      </c>
      <c r="O37" s="109">
        <v>38284114.8281601</v>
      </c>
      <c r="P37" s="109">
        <v>37883256.263190463</v>
      </c>
      <c r="Q37" s="109">
        <v>37859553.636016473</v>
      </c>
      <c r="R37" s="109">
        <v>37783943.617063433</v>
      </c>
      <c r="S37" s="109">
        <v>37688658.891593434</v>
      </c>
      <c r="T37" s="109">
        <v>37522712.132441007</v>
      </c>
      <c r="U37" s="109">
        <v>37773340.163673416</v>
      </c>
      <c r="V37" s="109">
        <v>36829540.922533609</v>
      </c>
      <c r="W37" s="109">
        <v>37121574.224750042</v>
      </c>
      <c r="X37" s="109">
        <v>36622546.163952656</v>
      </c>
      <c r="Y37" s="109">
        <v>36880744.402046673</v>
      </c>
      <c r="Z37" s="109">
        <v>36683388.682272524</v>
      </c>
      <c r="AA37" s="109">
        <v>36490149.082002424</v>
      </c>
      <c r="AB37" s="109">
        <v>36400911.59390451</v>
      </c>
      <c r="AC37" s="109">
        <v>36394481.996486463</v>
      </c>
      <c r="AD37" s="109">
        <v>36384233.859543532</v>
      </c>
      <c r="AE37" s="109">
        <v>36180619.299286142</v>
      </c>
      <c r="AF37" s="109">
        <v>35911748.222546197</v>
      </c>
      <c r="AG37" s="109">
        <v>36370606.600715883</v>
      </c>
      <c r="AH37" s="109">
        <v>36048889.561590649</v>
      </c>
      <c r="AI37" s="109">
        <v>36274232.848772593</v>
      </c>
      <c r="AJ37" s="109">
        <v>36081312.218368284</v>
      </c>
      <c r="AK37" s="109">
        <v>36670163.587401643</v>
      </c>
      <c r="AL37" s="109">
        <v>35279664.82693579</v>
      </c>
      <c r="AM37" s="109">
        <v>35943269.544443198</v>
      </c>
      <c r="AN37" s="109">
        <v>35620109.30926767</v>
      </c>
      <c r="AO37" s="109">
        <v>35821406.306625642</v>
      </c>
      <c r="AP37" s="109">
        <v>35277510.263409734</v>
      </c>
      <c r="AQ37" s="109">
        <v>35608217.373741977</v>
      </c>
      <c r="AR37" s="109">
        <v>36112440.834384099</v>
      </c>
      <c r="AS37" s="109">
        <v>35900886.716516167</v>
      </c>
      <c r="AT37" s="109">
        <v>36031599.269928366</v>
      </c>
      <c r="AU37" s="109">
        <v>36589051.891599022</v>
      </c>
      <c r="AV37" s="109">
        <v>36305394.974967659</v>
      </c>
      <c r="AW37" s="109">
        <v>36050969.71923662</v>
      </c>
      <c r="AX37" s="109">
        <v>35663464.579759598</v>
      </c>
      <c r="AY37" s="109">
        <v>36068019.579983786</v>
      </c>
      <c r="AZ37" s="109">
        <v>36723522.921726234</v>
      </c>
      <c r="BA37" s="109">
        <v>36934175.499425374</v>
      </c>
      <c r="BB37" s="109">
        <v>36882588.27701395</v>
      </c>
      <c r="BC37" s="109">
        <v>38041062.471159004</v>
      </c>
      <c r="BD37" s="109">
        <v>37042641.671782769</v>
      </c>
      <c r="BE37" s="109">
        <v>36974987.635239519</v>
      </c>
      <c r="BF37" s="109">
        <v>37325765.840941668</v>
      </c>
      <c r="BG37" s="109">
        <v>36819455.013026819</v>
      </c>
      <c r="BH37" s="109">
        <v>37379570.946788706</v>
      </c>
      <c r="BI37" s="109">
        <v>37041608.763252802</v>
      </c>
      <c r="BJ37" s="109">
        <v>37551043.547437415</v>
      </c>
      <c r="BK37" s="109">
        <v>37161542.115230545</v>
      </c>
      <c r="BL37" s="109">
        <v>37533580.752164163</v>
      </c>
      <c r="BM37" s="109">
        <v>36919513.682563059</v>
      </c>
      <c r="BN37" s="109">
        <v>37707842.612762265</v>
      </c>
      <c r="BO37" s="109">
        <v>37774255.864199966</v>
      </c>
      <c r="BP37" s="109">
        <v>37236277.64539177</v>
      </c>
      <c r="BQ37" s="109">
        <v>37497403.758123003</v>
      </c>
      <c r="BR37" s="109">
        <v>37933883.566806898</v>
      </c>
      <c r="BS37" s="109">
        <v>37980783.74334909</v>
      </c>
      <c r="BT37" s="109">
        <v>37607104.72248558</v>
      </c>
      <c r="BU37" s="109">
        <v>38034719.56258624</v>
      </c>
      <c r="BV37" s="109">
        <v>38262934.944728076</v>
      </c>
      <c r="BW37" s="109">
        <v>38368804.388749257</v>
      </c>
      <c r="BX37" s="109">
        <v>38044483.875009336</v>
      </c>
      <c r="BY37" s="109">
        <v>39860844.80739446</v>
      </c>
      <c r="BZ37" s="109">
        <v>35183587.49695611</v>
      </c>
      <c r="CA37" s="109">
        <v>37606599.572569177</v>
      </c>
      <c r="CB37" s="109">
        <v>38462630.246552736</v>
      </c>
      <c r="CC37" s="109">
        <v>38376062.528185651</v>
      </c>
      <c r="CD37" s="109">
        <v>38599144.954776548</v>
      </c>
      <c r="CE37" s="109">
        <v>38769786.145404868</v>
      </c>
      <c r="CF37" s="109">
        <v>39439334.693661608</v>
      </c>
      <c r="CG37" s="109">
        <v>39436366.411416017</v>
      </c>
      <c r="CH37" s="109">
        <v>39595255.077882893</v>
      </c>
      <c r="CI37" s="109">
        <v>39664412.747050762</v>
      </c>
      <c r="CJ37" s="109">
        <v>39544259.723173343</v>
      </c>
      <c r="CK37" s="109">
        <v>40355968.982985273</v>
      </c>
      <c r="CL37" s="109">
        <v>40216351.178423502</v>
      </c>
      <c r="CM37" s="109">
        <v>40321811.323265314</v>
      </c>
      <c r="CN37" s="109">
        <v>41098687.472219191</v>
      </c>
      <c r="CO37" s="109">
        <v>42526357.378812663</v>
      </c>
      <c r="CP37" s="109">
        <v>41412502.280313998</v>
      </c>
      <c r="CQ37" s="109">
        <v>41981566.683811456</v>
      </c>
      <c r="CR37" s="109">
        <v>42331701.2676237</v>
      </c>
      <c r="CS37" s="109">
        <v>43715323.899320923</v>
      </c>
      <c r="CT37" s="109">
        <v>42497321.902821213</v>
      </c>
      <c r="CU37" s="109">
        <v>43689264.409649849</v>
      </c>
      <c r="CV37" s="109">
        <v>44032024.800014831</v>
      </c>
      <c r="CW37" s="109">
        <v>44096416.091473199</v>
      </c>
      <c r="CX37" s="109">
        <v>44371639.857111797</v>
      </c>
      <c r="CY37" s="109">
        <v>43984653.594123326</v>
      </c>
      <c r="CZ37" s="109">
        <v>44792614.597682267</v>
      </c>
      <c r="DA37" s="109">
        <v>44768401.650389433</v>
      </c>
      <c r="DB37" s="109">
        <v>44523130.168225437</v>
      </c>
      <c r="DC37" s="109">
        <v>44747459.258452445</v>
      </c>
      <c r="DD37" s="109">
        <v>44559354.689546399</v>
      </c>
      <c r="DE37" s="109">
        <v>45321163.980473697</v>
      </c>
      <c r="DF37" s="109">
        <v>44182704.36876744</v>
      </c>
      <c r="DG37" s="109">
        <v>45243990.132153407</v>
      </c>
      <c r="DH37" s="109">
        <v>45920209.597980224</v>
      </c>
      <c r="DI37" s="109">
        <v>45757523.176008575</v>
      </c>
      <c r="DJ37" s="109">
        <v>46128777.502716012</v>
      </c>
      <c r="DK37" s="109">
        <v>47023028.174814507</v>
      </c>
      <c r="DL37" s="109">
        <v>46668105.975757509</v>
      </c>
      <c r="DM37" s="109">
        <v>47488201.993671358</v>
      </c>
      <c r="DN37" s="109">
        <v>47583830.001571685</v>
      </c>
      <c r="DO37" s="109">
        <v>47471294.941340558</v>
      </c>
      <c r="DP37" s="109">
        <v>47795116.115575105</v>
      </c>
      <c r="DQ37" s="109">
        <v>47601837.955599658</v>
      </c>
      <c r="DR37" s="109">
        <v>47672438.911134198</v>
      </c>
      <c r="DS37" s="109">
        <v>48703162.923028134</v>
      </c>
      <c r="DT37" s="109">
        <v>48346863.718268842</v>
      </c>
      <c r="DU37" s="109">
        <v>48846909.523802742</v>
      </c>
      <c r="DV37" s="109">
        <v>48323171.636360861</v>
      </c>
      <c r="DW37" s="109">
        <v>49175296.46629855</v>
      </c>
      <c r="DX37" s="109">
        <v>47489876.558881663</v>
      </c>
      <c r="DY37" s="109">
        <v>48519405.887767635</v>
      </c>
      <c r="DZ37" s="109">
        <v>49450155.636199623</v>
      </c>
      <c r="EA37" s="109">
        <v>49371744.371619143</v>
      </c>
      <c r="EB37" s="109">
        <v>49437805.852078952</v>
      </c>
      <c r="EC37" s="109">
        <v>49443654.074146301</v>
      </c>
      <c r="ED37" s="109">
        <v>50955858.227563925</v>
      </c>
      <c r="EE37" s="109">
        <v>48783688.843339734</v>
      </c>
      <c r="EF37" s="109">
        <v>50071194.577997558</v>
      </c>
      <c r="EG37" s="109">
        <v>50113036.234772444</v>
      </c>
      <c r="EH37" s="109">
        <v>51096400.036940746</v>
      </c>
    </row>
    <row r="38" spans="2:138" s="107" customFormat="1" ht="13.2" x14ac:dyDescent="0.25">
      <c r="B38" s="108" t="s">
        <v>47</v>
      </c>
      <c r="C38" s="109">
        <v>20582721.398477212</v>
      </c>
      <c r="D38" s="109">
        <v>20647871.11383443</v>
      </c>
      <c r="E38" s="109">
        <v>20389559.705421355</v>
      </c>
      <c r="F38" s="109">
        <v>20524355.667409822</v>
      </c>
      <c r="G38" s="109">
        <v>20372899.638226524</v>
      </c>
      <c r="H38" s="109">
        <v>20304751.217770886</v>
      </c>
      <c r="I38" s="109">
        <v>19936924.79654827</v>
      </c>
      <c r="J38" s="109">
        <v>20066751.456625007</v>
      </c>
      <c r="K38" s="109">
        <v>19325878.114804737</v>
      </c>
      <c r="L38" s="109">
        <v>19836489.665600885</v>
      </c>
      <c r="M38" s="109">
        <v>19488353.004732717</v>
      </c>
      <c r="N38" s="109">
        <v>19480884.933377106</v>
      </c>
      <c r="O38" s="109">
        <v>19501294.900101617</v>
      </c>
      <c r="P38" s="109">
        <v>19685493.495585993</v>
      </c>
      <c r="Q38" s="109">
        <v>18980230.322048757</v>
      </c>
      <c r="R38" s="109">
        <v>18630702.525614731</v>
      </c>
      <c r="S38" s="109">
        <v>18505531.29995244</v>
      </c>
      <c r="T38" s="109">
        <v>18404082.068948548</v>
      </c>
      <c r="U38" s="109">
        <v>18257680.775958225</v>
      </c>
      <c r="V38" s="109">
        <v>17904828.421949565</v>
      </c>
      <c r="W38" s="109">
        <v>17929593.845998891</v>
      </c>
      <c r="X38" s="109">
        <v>17478682.333602477</v>
      </c>
      <c r="Y38" s="109">
        <v>17410700.363959566</v>
      </c>
      <c r="Z38" s="109">
        <v>17402822.442698911</v>
      </c>
      <c r="AA38" s="109">
        <v>17138210.73823243</v>
      </c>
      <c r="AB38" s="109">
        <v>17311851.144619055</v>
      </c>
      <c r="AC38" s="109">
        <v>17391129.148397032</v>
      </c>
      <c r="AD38" s="109">
        <v>17379760.105827671</v>
      </c>
      <c r="AE38" s="109">
        <v>17087807.98255863</v>
      </c>
      <c r="AF38" s="109">
        <v>16835750.622374862</v>
      </c>
      <c r="AG38" s="109">
        <v>16814686.916171808</v>
      </c>
      <c r="AH38" s="109">
        <v>16665398.762675494</v>
      </c>
      <c r="AI38" s="109">
        <v>16555960.321348215</v>
      </c>
      <c r="AJ38" s="109">
        <v>16447347.620381072</v>
      </c>
      <c r="AK38" s="109">
        <v>16297232.431864277</v>
      </c>
      <c r="AL38" s="109">
        <v>16237015.058917983</v>
      </c>
      <c r="AM38" s="109">
        <v>16213734.212453827</v>
      </c>
      <c r="AN38" s="109">
        <v>15814563.9654647</v>
      </c>
      <c r="AO38" s="109">
        <v>15715195.783118945</v>
      </c>
      <c r="AP38" s="109">
        <v>15569816.691770965</v>
      </c>
      <c r="AQ38" s="109">
        <v>15659265.163619258</v>
      </c>
      <c r="AR38" s="109">
        <v>15831368.061916478</v>
      </c>
      <c r="AS38" s="109">
        <v>15788138.735639017</v>
      </c>
      <c r="AT38" s="109">
        <v>15644977.745678168</v>
      </c>
      <c r="AU38" s="109">
        <v>15542617.515241561</v>
      </c>
      <c r="AV38" s="109">
        <v>15284320.023820868</v>
      </c>
      <c r="AW38" s="109">
        <v>14628633.989160392</v>
      </c>
      <c r="AX38" s="109">
        <v>14979542.170472471</v>
      </c>
      <c r="AY38" s="109">
        <v>14847622.75937371</v>
      </c>
      <c r="AZ38" s="109">
        <v>14846583.611471284</v>
      </c>
      <c r="BA38" s="109">
        <v>15204228.250098744</v>
      </c>
      <c r="BB38" s="109">
        <v>14732435.21987525</v>
      </c>
      <c r="BC38" s="109">
        <v>14693747.333494069</v>
      </c>
      <c r="BD38" s="109">
        <v>14442739.102811009</v>
      </c>
      <c r="BE38" s="109">
        <v>14336149.878844682</v>
      </c>
      <c r="BF38" s="109">
        <v>14221582.289160332</v>
      </c>
      <c r="BG38" s="109">
        <v>13833981.118696371</v>
      </c>
      <c r="BH38" s="109">
        <v>14435412.987255219</v>
      </c>
      <c r="BI38" s="109">
        <v>13699474.786939811</v>
      </c>
      <c r="BJ38" s="109">
        <v>13836573.794685213</v>
      </c>
      <c r="BK38" s="109">
        <v>13963677.032287022</v>
      </c>
      <c r="BL38" s="109">
        <v>13929938.074548043</v>
      </c>
      <c r="BM38" s="109">
        <v>13713619.150295096</v>
      </c>
      <c r="BN38" s="109">
        <v>13687638.855514655</v>
      </c>
      <c r="BO38" s="109">
        <v>13733015.000890302</v>
      </c>
      <c r="BP38" s="109">
        <v>13482172.575725947</v>
      </c>
      <c r="BQ38" s="109">
        <v>13344691.395712085</v>
      </c>
      <c r="BR38" s="109">
        <v>13287260.563450752</v>
      </c>
      <c r="BS38" s="109">
        <v>13234582.980041156</v>
      </c>
      <c r="BT38" s="109">
        <v>13327364.17039511</v>
      </c>
      <c r="BU38" s="109">
        <v>13184162.395752219</v>
      </c>
      <c r="BV38" s="109">
        <v>13117887.149731839</v>
      </c>
      <c r="BW38" s="109">
        <v>12993096.731035646</v>
      </c>
      <c r="BX38" s="109">
        <v>12865585.298504047</v>
      </c>
      <c r="BY38" s="109">
        <v>13268034.588442756</v>
      </c>
      <c r="BZ38" s="109">
        <v>11279210.788498921</v>
      </c>
      <c r="CA38" s="109">
        <v>12402974.40668178</v>
      </c>
      <c r="CB38" s="109">
        <v>12764767.33144284</v>
      </c>
      <c r="CC38" s="109">
        <v>12524571.424589833</v>
      </c>
      <c r="CD38" s="109">
        <v>12705192.542388113</v>
      </c>
      <c r="CE38" s="109">
        <v>12507696.333239812</v>
      </c>
      <c r="CF38" s="109">
        <v>14070131.920259356</v>
      </c>
      <c r="CG38" s="109">
        <v>12331986.883864695</v>
      </c>
      <c r="CH38" s="109">
        <v>12301491.124183204</v>
      </c>
      <c r="CI38" s="109">
        <v>12127895.232050832</v>
      </c>
      <c r="CJ38" s="109">
        <v>12070720.38547569</v>
      </c>
      <c r="CK38" s="109">
        <v>12704676.26769723</v>
      </c>
      <c r="CL38" s="109">
        <v>12737317.64541973</v>
      </c>
      <c r="CM38" s="109">
        <v>12546831.499915028</v>
      </c>
      <c r="CN38" s="109">
        <v>12382731.87574687</v>
      </c>
      <c r="CO38" s="109">
        <v>12725011.585829856</v>
      </c>
      <c r="CP38" s="109">
        <v>13664977.679114483</v>
      </c>
      <c r="CQ38" s="109">
        <v>13256623.43692298</v>
      </c>
      <c r="CR38" s="109">
        <v>12628386.218352862</v>
      </c>
      <c r="CS38" s="109">
        <v>13280023.37052374</v>
      </c>
      <c r="CT38" s="109">
        <v>13601657.044767568</v>
      </c>
      <c r="CU38" s="109">
        <v>16013568.485005639</v>
      </c>
      <c r="CV38" s="109">
        <v>13075328.740406666</v>
      </c>
      <c r="CW38" s="109">
        <v>12766715.419098308</v>
      </c>
      <c r="CX38" s="109">
        <v>12565310.777075794</v>
      </c>
      <c r="CY38" s="109">
        <v>11953710.399315577</v>
      </c>
      <c r="CZ38" s="109">
        <v>12158529.771498511</v>
      </c>
      <c r="DA38" s="109">
        <v>12247092.788987426</v>
      </c>
      <c r="DB38" s="109">
        <v>11827935.620659962</v>
      </c>
      <c r="DC38" s="109">
        <v>11866776.703374315</v>
      </c>
      <c r="DD38" s="109">
        <v>11959319.349363165</v>
      </c>
      <c r="DE38" s="109">
        <v>12446248.941608958</v>
      </c>
      <c r="DF38" s="109">
        <v>11885020.194236765</v>
      </c>
      <c r="DG38" s="109">
        <v>11574159.153777404</v>
      </c>
      <c r="DH38" s="109">
        <v>11358844.856241535</v>
      </c>
      <c r="DI38" s="109">
        <v>11493217.760124022</v>
      </c>
      <c r="DJ38" s="109">
        <v>11269109.119003659</v>
      </c>
      <c r="DK38" s="109">
        <v>11323599.941110929</v>
      </c>
      <c r="DL38" s="109">
        <v>11501881.221089626</v>
      </c>
      <c r="DM38" s="109">
        <v>11332052.333609087</v>
      </c>
      <c r="DN38" s="109">
        <v>11340075.639601162</v>
      </c>
      <c r="DO38" s="109">
        <v>11289082.846531423</v>
      </c>
      <c r="DP38" s="109">
        <v>11443680.327374699</v>
      </c>
      <c r="DQ38" s="109">
        <v>11559403.864477873</v>
      </c>
      <c r="DR38" s="109">
        <v>11217515.357032226</v>
      </c>
      <c r="DS38" s="109">
        <v>11130336.425336549</v>
      </c>
      <c r="DT38" s="109">
        <v>11155497.693928694</v>
      </c>
      <c r="DU38" s="109">
        <v>10880559.01478406</v>
      </c>
      <c r="DV38" s="109">
        <v>10960520.146586314</v>
      </c>
      <c r="DW38" s="109">
        <v>10998989.967859231</v>
      </c>
      <c r="DX38" s="109">
        <v>10813201.154413935</v>
      </c>
      <c r="DY38" s="109">
        <v>10743989.010686832</v>
      </c>
      <c r="DZ38" s="109">
        <v>10786515.119900243</v>
      </c>
      <c r="EA38" s="109">
        <v>11006036.069157489</v>
      </c>
      <c r="EB38" s="109">
        <v>10519152.865991535</v>
      </c>
      <c r="EC38" s="109">
        <v>10460158.653207961</v>
      </c>
      <c r="ED38" s="109">
        <v>11013693.884460805</v>
      </c>
      <c r="EE38" s="109">
        <v>11092465.628315719</v>
      </c>
      <c r="EF38" s="109">
        <v>10993127.836927548</v>
      </c>
      <c r="EG38" s="109">
        <v>11132859.859843927</v>
      </c>
      <c r="EH38" s="109">
        <v>11095839.943015538</v>
      </c>
    </row>
    <row r="39" spans="2:138" s="107" customFormat="1" ht="13.2" x14ac:dyDescent="0.25">
      <c r="B39" s="108" t="s">
        <v>49</v>
      </c>
      <c r="C39" s="109">
        <v>60044649.798331507</v>
      </c>
      <c r="D39" s="109">
        <v>60439947.864444047</v>
      </c>
      <c r="E39" s="109">
        <v>59445124.612384506</v>
      </c>
      <c r="F39" s="109">
        <v>60129778.607654646</v>
      </c>
      <c r="G39" s="109">
        <v>59542132.364983492</v>
      </c>
      <c r="H39" s="109">
        <v>59537989.975404695</v>
      </c>
      <c r="I39" s="109">
        <v>58335230.900696613</v>
      </c>
      <c r="J39" s="109">
        <v>58886921.511307739</v>
      </c>
      <c r="K39" s="109">
        <v>57428059.282349609</v>
      </c>
      <c r="L39" s="109">
        <v>58992077.428034663</v>
      </c>
      <c r="M39" s="109">
        <v>57441939.047336407</v>
      </c>
      <c r="N39" s="109">
        <v>57836476.026410781</v>
      </c>
      <c r="O39" s="109">
        <v>57785409.728261717</v>
      </c>
      <c r="P39" s="109">
        <v>57568749.758776456</v>
      </c>
      <c r="Q39" s="109">
        <v>56839783.958065219</v>
      </c>
      <c r="R39" s="109">
        <v>56414646.142678171</v>
      </c>
      <c r="S39" s="109">
        <v>56194190.191545874</v>
      </c>
      <c r="T39" s="109">
        <v>55926794.201389551</v>
      </c>
      <c r="U39" s="109">
        <v>56031020.939631633</v>
      </c>
      <c r="V39" s="109">
        <v>54734369.344483174</v>
      </c>
      <c r="W39" s="109">
        <v>55051168.070748925</v>
      </c>
      <c r="X39" s="109">
        <v>54101228.497555129</v>
      </c>
      <c r="Y39" s="109">
        <v>54291444.766006239</v>
      </c>
      <c r="Z39" s="109">
        <v>54086211.124971434</v>
      </c>
      <c r="AA39" s="109">
        <v>53628359.82023485</v>
      </c>
      <c r="AB39" s="109">
        <v>53712762.738523565</v>
      </c>
      <c r="AC39" s="109">
        <v>53785611.144883499</v>
      </c>
      <c r="AD39" s="109">
        <v>53763993.965371206</v>
      </c>
      <c r="AE39" s="109">
        <v>53268427.281844772</v>
      </c>
      <c r="AF39" s="109">
        <v>52747498.844921067</v>
      </c>
      <c r="AG39" s="109">
        <v>53185293.516887687</v>
      </c>
      <c r="AH39" s="109">
        <v>52714288.324266151</v>
      </c>
      <c r="AI39" s="109">
        <v>52830193.170120806</v>
      </c>
      <c r="AJ39" s="109">
        <v>52528659.838749357</v>
      </c>
      <c r="AK39" s="109">
        <v>52967396.01926592</v>
      </c>
      <c r="AL39" s="109">
        <v>51516679.885853775</v>
      </c>
      <c r="AM39" s="109">
        <v>52157003.756897025</v>
      </c>
      <c r="AN39" s="109">
        <v>51434673.274732366</v>
      </c>
      <c r="AO39" s="109">
        <v>51536602.089744583</v>
      </c>
      <c r="AP39" s="109">
        <v>50847326.955180705</v>
      </c>
      <c r="AQ39" s="109">
        <v>51267482.537361242</v>
      </c>
      <c r="AR39" s="109">
        <v>51943808.896300577</v>
      </c>
      <c r="AS39" s="109">
        <v>51689025.45215518</v>
      </c>
      <c r="AT39" s="109">
        <v>51676577.01560653</v>
      </c>
      <c r="AU39" s="109">
        <v>52131669.406840585</v>
      </c>
      <c r="AV39" s="109">
        <v>51589714.998788528</v>
      </c>
      <c r="AW39" s="109">
        <v>50679603.708397016</v>
      </c>
      <c r="AX39" s="109">
        <v>50643006.750232071</v>
      </c>
      <c r="AY39" s="109">
        <v>50915642.339357495</v>
      </c>
      <c r="AZ39" s="109">
        <v>51570106.533197515</v>
      </c>
      <c r="BA39" s="109">
        <v>52138403.749524117</v>
      </c>
      <c r="BB39" s="109">
        <v>51615023.496889204</v>
      </c>
      <c r="BC39" s="109">
        <v>52734809.804653078</v>
      </c>
      <c r="BD39" s="109">
        <v>51485380.774593771</v>
      </c>
      <c r="BE39" s="109">
        <v>51311137.514084205</v>
      </c>
      <c r="BF39" s="109">
        <v>51547348.130102001</v>
      </c>
      <c r="BG39" s="109">
        <v>50653436.131723188</v>
      </c>
      <c r="BH39" s="109">
        <v>51814983.934043929</v>
      </c>
      <c r="BI39" s="109">
        <v>50741083.550192609</v>
      </c>
      <c r="BJ39" s="109">
        <v>51387617.342122629</v>
      </c>
      <c r="BK39" s="109">
        <v>51125219.147517562</v>
      </c>
      <c r="BL39" s="109">
        <v>51463518.826712206</v>
      </c>
      <c r="BM39" s="109">
        <v>50633132.83285816</v>
      </c>
      <c r="BN39" s="109">
        <v>51395481.468276918</v>
      </c>
      <c r="BO39" s="109">
        <v>51507270.865090266</v>
      </c>
      <c r="BP39" s="109">
        <v>50718450.22111772</v>
      </c>
      <c r="BQ39" s="109">
        <v>50842095.153835088</v>
      </c>
      <c r="BR39" s="109">
        <v>51221144.130257659</v>
      </c>
      <c r="BS39" s="109">
        <v>51215366.723390251</v>
      </c>
      <c r="BT39" s="109">
        <v>50934468.892880686</v>
      </c>
      <c r="BU39" s="109">
        <v>51218881.958338462</v>
      </c>
      <c r="BV39" s="109">
        <v>51380822.094459914</v>
      </c>
      <c r="BW39" s="109">
        <v>51361901.119784907</v>
      </c>
      <c r="BX39" s="109">
        <v>50910069.173513383</v>
      </c>
      <c r="BY39" s="109">
        <v>53128879.39583721</v>
      </c>
      <c r="BZ39" s="109">
        <v>46462798.285455033</v>
      </c>
      <c r="CA39" s="109">
        <v>50009573.979250953</v>
      </c>
      <c r="CB39" s="109">
        <v>51227397.577995576</v>
      </c>
      <c r="CC39" s="109">
        <v>50900633.952775486</v>
      </c>
      <c r="CD39" s="109">
        <v>51304337.497164652</v>
      </c>
      <c r="CE39" s="109">
        <v>51277482.478644684</v>
      </c>
      <c r="CF39" s="109">
        <v>53509466.613920964</v>
      </c>
      <c r="CG39" s="109">
        <v>51768353.295280717</v>
      </c>
      <c r="CH39" s="109">
        <v>51896746.202066094</v>
      </c>
      <c r="CI39" s="109">
        <v>51792307.979101591</v>
      </c>
      <c r="CJ39" s="109">
        <v>51614980.10864903</v>
      </c>
      <c r="CK39" s="109">
        <v>53060645.250682503</v>
      </c>
      <c r="CL39" s="109">
        <v>52953668.823843233</v>
      </c>
      <c r="CM39" s="109">
        <v>52868642.82318034</v>
      </c>
      <c r="CN39" s="109">
        <v>53481419.34796606</v>
      </c>
      <c r="CO39" s="109">
        <v>55251368.964642517</v>
      </c>
      <c r="CP39" s="109">
        <v>55077479.959428482</v>
      </c>
      <c r="CQ39" s="109">
        <v>55238190.120734431</v>
      </c>
      <c r="CR39" s="109">
        <v>54960087.485976562</v>
      </c>
      <c r="CS39" s="109">
        <v>56995347.269844666</v>
      </c>
      <c r="CT39" s="109">
        <v>56098978.947588779</v>
      </c>
      <c r="CU39" s="109">
        <v>59702832.894655481</v>
      </c>
      <c r="CV39" s="109">
        <v>57107353.540421493</v>
      </c>
      <c r="CW39" s="109">
        <v>56863131.510571502</v>
      </c>
      <c r="CX39" s="109">
        <v>56936950.634187587</v>
      </c>
      <c r="CY39" s="109">
        <v>55938363.9934389</v>
      </c>
      <c r="CZ39" s="109">
        <v>56951144.369180784</v>
      </c>
      <c r="DA39" s="109">
        <v>57015494.439376853</v>
      </c>
      <c r="DB39" s="109">
        <v>56351065.7888854</v>
      </c>
      <c r="DC39" s="109">
        <v>56614235.961826757</v>
      </c>
      <c r="DD39" s="109">
        <v>56518674.038909562</v>
      </c>
      <c r="DE39" s="109">
        <v>57767412.922082655</v>
      </c>
      <c r="DF39" s="109">
        <v>56067724.563004203</v>
      </c>
      <c r="DG39" s="109">
        <v>56818149.285930805</v>
      </c>
      <c r="DH39" s="109">
        <v>57279054.454221763</v>
      </c>
      <c r="DI39" s="109">
        <v>57250740.936132602</v>
      </c>
      <c r="DJ39" s="109">
        <v>57397886.621719673</v>
      </c>
      <c r="DK39" s="109">
        <v>58346628.115925439</v>
      </c>
      <c r="DL39" s="109">
        <v>58169987.196847141</v>
      </c>
      <c r="DM39" s="109">
        <v>58820254.327280447</v>
      </c>
      <c r="DN39" s="109">
        <v>58923905.641172856</v>
      </c>
      <c r="DO39" s="109">
        <v>58760377.787871987</v>
      </c>
      <c r="DP39" s="109">
        <v>59238796.442949802</v>
      </c>
      <c r="DQ39" s="109">
        <v>59161241.820077531</v>
      </c>
      <c r="DR39" s="109">
        <v>58889954.268166423</v>
      </c>
      <c r="DS39" s="109">
        <v>59833499.348364681</v>
      </c>
      <c r="DT39" s="109">
        <v>59502361.41219753</v>
      </c>
      <c r="DU39" s="109">
        <v>59727468.53858681</v>
      </c>
      <c r="DV39" s="109">
        <v>59283691.782947175</v>
      </c>
      <c r="DW39" s="109">
        <v>60174286.434157781</v>
      </c>
      <c r="DX39" s="109">
        <v>58303077.713295601</v>
      </c>
      <c r="DY39" s="109">
        <v>59263394.898454472</v>
      </c>
      <c r="DZ39" s="109">
        <v>60236670.756099872</v>
      </c>
      <c r="EA39" s="109">
        <v>60377780.440776631</v>
      </c>
      <c r="EB39" s="109">
        <v>59956958.718070485</v>
      </c>
      <c r="EC39" s="109">
        <v>59903812.727354266</v>
      </c>
      <c r="ED39" s="109">
        <v>61969552.112024732</v>
      </c>
      <c r="EE39" s="109">
        <v>59876154.471655451</v>
      </c>
      <c r="EF39" s="109">
        <v>61064322.414925106</v>
      </c>
      <c r="EG39" s="109">
        <v>61245896.094616368</v>
      </c>
      <c r="EH39" s="109">
        <v>62192239.979956284</v>
      </c>
    </row>
    <row r="40" spans="2:138" s="107" customFormat="1" ht="13.2" x14ac:dyDescent="0.25">
      <c r="B40" s="108" t="s">
        <v>43</v>
      </c>
      <c r="C40" s="109">
        <v>2994115.5081069302</v>
      </c>
      <c r="D40" s="109">
        <v>2973713.337832279</v>
      </c>
      <c r="E40" s="109">
        <v>3189325.5692194798</v>
      </c>
      <c r="F40" s="109">
        <v>3493666.123342637</v>
      </c>
      <c r="G40" s="109">
        <v>3871335.4524546112</v>
      </c>
      <c r="H40" s="109">
        <v>4228664.4488442764</v>
      </c>
      <c r="I40" s="109">
        <v>4715358.0830340814</v>
      </c>
      <c r="J40" s="109">
        <v>4837124.6188123664</v>
      </c>
      <c r="K40" s="109">
        <v>5025009.1281475537</v>
      </c>
      <c r="L40" s="109">
        <v>4842430.1723355576</v>
      </c>
      <c r="M40" s="109">
        <v>4753963.7010118188</v>
      </c>
      <c r="N40" s="109">
        <v>4637872.4412583765</v>
      </c>
      <c r="O40" s="109">
        <v>4358751.3548056688</v>
      </c>
      <c r="P40" s="109">
        <v>4416841.3737158878</v>
      </c>
      <c r="Q40" s="109">
        <v>4377622.1991989966</v>
      </c>
      <c r="R40" s="109">
        <v>4451447.7891367013</v>
      </c>
      <c r="S40" s="109">
        <v>4308857.8684794633</v>
      </c>
      <c r="T40" s="109">
        <v>4248473.3123816047</v>
      </c>
      <c r="U40" s="109">
        <v>3889246.7647410119</v>
      </c>
      <c r="V40" s="109">
        <v>3953953.6547205332</v>
      </c>
      <c r="W40" s="109">
        <v>3940297.4129399429</v>
      </c>
      <c r="X40" s="109">
        <v>4077874.3567507123</v>
      </c>
      <c r="Y40" s="109">
        <v>4086605.78447574</v>
      </c>
      <c r="Z40" s="109">
        <v>4301886.8766045468</v>
      </c>
      <c r="AA40" s="109">
        <v>4321646.6850421457</v>
      </c>
      <c r="AB40" s="109">
        <v>4483339.9185579279</v>
      </c>
      <c r="AC40" s="109">
        <v>4574848.417118758</v>
      </c>
      <c r="AD40" s="109">
        <v>4890235.5720462482</v>
      </c>
      <c r="AE40" s="109">
        <v>4524256.5951618692</v>
      </c>
      <c r="AF40" s="109">
        <v>4545631.6026441334</v>
      </c>
      <c r="AG40" s="109">
        <v>4695403.4645798178</v>
      </c>
      <c r="AH40" s="109">
        <v>4761402.0809468739</v>
      </c>
      <c r="AI40" s="109">
        <v>4916168.6801717458</v>
      </c>
      <c r="AJ40" s="109">
        <v>4894675.8052401068</v>
      </c>
      <c r="AK40" s="109">
        <v>5094860.6422275677</v>
      </c>
      <c r="AL40" s="109">
        <v>5001006.3185034683</v>
      </c>
      <c r="AM40" s="109">
        <v>5348823.6621410316</v>
      </c>
      <c r="AN40" s="109">
        <v>5272250.1210961603</v>
      </c>
      <c r="AO40" s="109">
        <v>5172301.0230235429</v>
      </c>
      <c r="AP40" s="109">
        <v>5159683.4872346343</v>
      </c>
      <c r="AQ40" s="109">
        <v>5278834.1433094731</v>
      </c>
      <c r="AR40" s="109">
        <v>5485614.1208818285</v>
      </c>
      <c r="AS40" s="109">
        <v>5304302.9927344779</v>
      </c>
      <c r="AT40" s="109">
        <v>5109668.2498825071</v>
      </c>
      <c r="AU40" s="109">
        <v>4930220.644968491</v>
      </c>
      <c r="AV40" s="109">
        <v>4990297.2890949305</v>
      </c>
      <c r="AW40" s="109">
        <v>4927063.7238534214</v>
      </c>
      <c r="AX40" s="109">
        <v>4871117.6166880354</v>
      </c>
      <c r="AY40" s="109">
        <v>5054471.4561957596</v>
      </c>
      <c r="AZ40" s="109">
        <v>4840473.7825686932</v>
      </c>
      <c r="BA40" s="109">
        <v>4757654.3202257259</v>
      </c>
      <c r="BB40" s="109">
        <v>4356155.445377633</v>
      </c>
      <c r="BC40" s="109">
        <v>4410260.9793259017</v>
      </c>
      <c r="BD40" s="109">
        <v>4056026.7568392889</v>
      </c>
      <c r="BE40" s="109">
        <v>3970544.3770879931</v>
      </c>
      <c r="BF40" s="109">
        <v>4727130.0141776474</v>
      </c>
      <c r="BG40" s="109">
        <v>4539469.9541569231</v>
      </c>
      <c r="BH40" s="109">
        <v>4337847.9953839313</v>
      </c>
      <c r="BI40" s="109">
        <v>4069030.6413426213</v>
      </c>
      <c r="BJ40" s="109">
        <v>4357533.3217173032</v>
      </c>
      <c r="BK40" s="109">
        <v>3998156.4874545969</v>
      </c>
      <c r="BL40" s="109">
        <v>4258122.7476516087</v>
      </c>
      <c r="BM40" s="109">
        <v>4174761.0137660122</v>
      </c>
      <c r="BN40" s="109">
        <v>4305218.819098711</v>
      </c>
      <c r="BO40" s="109">
        <v>4321913.2345812814</v>
      </c>
      <c r="BP40" s="109">
        <v>4329532.6505672103</v>
      </c>
      <c r="BQ40" s="109">
        <v>4504071.3713939311</v>
      </c>
      <c r="BR40" s="109">
        <v>4464251.78137442</v>
      </c>
      <c r="BS40" s="109">
        <v>4188667.4622357651</v>
      </c>
      <c r="BT40" s="109">
        <v>4217547.7087337254</v>
      </c>
      <c r="BU40" s="109">
        <v>4378226.0557909589</v>
      </c>
      <c r="BV40" s="109">
        <v>4375149.6498795785</v>
      </c>
      <c r="BW40" s="109">
        <v>4091274.6307456275</v>
      </c>
      <c r="BX40" s="109">
        <v>4211077.4487959342</v>
      </c>
      <c r="BY40" s="109">
        <v>4428041.0602383884</v>
      </c>
      <c r="BZ40" s="109">
        <v>4128429.2908904916</v>
      </c>
      <c r="CA40" s="109">
        <v>4262280.2391639613</v>
      </c>
      <c r="CB40" s="109">
        <v>4493935.5683615152</v>
      </c>
      <c r="CC40" s="109">
        <v>4489492.1441821773</v>
      </c>
      <c r="CD40" s="109">
        <v>4615676.997919498</v>
      </c>
      <c r="CE40" s="109">
        <v>4683058.8648453401</v>
      </c>
      <c r="CF40" s="109">
        <v>4876149.2851640293</v>
      </c>
      <c r="CG40" s="109">
        <v>4749210.7405764274</v>
      </c>
      <c r="CH40" s="109">
        <v>4553751.1306540873</v>
      </c>
      <c r="CI40" s="109">
        <v>4693800.6317145703</v>
      </c>
      <c r="CJ40" s="109">
        <v>4692527.1673889114</v>
      </c>
      <c r="CK40" s="109">
        <v>4865320.2013911968</v>
      </c>
      <c r="CL40" s="109">
        <v>5004339.1953072203</v>
      </c>
      <c r="CM40" s="109">
        <v>5029615.6935979333</v>
      </c>
      <c r="CN40" s="109">
        <v>4934318.0830004467</v>
      </c>
      <c r="CO40" s="109">
        <v>4466652.2443228895</v>
      </c>
      <c r="CP40" s="109">
        <v>4355128.4396335967</v>
      </c>
      <c r="CQ40" s="109">
        <v>4339161.7192118382</v>
      </c>
      <c r="CR40" s="109">
        <v>4051713.0519601968</v>
      </c>
      <c r="CS40" s="109">
        <v>4089789.9837435726</v>
      </c>
      <c r="CT40" s="109">
        <v>3948238.6902612867</v>
      </c>
      <c r="CU40" s="109">
        <v>3796163.3823628579</v>
      </c>
      <c r="CV40" s="109">
        <v>3672305.8652455327</v>
      </c>
      <c r="CW40" s="109">
        <v>3732379.789296418</v>
      </c>
      <c r="CX40" s="109">
        <v>3723289.1747540319</v>
      </c>
      <c r="CY40" s="109">
        <v>3333316.5486233546</v>
      </c>
      <c r="CZ40" s="109">
        <v>3427863.1216145852</v>
      </c>
      <c r="DA40" s="109">
        <v>3504635.3248074544</v>
      </c>
      <c r="DB40" s="109">
        <v>3406410.167289651</v>
      </c>
      <c r="DC40" s="109">
        <v>3706315.7650784268</v>
      </c>
      <c r="DD40" s="109">
        <v>3567339.9539386309</v>
      </c>
      <c r="DE40" s="109">
        <v>3546234.5749134989</v>
      </c>
      <c r="DF40" s="109">
        <v>3438566.9783556382</v>
      </c>
      <c r="DG40" s="109">
        <v>3664161.0461785048</v>
      </c>
      <c r="DH40" s="109">
        <v>3453239.0121872425</v>
      </c>
      <c r="DI40" s="109">
        <v>3319699.8419177472</v>
      </c>
      <c r="DJ40" s="109">
        <v>3015380.5116911009</v>
      </c>
      <c r="DK40" s="109">
        <v>3008561.8880192754</v>
      </c>
      <c r="DL40" s="109">
        <v>3025928.4313783259</v>
      </c>
      <c r="DM40" s="109">
        <v>3182939.30622523</v>
      </c>
      <c r="DN40" s="109">
        <v>3181129.2894604295</v>
      </c>
      <c r="DO40" s="109">
        <v>3054060.6488147634</v>
      </c>
      <c r="DP40" s="109">
        <v>3041294.3625861192</v>
      </c>
      <c r="DQ40" s="109">
        <v>2901681.6971606412</v>
      </c>
      <c r="DR40" s="109">
        <v>2927128.8639149396</v>
      </c>
      <c r="DS40" s="109">
        <v>3212032.4280269006</v>
      </c>
      <c r="DT40" s="109">
        <v>2925061.5573947546</v>
      </c>
      <c r="DU40" s="109">
        <v>2837952.620584168</v>
      </c>
      <c r="DV40" s="109">
        <v>2643491.790353958</v>
      </c>
      <c r="DW40" s="109">
        <v>2877370.1980177104</v>
      </c>
      <c r="DX40" s="109">
        <v>2620020.4882554254</v>
      </c>
      <c r="DY40" s="109">
        <v>2586437.8534859857</v>
      </c>
      <c r="DZ40" s="109">
        <v>2606135.1445340342</v>
      </c>
      <c r="EA40" s="109">
        <v>2604087.2067243778</v>
      </c>
      <c r="EB40" s="109">
        <v>2599838.4823458707</v>
      </c>
      <c r="EC40" s="109">
        <v>2651818.7535346537</v>
      </c>
      <c r="ED40" s="109">
        <v>2710136.9059867151</v>
      </c>
      <c r="EE40" s="109">
        <v>2637891.4840071332</v>
      </c>
      <c r="EF40" s="109">
        <v>2704033.7083691522</v>
      </c>
      <c r="EG40" s="109">
        <v>2722028.5992344003</v>
      </c>
      <c r="EH40" s="109">
        <v>2814745.8230448724</v>
      </c>
    </row>
    <row r="41" spans="2:138" s="107" customFormat="1" ht="13.2" x14ac:dyDescent="0.25">
      <c r="B41" s="110" t="s">
        <v>67</v>
      </c>
      <c r="C41" s="111">
        <f t="shared" ref="C41:AL41" si="54">C39+C40</f>
        <v>63038765.306438439</v>
      </c>
      <c r="D41" s="111">
        <f t="shared" si="54"/>
        <v>63413661.202276327</v>
      </c>
      <c r="E41" s="111">
        <f t="shared" si="54"/>
        <v>62634450.181603983</v>
      </c>
      <c r="F41" s="111">
        <f t="shared" si="54"/>
        <v>63623444.730997279</v>
      </c>
      <c r="G41" s="111">
        <f t="shared" si="54"/>
        <v>63413467.817438103</v>
      </c>
      <c r="H41" s="111">
        <f t="shared" si="54"/>
        <v>63766654.424248971</v>
      </c>
      <c r="I41" s="111">
        <f t="shared" si="54"/>
        <v>63050588.983730696</v>
      </c>
      <c r="J41" s="111">
        <f t="shared" si="54"/>
        <v>63724046.130120106</v>
      </c>
      <c r="K41" s="111">
        <f t="shared" si="54"/>
        <v>62453068.410497159</v>
      </c>
      <c r="L41" s="111">
        <f t="shared" si="54"/>
        <v>63834507.600370221</v>
      </c>
      <c r="M41" s="111">
        <f t="shared" si="54"/>
        <v>62195902.748348229</v>
      </c>
      <c r="N41" s="111">
        <f t="shared" si="54"/>
        <v>62474348.467669159</v>
      </c>
      <c r="O41" s="111">
        <f t="shared" si="54"/>
        <v>62144161.083067387</v>
      </c>
      <c r="P41" s="111">
        <f t="shared" si="54"/>
        <v>61985591.132492341</v>
      </c>
      <c r="Q41" s="111">
        <f t="shared" si="54"/>
        <v>61217406.157264218</v>
      </c>
      <c r="R41" s="111">
        <f t="shared" si="54"/>
        <v>60866093.931814872</v>
      </c>
      <c r="S41" s="111">
        <f t="shared" si="54"/>
        <v>60503048.060025334</v>
      </c>
      <c r="T41" s="111">
        <f t="shared" si="54"/>
        <v>60175267.513771154</v>
      </c>
      <c r="U41" s="111">
        <f t="shared" si="54"/>
        <v>59920267.704372644</v>
      </c>
      <c r="V41" s="111">
        <f t="shared" si="54"/>
        <v>58688322.999203704</v>
      </c>
      <c r="W41" s="111">
        <f t="shared" si="54"/>
        <v>58991465.483688869</v>
      </c>
      <c r="X41" s="111">
        <f t="shared" si="54"/>
        <v>58179102.854305841</v>
      </c>
      <c r="Y41" s="111">
        <f t="shared" si="54"/>
        <v>58378050.550481975</v>
      </c>
      <c r="Z41" s="111">
        <f t="shared" si="54"/>
        <v>58388098.001575984</v>
      </c>
      <c r="AA41" s="111">
        <f t="shared" si="54"/>
        <v>57950006.505276993</v>
      </c>
      <c r="AB41" s="111">
        <f t="shared" si="54"/>
        <v>58196102.657081492</v>
      </c>
      <c r="AC41" s="111">
        <f t="shared" si="54"/>
        <v>58360459.562002257</v>
      </c>
      <c r="AD41" s="111">
        <f t="shared" si="54"/>
        <v>58654229.537417457</v>
      </c>
      <c r="AE41" s="111">
        <f t="shared" si="54"/>
        <v>57792683.877006643</v>
      </c>
      <c r="AF41" s="111">
        <f t="shared" si="54"/>
        <v>57293130.447565198</v>
      </c>
      <c r="AG41" s="111">
        <f t="shared" si="54"/>
        <v>57880696.981467508</v>
      </c>
      <c r="AH41" s="111">
        <f t="shared" si="54"/>
        <v>57475690.405213028</v>
      </c>
      <c r="AI41" s="111">
        <f t="shared" si="54"/>
        <v>57746361.850292549</v>
      </c>
      <c r="AJ41" s="111">
        <f t="shared" si="54"/>
        <v>57423335.643989466</v>
      </c>
      <c r="AK41" s="111">
        <f t="shared" si="54"/>
        <v>58062256.661493488</v>
      </c>
      <c r="AL41" s="111">
        <f t="shared" si="54"/>
        <v>56517686.204357244</v>
      </c>
      <c r="AM41" s="111">
        <f t="shared" ref="AM41:BI41" si="55">AM39+AM40</f>
        <v>57505827.419038057</v>
      </c>
      <c r="AN41" s="111">
        <f t="shared" si="55"/>
        <v>56706923.39582853</v>
      </c>
      <c r="AO41" s="111">
        <f t="shared" si="55"/>
        <v>56708903.112768129</v>
      </c>
      <c r="AP41" s="111">
        <f t="shared" si="55"/>
        <v>56007010.442415342</v>
      </c>
      <c r="AQ41" s="111">
        <f t="shared" si="55"/>
        <v>56546316.680670716</v>
      </c>
      <c r="AR41" s="111">
        <f t="shared" si="55"/>
        <v>57429423.017182402</v>
      </c>
      <c r="AS41" s="111">
        <f t="shared" si="55"/>
        <v>56993328.444889657</v>
      </c>
      <c r="AT41" s="111">
        <f t="shared" si="55"/>
        <v>56786245.265489034</v>
      </c>
      <c r="AU41" s="111">
        <f t="shared" si="55"/>
        <v>57061890.051809072</v>
      </c>
      <c r="AV41" s="111">
        <f t="shared" si="55"/>
        <v>56580012.287883461</v>
      </c>
      <c r="AW41" s="111">
        <f t="shared" si="55"/>
        <v>55606667.43225044</v>
      </c>
      <c r="AX41" s="111">
        <f t="shared" si="55"/>
        <v>55514124.366920106</v>
      </c>
      <c r="AY41" s="111">
        <f t="shared" si="55"/>
        <v>55970113.795553252</v>
      </c>
      <c r="AZ41" s="111">
        <f t="shared" si="55"/>
        <v>56410580.315766208</v>
      </c>
      <c r="BA41" s="111">
        <f t="shared" si="55"/>
        <v>56896058.06974984</v>
      </c>
      <c r="BB41" s="111">
        <f t="shared" si="55"/>
        <v>55971178.942266837</v>
      </c>
      <c r="BC41" s="111">
        <f t="shared" si="55"/>
        <v>57145070.783978984</v>
      </c>
      <c r="BD41" s="111">
        <f t="shared" si="55"/>
        <v>55541407.531433061</v>
      </c>
      <c r="BE41" s="111">
        <f t="shared" si="55"/>
        <v>55281681.8911722</v>
      </c>
      <c r="BF41" s="111">
        <f t="shared" si="55"/>
        <v>56274478.144279651</v>
      </c>
      <c r="BG41" s="111">
        <f t="shared" si="55"/>
        <v>55192906.085880108</v>
      </c>
      <c r="BH41" s="111">
        <f t="shared" si="55"/>
        <v>56152831.929427862</v>
      </c>
      <c r="BI41" s="111">
        <f t="shared" si="55"/>
        <v>54810114.191535234</v>
      </c>
      <c r="BJ41" s="111">
        <f t="shared" ref="BJ41:CL41" si="56">BJ39+BJ40</f>
        <v>55745150.663839936</v>
      </c>
      <c r="BK41" s="111">
        <f t="shared" si="56"/>
        <v>55123375.634972155</v>
      </c>
      <c r="BL41" s="111">
        <f t="shared" si="56"/>
        <v>55721641.574363813</v>
      </c>
      <c r="BM41" s="111">
        <f t="shared" si="56"/>
        <v>54807893.846624173</v>
      </c>
      <c r="BN41" s="111">
        <f t="shared" si="56"/>
        <v>55700700.287375629</v>
      </c>
      <c r="BO41" s="111">
        <f t="shared" si="56"/>
        <v>55829184.09967155</v>
      </c>
      <c r="BP41" s="111">
        <f t="shared" si="56"/>
        <v>55047982.871684931</v>
      </c>
      <c r="BQ41" s="111">
        <f t="shared" si="56"/>
        <v>55346166.525229022</v>
      </c>
      <c r="BR41" s="111">
        <f t="shared" si="56"/>
        <v>55685395.911632076</v>
      </c>
      <c r="BS41" s="111">
        <f t="shared" si="56"/>
        <v>55404034.185626015</v>
      </c>
      <c r="BT41" s="111">
        <f t="shared" si="56"/>
        <v>55152016.601614408</v>
      </c>
      <c r="BU41" s="111">
        <f t="shared" si="56"/>
        <v>55597108.014129423</v>
      </c>
      <c r="BV41" s="111">
        <f t="shared" si="56"/>
        <v>55755971.744339496</v>
      </c>
      <c r="BW41" s="111">
        <f t="shared" si="56"/>
        <v>55453175.750530533</v>
      </c>
      <c r="BX41" s="111">
        <f t="shared" si="56"/>
        <v>55121146.62230932</v>
      </c>
      <c r="BY41" s="111">
        <f t="shared" si="56"/>
        <v>57556920.456075601</v>
      </c>
      <c r="BZ41" s="111">
        <f t="shared" si="56"/>
        <v>50591227.576345526</v>
      </c>
      <c r="CA41" s="111">
        <f t="shared" si="56"/>
        <v>54271854.218414918</v>
      </c>
      <c r="CB41" s="111">
        <f t="shared" si="56"/>
        <v>55721333.146357089</v>
      </c>
      <c r="CC41" s="111">
        <f t="shared" si="56"/>
        <v>55390126.096957661</v>
      </c>
      <c r="CD41" s="111">
        <f t="shared" si="56"/>
        <v>55920014.495084152</v>
      </c>
      <c r="CE41" s="111">
        <f t="shared" si="56"/>
        <v>55960541.343490027</v>
      </c>
      <c r="CF41" s="111">
        <f t="shared" si="56"/>
        <v>58385615.899084993</v>
      </c>
      <c r="CG41" s="111">
        <f t="shared" si="56"/>
        <v>56517564.035857141</v>
      </c>
      <c r="CH41" s="111">
        <f t="shared" si="56"/>
        <v>56450497.332720183</v>
      </c>
      <c r="CI41" s="111">
        <f t="shared" si="56"/>
        <v>56486108.610816158</v>
      </c>
      <c r="CJ41" s="111">
        <f t="shared" si="56"/>
        <v>56307507.276037939</v>
      </c>
      <c r="CK41" s="111">
        <f t="shared" si="56"/>
        <v>57925965.452073701</v>
      </c>
      <c r="CL41" s="111">
        <f t="shared" si="56"/>
        <v>57958008.019150451</v>
      </c>
      <c r="CM41" s="111">
        <f t="shared" ref="CM41:CN41" si="57">CM39+CM40</f>
        <v>57898258.516778275</v>
      </c>
      <c r="CN41" s="111">
        <f t="shared" si="57"/>
        <v>58415737.430966504</v>
      </c>
      <c r="CO41" s="111">
        <f t="shared" ref="CO41:CP41" si="58">CO39+CO40</f>
        <v>59718021.208965406</v>
      </c>
      <c r="CP41" s="111">
        <f t="shared" si="58"/>
        <v>59432608.399062082</v>
      </c>
      <c r="CQ41" s="111">
        <f t="shared" ref="CQ41:CR41" si="59">CQ39+CQ40</f>
        <v>59577351.83994627</v>
      </c>
      <c r="CR41" s="111">
        <f t="shared" si="59"/>
        <v>59011800.537936762</v>
      </c>
      <c r="CS41" s="111">
        <f t="shared" ref="CS41:CT41" si="60">CS39+CS40</f>
        <v>61085137.253588237</v>
      </c>
      <c r="CT41" s="111">
        <f t="shared" si="60"/>
        <v>60047217.637850069</v>
      </c>
      <c r="CU41" s="111">
        <f t="shared" ref="CU41:CV41" si="61">CU39+CU40</f>
        <v>63498996.277018338</v>
      </c>
      <c r="CV41" s="111">
        <f t="shared" si="61"/>
        <v>60779659.405667029</v>
      </c>
      <c r="CW41" s="111">
        <f t="shared" ref="CW41:CX41" si="62">CW39+CW40</f>
        <v>60595511.299867921</v>
      </c>
      <c r="CX41" s="111">
        <f t="shared" si="62"/>
        <v>60660239.808941618</v>
      </c>
      <c r="CY41" s="111">
        <f t="shared" ref="CY41:CZ41" si="63">CY39+CY40</f>
        <v>59271680.542062253</v>
      </c>
      <c r="CZ41" s="111">
        <f t="shared" si="63"/>
        <v>60379007.490795366</v>
      </c>
      <c r="DA41" s="111">
        <f t="shared" ref="DA41:DB41" si="64">DA39+DA40</f>
        <v>60520129.764184311</v>
      </c>
      <c r="DB41" s="111">
        <f t="shared" si="64"/>
        <v>59757475.956175052</v>
      </c>
      <c r="DC41" s="111">
        <f t="shared" ref="DC41:DD41" si="65">DC39+DC40</f>
        <v>60320551.726905182</v>
      </c>
      <c r="DD41" s="111">
        <f t="shared" si="65"/>
        <v>60086013.992848195</v>
      </c>
      <c r="DE41" s="111">
        <f t="shared" ref="DE41:DF41" si="66">DE39+DE40</f>
        <v>61313647.496996157</v>
      </c>
      <c r="DF41" s="111">
        <f t="shared" si="66"/>
        <v>59506291.541359842</v>
      </c>
      <c r="DG41" s="111">
        <f t="shared" ref="DG41:DH41" si="67">DG39+DG40</f>
        <v>60482310.33210931</v>
      </c>
      <c r="DH41" s="111">
        <f t="shared" si="67"/>
        <v>60732293.466409005</v>
      </c>
      <c r="DI41" s="111">
        <f t="shared" ref="DI41:DJ41" si="68">DI39+DI40</f>
        <v>60570440.778050348</v>
      </c>
      <c r="DJ41" s="111">
        <f t="shared" si="68"/>
        <v>60413267.133410774</v>
      </c>
      <c r="DK41" s="111">
        <f t="shared" ref="DK41:DL41" si="69">DK39+DK40</f>
        <v>61355190.003944717</v>
      </c>
      <c r="DL41" s="111">
        <f t="shared" si="69"/>
        <v>61195915.628225468</v>
      </c>
      <c r="DM41" s="111">
        <f t="shared" ref="DM41:DN41" si="70">DM39+DM40</f>
        <v>62003193.63350568</v>
      </c>
      <c r="DN41" s="111">
        <f t="shared" si="70"/>
        <v>62105034.930633284</v>
      </c>
      <c r="DO41" s="111">
        <f t="shared" ref="DO41:DP41" si="71">DO39+DO40</f>
        <v>61814438.436686747</v>
      </c>
      <c r="DP41" s="111">
        <f t="shared" si="71"/>
        <v>62280090.80553592</v>
      </c>
      <c r="DQ41" s="111">
        <f t="shared" ref="DQ41:DR41" si="72">DQ39+DQ40</f>
        <v>62062923.51723817</v>
      </c>
      <c r="DR41" s="111">
        <f t="shared" si="72"/>
        <v>61817083.13208136</v>
      </c>
      <c r="DS41" s="111">
        <f t="shared" ref="DS41:DT41" si="73">DS39+DS40</f>
        <v>63045531.776391581</v>
      </c>
      <c r="DT41" s="111">
        <f t="shared" si="73"/>
        <v>62427422.969592288</v>
      </c>
      <c r="DU41" s="111">
        <f t="shared" ref="DU41:DV41" si="74">DU39+DU40</f>
        <v>62565421.159170978</v>
      </c>
      <c r="DV41" s="111">
        <f t="shared" si="74"/>
        <v>61927183.573301136</v>
      </c>
      <c r="DW41" s="111">
        <f t="shared" ref="DW41:DX41" si="75">DW39+DW40</f>
        <v>63051656.63217549</v>
      </c>
      <c r="DX41" s="111">
        <f t="shared" si="75"/>
        <v>60923098.201551028</v>
      </c>
      <c r="DY41" s="111">
        <f t="shared" ref="DY41:DZ41" si="76">DY39+DY40</f>
        <v>61849832.751940459</v>
      </c>
      <c r="DZ41" s="111">
        <f t="shared" si="76"/>
        <v>62842805.900633909</v>
      </c>
      <c r="EA41" s="111">
        <f t="shared" ref="EA41:EB41" si="77">EA39+EA40</f>
        <v>62981867.647501007</v>
      </c>
      <c r="EB41" s="111">
        <f t="shared" si="77"/>
        <v>62556797.200416356</v>
      </c>
      <c r="EC41" s="111">
        <f t="shared" ref="EC41:ED41" si="78">EC39+EC40</f>
        <v>62555631.480888918</v>
      </c>
      <c r="ED41" s="111">
        <f t="shared" si="78"/>
        <v>64679689.018011451</v>
      </c>
      <c r="EE41" s="111">
        <f t="shared" ref="EE41:EF41" si="79">EE39+EE40</f>
        <v>62514045.955662586</v>
      </c>
      <c r="EF41" s="111">
        <f t="shared" si="79"/>
        <v>63768356.123294257</v>
      </c>
      <c r="EG41" s="111">
        <f t="shared" ref="EG41:EH41" si="80">EG39+EG40</f>
        <v>63967924.693850771</v>
      </c>
      <c r="EH41" s="111">
        <f t="shared" si="80"/>
        <v>65006985.803001158</v>
      </c>
    </row>
    <row r="42" spans="2:138" s="107" customFormat="1" thickBot="1" x14ac:dyDescent="0.3">
      <c r="B42" s="110" t="s">
        <v>88</v>
      </c>
      <c r="C42" s="109">
        <v>21098105.765083592</v>
      </c>
      <c r="D42" s="109">
        <v>22155624.630577225</v>
      </c>
      <c r="E42" s="109">
        <v>21732170.573373821</v>
      </c>
      <c r="F42" s="109">
        <v>20754227.004109394</v>
      </c>
      <c r="G42" s="109">
        <v>22536118.921139479</v>
      </c>
      <c r="H42" s="109">
        <v>21915285.531346701</v>
      </c>
      <c r="I42" s="109">
        <v>21353804.625828855</v>
      </c>
      <c r="J42" s="109">
        <v>22088912.623585887</v>
      </c>
      <c r="K42" s="109">
        <v>21638538.131359719</v>
      </c>
      <c r="L42" s="109">
        <v>21763724.510378752</v>
      </c>
      <c r="M42" s="109">
        <v>22005959.681290217</v>
      </c>
      <c r="N42" s="109">
        <v>22482590.740428191</v>
      </c>
      <c r="O42" s="109">
        <v>21424020.869763922</v>
      </c>
      <c r="P42" s="109">
        <v>22063044.820707962</v>
      </c>
      <c r="Q42" s="109">
        <v>22374933.923745643</v>
      </c>
      <c r="R42" s="109">
        <v>21695436.762680836</v>
      </c>
      <c r="S42" s="109">
        <v>22422916.139843706</v>
      </c>
      <c r="T42" s="109">
        <v>22972003.662369102</v>
      </c>
      <c r="U42" s="109">
        <v>21625198.893979434</v>
      </c>
      <c r="V42" s="109">
        <v>21707952.019605957</v>
      </c>
      <c r="W42" s="109">
        <v>21859926.158982441</v>
      </c>
      <c r="X42" s="109">
        <v>22274396.624342989</v>
      </c>
      <c r="Y42" s="109">
        <v>21989521.183563553</v>
      </c>
      <c r="Z42" s="109">
        <v>22636011.346854426</v>
      </c>
      <c r="AA42" s="109">
        <v>22263801.57593983</v>
      </c>
      <c r="AB42" s="109">
        <v>22159340.605663333</v>
      </c>
      <c r="AC42" s="109">
        <v>22367113.026335418</v>
      </c>
      <c r="AD42" s="109">
        <v>22214669.044073615</v>
      </c>
      <c r="AE42" s="109">
        <v>22134855.55761718</v>
      </c>
      <c r="AF42" s="109">
        <v>21904749.833405614</v>
      </c>
      <c r="AG42" s="109">
        <v>22050546.123331405</v>
      </c>
      <c r="AH42" s="109">
        <v>22519297.49371415</v>
      </c>
      <c r="AI42" s="109">
        <v>22024987.429819688</v>
      </c>
      <c r="AJ42" s="109">
        <v>21624699.802321188</v>
      </c>
      <c r="AK42" s="109">
        <v>24100607.88132282</v>
      </c>
      <c r="AL42" s="109">
        <v>22121642.560704973</v>
      </c>
      <c r="AM42" s="109">
        <v>21648968.403301261</v>
      </c>
      <c r="AN42" s="109">
        <v>22321237.529755168</v>
      </c>
      <c r="AO42" s="109">
        <v>21476172.693108864</v>
      </c>
      <c r="AP42" s="109">
        <v>22933803.853745762</v>
      </c>
      <c r="AQ42" s="109">
        <v>21864553.275677267</v>
      </c>
      <c r="AR42" s="109">
        <v>22100764.850047726</v>
      </c>
      <c r="AS42" s="109">
        <v>22612057.298716635</v>
      </c>
      <c r="AT42" s="109">
        <v>21587092.459353074</v>
      </c>
      <c r="AU42" s="109">
        <v>22995957.705067907</v>
      </c>
      <c r="AV42" s="109">
        <v>22091610.313291095</v>
      </c>
      <c r="AW42" s="109">
        <v>21956532.302326605</v>
      </c>
      <c r="AX42" s="109">
        <v>21599907.612089802</v>
      </c>
      <c r="AY42" s="109">
        <v>22197477.490668543</v>
      </c>
      <c r="AZ42" s="109">
        <v>21503726.952523753</v>
      </c>
      <c r="BA42" s="109">
        <v>22450673.419173673</v>
      </c>
      <c r="BB42" s="109">
        <v>21650820.742861021</v>
      </c>
      <c r="BC42" s="109">
        <v>21578799.406996582</v>
      </c>
      <c r="BD42" s="109">
        <v>21654653.68982942</v>
      </c>
      <c r="BE42" s="109">
        <v>21680315.961943526</v>
      </c>
      <c r="BF42" s="109">
        <v>21662753.590813339</v>
      </c>
      <c r="BG42" s="109">
        <v>21110520.240548544</v>
      </c>
      <c r="BH42" s="109">
        <v>22324734.491235334</v>
      </c>
      <c r="BI42" s="109">
        <v>21100408.99903971</v>
      </c>
      <c r="BJ42" s="109">
        <v>21251843.791161805</v>
      </c>
      <c r="BK42" s="109">
        <v>22230835.184301767</v>
      </c>
      <c r="BL42" s="109">
        <v>21640233.858791981</v>
      </c>
      <c r="BM42" s="109">
        <v>21823060.048983049</v>
      </c>
      <c r="BN42" s="109">
        <v>21704970.488371227</v>
      </c>
      <c r="BO42" s="109">
        <v>21755826.42538248</v>
      </c>
      <c r="BP42" s="109">
        <v>20960654.68856325</v>
      </c>
      <c r="BQ42" s="109">
        <v>22074296.305600766</v>
      </c>
      <c r="BR42" s="109">
        <v>21421673.029026732</v>
      </c>
      <c r="BS42" s="109">
        <v>21407598.617794171</v>
      </c>
      <c r="BT42" s="109">
        <v>21171622.287121803</v>
      </c>
      <c r="BU42" s="109">
        <v>21749264.167351518</v>
      </c>
      <c r="BV42" s="109">
        <v>20928553.945993703</v>
      </c>
      <c r="BW42" s="109">
        <v>21759069.578697912</v>
      </c>
      <c r="BX42" s="109">
        <v>21427628.118518755</v>
      </c>
      <c r="BY42" s="109">
        <v>20317734.559880476</v>
      </c>
      <c r="BZ42" s="109">
        <v>18250666.745322313</v>
      </c>
      <c r="CA42" s="109">
        <v>20850545.759513117</v>
      </c>
      <c r="CB42" s="109">
        <v>21493687.865581218</v>
      </c>
      <c r="CC42" s="109">
        <v>21574222.532516815</v>
      </c>
      <c r="CD42" s="109">
        <v>21375772.821622167</v>
      </c>
      <c r="CE42" s="109">
        <v>21154778.316038813</v>
      </c>
      <c r="CF42" s="109">
        <v>21574578.63001259</v>
      </c>
      <c r="CG42" s="109">
        <v>21442312.42177945</v>
      </c>
      <c r="CH42" s="109">
        <v>21675613.573911242</v>
      </c>
      <c r="CI42" s="109">
        <v>21844753.659344852</v>
      </c>
      <c r="CJ42" s="109">
        <v>21988440.712669358</v>
      </c>
      <c r="CK42" s="109">
        <v>21990172.926295027</v>
      </c>
      <c r="CL42" s="109">
        <v>22064480.991614424</v>
      </c>
      <c r="CM42" s="109">
        <v>22011700.158226434</v>
      </c>
      <c r="CN42" s="109">
        <v>22034636.228818759</v>
      </c>
      <c r="CO42" s="109">
        <v>21887787.838640749</v>
      </c>
      <c r="CP42" s="109">
        <v>20217733.743400019</v>
      </c>
      <c r="CQ42" s="109">
        <v>22410669.075212367</v>
      </c>
      <c r="CR42" s="109">
        <v>21571890.772561323</v>
      </c>
      <c r="CS42" s="109">
        <v>21765234.215988416</v>
      </c>
      <c r="CT42" s="109">
        <v>21078158.897220664</v>
      </c>
      <c r="CU42" s="109">
        <v>20400326.13367974</v>
      </c>
      <c r="CV42" s="109">
        <v>20166244.181497965</v>
      </c>
      <c r="CW42" s="109">
        <v>22514333.117925055</v>
      </c>
      <c r="CX42" s="109">
        <v>21270005.056148343</v>
      </c>
      <c r="CY42" s="109">
        <v>20988255.968075626</v>
      </c>
      <c r="CZ42" s="109">
        <v>21280519.923342258</v>
      </c>
      <c r="DA42" s="109">
        <v>21264497.022234436</v>
      </c>
      <c r="DB42" s="109">
        <v>21180690.372927014</v>
      </c>
      <c r="DC42" s="109">
        <v>21076850.101062272</v>
      </c>
      <c r="DD42" s="109">
        <v>21391893.278977096</v>
      </c>
      <c r="DE42" s="109">
        <v>21359500.788431659</v>
      </c>
      <c r="DF42" s="109">
        <v>20453424.497841462</v>
      </c>
      <c r="DG42" s="109">
        <v>20819548.714448947</v>
      </c>
      <c r="DH42" s="109">
        <v>20655121.353589047</v>
      </c>
      <c r="DI42" s="109">
        <v>21053744.589100718</v>
      </c>
      <c r="DJ42" s="109">
        <v>20347779.49779883</v>
      </c>
      <c r="DK42" s="109">
        <v>20667655.944203537</v>
      </c>
      <c r="DL42" s="109">
        <v>20773439.034341246</v>
      </c>
      <c r="DM42" s="109">
        <v>21170629.926287964</v>
      </c>
      <c r="DN42" s="109">
        <v>20590715.65581049</v>
      </c>
      <c r="DO42" s="109">
        <v>20774554.635008518</v>
      </c>
      <c r="DP42" s="109">
        <v>20621712.04084586</v>
      </c>
      <c r="DQ42" s="109">
        <v>20588706.339436613</v>
      </c>
      <c r="DR42" s="109">
        <v>20679149.430275973</v>
      </c>
      <c r="DS42" s="109">
        <v>20817286.972322237</v>
      </c>
      <c r="DT42" s="109">
        <v>20723033.639613353</v>
      </c>
      <c r="DU42" s="109">
        <v>20814853.395297252</v>
      </c>
      <c r="DV42" s="109">
        <v>20741371.004024509</v>
      </c>
      <c r="DW42" s="109">
        <v>20894150.212942339</v>
      </c>
      <c r="DX42" s="109">
        <v>20339966.815137561</v>
      </c>
      <c r="DY42" s="109">
        <v>19734591.647167552</v>
      </c>
      <c r="DZ42" s="109">
        <v>21288591.168078706</v>
      </c>
      <c r="EA42" s="109">
        <v>20456809.477269154</v>
      </c>
      <c r="EB42" s="109">
        <v>20683413.239254933</v>
      </c>
      <c r="EC42" s="109">
        <v>20738963.902644686</v>
      </c>
      <c r="ED42" s="109">
        <v>20659620.086486962</v>
      </c>
      <c r="EE42" s="109">
        <v>20953769.615395073</v>
      </c>
      <c r="EF42" s="109">
        <v>20741779.280037217</v>
      </c>
      <c r="EG42" s="109">
        <v>19975378.493576434</v>
      </c>
      <c r="EH42" s="109">
        <v>21171180.772429951</v>
      </c>
    </row>
    <row r="43" spans="2:138" s="107" customFormat="1" thickBot="1" x14ac:dyDescent="0.3">
      <c r="B43" s="104" t="s">
        <v>89</v>
      </c>
      <c r="C43" s="119">
        <v>215097537.88782662</v>
      </c>
      <c r="D43" s="119">
        <v>222727979.35748926</v>
      </c>
      <c r="E43" s="119">
        <v>216194366.68878689</v>
      </c>
      <c r="F43" s="119">
        <v>220012420.6536915</v>
      </c>
      <c r="G43" s="119">
        <v>220080908.88796824</v>
      </c>
      <c r="H43" s="119">
        <v>220251640.48213571</v>
      </c>
      <c r="I43" s="119">
        <v>219552659.89525554</v>
      </c>
      <c r="J43" s="119">
        <v>220045225.38083157</v>
      </c>
      <c r="K43" s="119">
        <v>218809864.23610821</v>
      </c>
      <c r="L43" s="119">
        <v>220506837.1920315</v>
      </c>
      <c r="M43" s="119">
        <v>219210916.7097005</v>
      </c>
      <c r="N43" s="119">
        <v>220270127.18492875</v>
      </c>
      <c r="O43" s="119">
        <v>219533410.03845939</v>
      </c>
      <c r="P43" s="119">
        <v>220148133.59401026</v>
      </c>
      <c r="Q43" s="119">
        <v>220633460.60803464</v>
      </c>
      <c r="R43" s="119">
        <v>217999459.5292272</v>
      </c>
      <c r="S43" s="119">
        <v>218133505.24091882</v>
      </c>
      <c r="T43" s="119">
        <v>219704774.90826157</v>
      </c>
      <c r="U43" s="119">
        <v>217709500.57086098</v>
      </c>
      <c r="V43" s="119">
        <v>215441614.35408643</v>
      </c>
      <c r="W43" s="119">
        <v>216007740.74572155</v>
      </c>
      <c r="X43" s="119">
        <v>215610466.60607633</v>
      </c>
      <c r="Y43" s="119">
        <v>215246292.22160542</v>
      </c>
      <c r="Z43" s="119">
        <v>215175981.62495899</v>
      </c>
      <c r="AA43" s="119">
        <v>215802448.12959141</v>
      </c>
      <c r="AB43" s="119">
        <v>214848177.39537916</v>
      </c>
      <c r="AC43" s="119">
        <v>215953227.09896824</v>
      </c>
      <c r="AD43" s="119">
        <v>215765328.74823624</v>
      </c>
      <c r="AE43" s="119">
        <v>215430282.70985788</v>
      </c>
      <c r="AF43" s="119">
        <v>213577842.21433809</v>
      </c>
      <c r="AG43" s="119">
        <v>213530251.68860316</v>
      </c>
      <c r="AH43" s="119">
        <v>214635062.41411781</v>
      </c>
      <c r="AI43" s="119">
        <v>213580977.26913449</v>
      </c>
      <c r="AJ43" s="119">
        <v>212371040.53750148</v>
      </c>
      <c r="AK43" s="119">
        <v>216008157.0533258</v>
      </c>
      <c r="AL43" s="119">
        <v>210436142.48858824</v>
      </c>
      <c r="AM43" s="119">
        <v>213265825.08605203</v>
      </c>
      <c r="AN43" s="119">
        <v>212055954.34402612</v>
      </c>
      <c r="AO43" s="119">
        <v>211157750.18440837</v>
      </c>
      <c r="AP43" s="119">
        <v>209570347.79066882</v>
      </c>
      <c r="AQ43" s="119">
        <v>212362454.36699384</v>
      </c>
      <c r="AR43" s="119">
        <v>212917234.83952847</v>
      </c>
      <c r="AS43" s="119">
        <v>213664908.9807578</v>
      </c>
      <c r="AT43" s="119">
        <v>211821452.51318854</v>
      </c>
      <c r="AU43" s="119">
        <v>213298673.27901253</v>
      </c>
      <c r="AV43" s="119">
        <v>212321352.36704859</v>
      </c>
      <c r="AW43" s="119">
        <v>209533781.226895</v>
      </c>
      <c r="AX43" s="119">
        <v>210776198.81540233</v>
      </c>
      <c r="AY43" s="119">
        <v>206887805.008533</v>
      </c>
      <c r="AZ43" s="119">
        <v>207677337.00396949</v>
      </c>
      <c r="BA43" s="119">
        <v>209370499.97436196</v>
      </c>
      <c r="BB43" s="119">
        <v>207935698.37147102</v>
      </c>
      <c r="BC43" s="119">
        <v>207226248.70766884</v>
      </c>
      <c r="BD43" s="119">
        <v>205443354.63067579</v>
      </c>
      <c r="BE43" s="119">
        <v>204533348.21869537</v>
      </c>
      <c r="BF43" s="119">
        <v>205719759.10638052</v>
      </c>
      <c r="BG43" s="119">
        <v>203448549.06959561</v>
      </c>
      <c r="BH43" s="119">
        <v>205876200.29455355</v>
      </c>
      <c r="BI43" s="119">
        <v>201964400.30728799</v>
      </c>
      <c r="BJ43" s="119">
        <v>203722196.3338888</v>
      </c>
      <c r="BK43" s="119">
        <v>202635002.62851599</v>
      </c>
      <c r="BL43" s="119">
        <v>203073601.73504776</v>
      </c>
      <c r="BM43" s="119">
        <v>202438193.90308693</v>
      </c>
      <c r="BN43" s="119">
        <v>202979926.48439881</v>
      </c>
      <c r="BO43" s="119">
        <v>203337833.34984943</v>
      </c>
      <c r="BP43" s="119">
        <v>200507826.24749845</v>
      </c>
      <c r="BQ43" s="119">
        <v>202162100.99023104</v>
      </c>
      <c r="BR43" s="119">
        <v>201659522.10691962</v>
      </c>
      <c r="BS43" s="119">
        <v>201699247.54465428</v>
      </c>
      <c r="BT43" s="119">
        <v>200507135.30290914</v>
      </c>
      <c r="BU43" s="119">
        <v>202016837.27502412</v>
      </c>
      <c r="BV43" s="119">
        <v>200833042.89645928</v>
      </c>
      <c r="BW43" s="119">
        <v>200611406.68664214</v>
      </c>
      <c r="BX43" s="119">
        <v>200133607.79710144</v>
      </c>
      <c r="BY43" s="119">
        <v>177418055.88799158</v>
      </c>
      <c r="BZ43" s="119">
        <v>159300617.11432505</v>
      </c>
      <c r="CA43" s="119">
        <v>189664726.60324085</v>
      </c>
      <c r="CB43" s="119">
        <v>202116100.67073336</v>
      </c>
      <c r="CC43" s="119">
        <v>203074761.23371089</v>
      </c>
      <c r="CD43" s="119">
        <v>204620942.3519904</v>
      </c>
      <c r="CE43" s="119">
        <v>202264264.86429584</v>
      </c>
      <c r="CF43" s="119">
        <v>205607664.8153705</v>
      </c>
      <c r="CG43" s="119">
        <v>204456576.04087028</v>
      </c>
      <c r="CH43" s="119">
        <v>204297217.03151008</v>
      </c>
      <c r="CI43" s="119">
        <v>206370961.66189963</v>
      </c>
      <c r="CJ43" s="119">
        <v>205583193.48154062</v>
      </c>
      <c r="CK43" s="119">
        <v>207724918.64763281</v>
      </c>
      <c r="CL43" s="119">
        <v>207964368.19824392</v>
      </c>
      <c r="CM43" s="119">
        <v>204918338.77866653</v>
      </c>
      <c r="CN43" s="119">
        <v>204297713.62428012</v>
      </c>
      <c r="CO43" s="119">
        <v>204575993.74427515</v>
      </c>
      <c r="CP43" s="119">
        <v>201321577.35429731</v>
      </c>
      <c r="CQ43" s="119">
        <v>204017265.69292772</v>
      </c>
      <c r="CR43" s="119">
        <v>201930623.05668432</v>
      </c>
      <c r="CS43" s="119">
        <v>203940621.04546046</v>
      </c>
      <c r="CT43" s="119">
        <v>203483546.621979</v>
      </c>
      <c r="CU43" s="119">
        <v>209396107.12498268</v>
      </c>
      <c r="CV43" s="119">
        <v>201491682.06100154</v>
      </c>
      <c r="CW43" s="119">
        <v>203400612.67125788</v>
      </c>
      <c r="CX43" s="119">
        <v>202750723.0038552</v>
      </c>
      <c r="CY43" s="119">
        <v>200561541.25306785</v>
      </c>
      <c r="CZ43" s="119">
        <v>202607723.0676406</v>
      </c>
      <c r="DA43" s="119">
        <v>202291572.75824994</v>
      </c>
      <c r="DB43" s="119">
        <v>201054044.01195124</v>
      </c>
      <c r="DC43" s="119">
        <v>201989953.30124873</v>
      </c>
      <c r="DD43" s="119">
        <v>202365478.83944491</v>
      </c>
      <c r="DE43" s="119">
        <v>202341367.30014691</v>
      </c>
      <c r="DF43" s="119">
        <v>198637058.09203193</v>
      </c>
      <c r="DG43" s="119">
        <v>200526045.37175956</v>
      </c>
      <c r="DH43" s="119">
        <v>197938062.11550868</v>
      </c>
      <c r="DI43" s="119">
        <v>199886221.21474376</v>
      </c>
      <c r="DJ43" s="119">
        <v>197732878.90295622</v>
      </c>
      <c r="DK43" s="119">
        <v>199684112.15959641</v>
      </c>
      <c r="DL43" s="119">
        <v>199287042.50804308</v>
      </c>
      <c r="DM43" s="119">
        <v>202832979.67977199</v>
      </c>
      <c r="DN43" s="119">
        <v>200370553.27437931</v>
      </c>
      <c r="DO43" s="119">
        <v>199479962.2307744</v>
      </c>
      <c r="DP43" s="119">
        <v>199715461.44052014</v>
      </c>
      <c r="DQ43" s="119">
        <v>199705562.14421812</v>
      </c>
      <c r="DR43" s="119">
        <v>202233795.63044181</v>
      </c>
      <c r="DS43" s="119">
        <v>198733002.01671252</v>
      </c>
      <c r="DT43" s="119">
        <v>200454238.62833968</v>
      </c>
      <c r="DU43" s="119">
        <v>198704975.10175496</v>
      </c>
      <c r="DV43" s="119">
        <v>199821944.99271032</v>
      </c>
      <c r="DW43" s="119">
        <v>199733438.17085174</v>
      </c>
      <c r="DX43" s="119">
        <v>195871201.72083753</v>
      </c>
      <c r="DY43" s="119">
        <v>197203512.83705315</v>
      </c>
      <c r="DZ43" s="119">
        <v>199365099.6492326</v>
      </c>
      <c r="EA43" s="119">
        <v>198715323.45419279</v>
      </c>
      <c r="EB43" s="119">
        <v>197459132.51717046</v>
      </c>
      <c r="EC43" s="119">
        <v>198161276.24146888</v>
      </c>
      <c r="ED43" s="119">
        <v>200191754.24819964</v>
      </c>
      <c r="EE43" s="119">
        <v>199298039.63423485</v>
      </c>
      <c r="EF43" s="119">
        <v>200209664.53384161</v>
      </c>
      <c r="EG43" s="119">
        <v>200322514.60715613</v>
      </c>
      <c r="EH43" s="119">
        <v>201934421.2847487</v>
      </c>
    </row>
    <row r="44" spans="2:138" s="121" customFormat="1" ht="38.25" customHeight="1" x14ac:dyDescent="0.25">
      <c r="B44" s="243" t="s">
        <v>1960</v>
      </c>
    </row>
    <row r="45" spans="2:138" s="121" customFormat="1" ht="14.4" x14ac:dyDescent="0.3">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2025-07-16T07:40:55Z</dcterms:modified>
</cp:coreProperties>
</file>