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:\21-STATISTIQUES\01_STATS_MISSION_SYNTHESES\01_DIFFUSION\04_SITE_MSA\10 2025_ANNEE D'EDITION\2022 Millésime\SY TS 2018-2022\"/>
    </mc:Choice>
  </mc:AlternateContent>
  <xr:revisionPtr revIDLastSave="0" documentId="13_ncr:1_{3A74961B-EA46-438D-B384-CC01CDF2276F}" xr6:coauthVersionLast="47" xr6:coauthVersionMax="47" xr10:uidLastSave="{00000000-0000-0000-0000-000000000000}"/>
  <bookViews>
    <workbookView xWindow="-110" yWindow="-110" windowWidth="19420" windowHeight="10300" xr2:uid="{7597C44F-FD8C-40F0-BB41-EB74F6547A2A}"/>
  </bookViews>
  <sheets>
    <sheet name="TS " sheetId="36" r:id="rId1"/>
    <sheet name="Evol 2018-2022 Tous Régimes" sheetId="20" r:id="rId2"/>
    <sheet name="Evol 2021-2022 TR et RA" sheetId="35" r:id="rId3"/>
    <sheet name="IC_Régime_G_Régime_A" sheetId="31" r:id="rId4"/>
    <sheet name="IC_NSA_SA" sheetId="24" r:id="rId5"/>
    <sheet name="TS_par-âge_et_régimes" sheetId="23" r:id="rId6"/>
    <sheet name="Pour_carte" sheetId="34" r:id="rId7"/>
  </sheets>
  <calcPr calcId="191029"/>
  <pivotCaches>
    <pivotCache cacheId="3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8" i="35" l="1"/>
  <c r="W21" i="35"/>
  <c r="V48" i="35" s="1"/>
  <c r="O48" i="35"/>
  <c r="X47" i="35"/>
  <c r="W47" i="35"/>
  <c r="P47" i="35"/>
  <c r="O47" i="35"/>
  <c r="N47" i="35"/>
  <c r="M47" i="35"/>
  <c r="J47" i="35"/>
  <c r="I47" i="35"/>
  <c r="H47" i="35"/>
  <c r="G47" i="35"/>
  <c r="V46" i="35"/>
  <c r="P46" i="35"/>
  <c r="O46" i="35"/>
  <c r="N46" i="35"/>
  <c r="M46" i="35"/>
  <c r="J46" i="35"/>
  <c r="I46" i="35"/>
  <c r="H46" i="35"/>
  <c r="G46" i="35"/>
  <c r="T45" i="35"/>
  <c r="S45" i="35"/>
  <c r="P45" i="35"/>
  <c r="O45" i="35"/>
  <c r="N45" i="35"/>
  <c r="M45" i="35"/>
  <c r="J45" i="35"/>
  <c r="I45" i="35"/>
  <c r="H45" i="35"/>
  <c r="G45" i="35"/>
  <c r="P44" i="35"/>
  <c r="O44" i="35"/>
  <c r="N44" i="35"/>
  <c r="M44" i="35"/>
  <c r="J44" i="35"/>
  <c r="I44" i="35"/>
  <c r="H44" i="35"/>
  <c r="G44" i="35"/>
  <c r="X43" i="35"/>
  <c r="W43" i="35"/>
  <c r="P43" i="35"/>
  <c r="O43" i="35"/>
  <c r="N43" i="35"/>
  <c r="M43" i="35"/>
  <c r="J43" i="35"/>
  <c r="I43" i="35"/>
  <c r="H43" i="35"/>
  <c r="G43" i="35"/>
  <c r="V42" i="35"/>
  <c r="P42" i="35"/>
  <c r="O42" i="35"/>
  <c r="N42" i="35"/>
  <c r="M42" i="35"/>
  <c r="J42" i="35"/>
  <c r="I42" i="35"/>
  <c r="H42" i="35"/>
  <c r="G42" i="35"/>
  <c r="T41" i="35"/>
  <c r="S41" i="35"/>
  <c r="P41" i="35"/>
  <c r="O41" i="35"/>
  <c r="N41" i="35"/>
  <c r="M41" i="35"/>
  <c r="J41" i="35"/>
  <c r="I41" i="35"/>
  <c r="H41" i="35"/>
  <c r="G41" i="35"/>
  <c r="P40" i="35"/>
  <c r="O40" i="35"/>
  <c r="N40" i="35"/>
  <c r="M40" i="35"/>
  <c r="J40" i="35"/>
  <c r="I40" i="35"/>
  <c r="H40" i="35"/>
  <c r="G40" i="35"/>
  <c r="X39" i="35"/>
  <c r="W39" i="35"/>
  <c r="P39" i="35"/>
  <c r="O39" i="35"/>
  <c r="N39" i="35"/>
  <c r="M39" i="35"/>
  <c r="J39" i="35"/>
  <c r="I39" i="35"/>
  <c r="H39" i="35"/>
  <c r="G39" i="35"/>
  <c r="V38" i="35"/>
  <c r="P38" i="35"/>
  <c r="O38" i="35"/>
  <c r="N38" i="35"/>
  <c r="M38" i="35"/>
  <c r="J38" i="35"/>
  <c r="I38" i="35"/>
  <c r="H38" i="35"/>
  <c r="G38" i="35"/>
  <c r="T37" i="35"/>
  <c r="S37" i="35"/>
  <c r="P37" i="35"/>
  <c r="O37" i="35"/>
  <c r="N37" i="35"/>
  <c r="M37" i="35"/>
  <c r="J37" i="35"/>
  <c r="I37" i="35"/>
  <c r="H37" i="35"/>
  <c r="G37" i="35"/>
  <c r="P36" i="35"/>
  <c r="O36" i="35"/>
  <c r="N36" i="35"/>
  <c r="M36" i="35"/>
  <c r="J36" i="35"/>
  <c r="I36" i="35"/>
  <c r="H36" i="35"/>
  <c r="G36" i="35"/>
  <c r="X35" i="35"/>
  <c r="W35" i="35"/>
  <c r="P35" i="35"/>
  <c r="O35" i="35"/>
  <c r="N35" i="35"/>
  <c r="M35" i="35"/>
  <c r="J35" i="35"/>
  <c r="I35" i="35"/>
  <c r="H35" i="35"/>
  <c r="G35" i="35"/>
  <c r="V34" i="35"/>
  <c r="P34" i="35"/>
  <c r="O34" i="35"/>
  <c r="N34" i="35"/>
  <c r="M34" i="35"/>
  <c r="J34" i="35"/>
  <c r="I34" i="35"/>
  <c r="H34" i="35"/>
  <c r="G34" i="35"/>
  <c r="T33" i="35"/>
  <c r="S33" i="35"/>
  <c r="P33" i="35"/>
  <c r="O33" i="35"/>
  <c r="N33" i="35"/>
  <c r="M33" i="35"/>
  <c r="J33" i="35"/>
  <c r="I33" i="35"/>
  <c r="H33" i="35"/>
  <c r="G33" i="35"/>
  <c r="P32" i="35"/>
  <c r="O32" i="35"/>
  <c r="N32" i="35"/>
  <c r="M32" i="35"/>
  <c r="J32" i="35"/>
  <c r="I32" i="35"/>
  <c r="H32" i="35"/>
  <c r="G32" i="35"/>
  <c r="X31" i="35"/>
  <c r="W31" i="35"/>
  <c r="P31" i="35"/>
  <c r="O31" i="35"/>
  <c r="N31" i="35"/>
  <c r="M31" i="35"/>
  <c r="J31" i="35"/>
  <c r="I31" i="35"/>
  <c r="H31" i="35"/>
  <c r="G31" i="35"/>
  <c r="V30" i="35"/>
  <c r="P30" i="35"/>
  <c r="O30" i="35"/>
  <c r="N30" i="35"/>
  <c r="M30" i="35"/>
  <c r="J30" i="35"/>
  <c r="I30" i="35"/>
  <c r="H30" i="35"/>
  <c r="G30" i="35"/>
  <c r="Y21" i="35"/>
  <c r="X48" i="35" s="1"/>
  <c r="X21" i="35"/>
  <c r="W48" i="35" s="1"/>
  <c r="V21" i="35"/>
  <c r="U21" i="35"/>
  <c r="T21" i="35"/>
  <c r="S21" i="35"/>
  <c r="U48" i="35" s="1"/>
  <c r="R21" i="35"/>
  <c r="T48" i="35" s="1"/>
  <c r="Q21" i="35"/>
  <c r="H48" i="35" s="1"/>
  <c r="P21" i="35"/>
  <c r="O21" i="35"/>
  <c r="N21" i="35"/>
  <c r="M21" i="35"/>
  <c r="X44" i="35" s="1"/>
  <c r="L21" i="35"/>
  <c r="W44" i="35" s="1"/>
  <c r="K21" i="35"/>
  <c r="V47" i="35" s="1"/>
  <c r="J21" i="35"/>
  <c r="I21" i="35"/>
  <c r="H21" i="35"/>
  <c r="G21" i="35"/>
  <c r="U38" i="35" s="1"/>
  <c r="F21" i="35"/>
  <c r="T46" i="35" s="1"/>
  <c r="E21" i="35"/>
  <c r="S46" i="35" s="1"/>
  <c r="D21" i="35"/>
  <c r="C21" i="35"/>
  <c r="B21" i="35"/>
  <c r="U30" i="35" l="1"/>
  <c r="P48" i="35"/>
  <c r="W30" i="35"/>
  <c r="S32" i="35"/>
  <c r="U33" i="35"/>
  <c r="W34" i="35"/>
  <c r="S36" i="35"/>
  <c r="U37" i="35"/>
  <c r="W38" i="35"/>
  <c r="S40" i="35"/>
  <c r="U41" i="35"/>
  <c r="W42" i="35"/>
  <c r="S44" i="35"/>
  <c r="U45" i="35"/>
  <c r="W46" i="35"/>
  <c r="G48" i="35"/>
  <c r="X30" i="35"/>
  <c r="T32" i="35"/>
  <c r="V33" i="35"/>
  <c r="X34" i="35"/>
  <c r="T36" i="35"/>
  <c r="V37" i="35"/>
  <c r="X38" i="35"/>
  <c r="T40" i="35"/>
  <c r="V41" i="35"/>
  <c r="X42" i="35"/>
  <c r="T44" i="35"/>
  <c r="V45" i="35"/>
  <c r="X46" i="35"/>
  <c r="U46" i="35"/>
  <c r="S31" i="35"/>
  <c r="U32" i="35"/>
  <c r="W33" i="35"/>
  <c r="S35" i="35"/>
  <c r="U36" i="35"/>
  <c r="W37" i="35"/>
  <c r="S39" i="35"/>
  <c r="U40" i="35"/>
  <c r="W41" i="35"/>
  <c r="S43" i="35"/>
  <c r="U44" i="35"/>
  <c r="W45" i="35"/>
  <c r="S47" i="35"/>
  <c r="I48" i="35"/>
  <c r="T31" i="35"/>
  <c r="V32" i="35"/>
  <c r="X33" i="35"/>
  <c r="T35" i="35"/>
  <c r="V36" i="35"/>
  <c r="X37" i="35"/>
  <c r="T39" i="35"/>
  <c r="V40" i="35"/>
  <c r="X41" i="35"/>
  <c r="T43" i="35"/>
  <c r="V44" i="35"/>
  <c r="X45" i="35"/>
  <c r="T47" i="35"/>
  <c r="J48" i="35"/>
  <c r="U34" i="35"/>
  <c r="U42" i="35"/>
  <c r="S30" i="35"/>
  <c r="U31" i="35"/>
  <c r="W32" i="35"/>
  <c r="S34" i="35"/>
  <c r="U35" i="35"/>
  <c r="W36" i="35"/>
  <c r="S38" i="35"/>
  <c r="U39" i="35"/>
  <c r="W40" i="35"/>
  <c r="S42" i="35"/>
  <c r="U43" i="35"/>
  <c r="U47" i="35"/>
  <c r="M48" i="35"/>
  <c r="T30" i="35"/>
  <c r="V31" i="35"/>
  <c r="X32" i="35"/>
  <c r="T34" i="35"/>
  <c r="V35" i="35"/>
  <c r="X36" i="35"/>
  <c r="T38" i="35"/>
  <c r="V39" i="35"/>
  <c r="X40" i="35"/>
  <c r="T42" i="35"/>
  <c r="V43" i="35"/>
  <c r="N48" i="35"/>
</calcChain>
</file>

<file path=xl/sharedStrings.xml><?xml version="1.0" encoding="utf-8"?>
<sst xmlns="http://schemas.openxmlformats.org/spreadsheetml/2006/main" count="172" uniqueCount="102">
  <si>
    <t>Hommes</t>
  </si>
  <si>
    <t>Femmes</t>
  </si>
  <si>
    <t>0-14</t>
  </si>
  <si>
    <t>15-19</t>
  </si>
  <si>
    <t>20-24</t>
  </si>
  <si>
    <t>25-29</t>
  </si>
  <si>
    <t>30-35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</si>
  <si>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</si>
  <si>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</si>
  <si>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</si>
  <si>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</si>
  <si>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</si>
  <si>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</si>
  <si>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</si>
  <si>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</si>
  <si>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</si>
  <si>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</si>
  <si>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</si>
  <si>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</si>
  <si>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95_plus</t>
  </si>
  <si>
    <t>Classes d'age</t>
  </si>
  <si>
    <t>Total</t>
  </si>
  <si>
    <t>10-14</t>
  </si>
  <si>
    <t>Étiquettes de lignes</t>
  </si>
  <si>
    <t>Somme de Taux TS</t>
  </si>
  <si>
    <t>Étiquettes de colonnes</t>
  </si>
  <si>
    <t>Consommants Femmes</t>
  </si>
  <si>
    <t>2A</t>
  </si>
  <si>
    <t>2B</t>
  </si>
  <si>
    <t>Taux de tentatives de suicide pour 10 000</t>
  </si>
  <si>
    <t>Nombre d'assurés ayant tenté de se suicider</t>
  </si>
  <si>
    <t>tous régimes</t>
  </si>
  <si>
    <t>Source : SNDS - exploitation MSA</t>
  </si>
  <si>
    <t>Données Tous Régimes 2021</t>
  </si>
  <si>
    <t>Données Régime Agricole 2021</t>
  </si>
  <si>
    <t xml:space="preserve">Total Consommants </t>
  </si>
  <si>
    <t>Consommants Hommes</t>
  </si>
  <si>
    <t>Total Tentatives de suicide</t>
  </si>
  <si>
    <t>Tentatives de suicide Hommes</t>
  </si>
  <si>
    <t>Tentatives de suicide Femmes</t>
  </si>
  <si>
    <t>Données Tous Régimes 2022</t>
  </si>
  <si>
    <t>Données Régime Agricole 2022</t>
  </si>
  <si>
    <t>Hommes MSA</t>
  </si>
  <si>
    <t>Femmes MSA</t>
  </si>
  <si>
    <t>Hommes Tous Régimes</t>
  </si>
  <si>
    <t>Femmes Tous Régimes</t>
  </si>
  <si>
    <t>Taux TS 2021</t>
  </si>
  <si>
    <t>Taux TS 2022</t>
  </si>
  <si>
    <t>Evolution 2021/222 par classes d'ages et regimes</t>
  </si>
  <si>
    <t>Régimes</t>
  </si>
  <si>
    <t>Total Tentatives de Suicide 2021/2022</t>
  </si>
  <si>
    <t>Tentatives de Suicides Hommes 2021/2022</t>
  </si>
  <si>
    <t>Tentatives de Suicide Femmes 2021/2022</t>
  </si>
  <si>
    <t>Contribution à la croissance des TS par classe d'age entre 2021/2022</t>
  </si>
  <si>
    <t>Significativité</t>
  </si>
  <si>
    <t>Dont régime des salariés</t>
  </si>
  <si>
    <t>Tentatives de suicide</t>
  </si>
  <si>
    <t>-</t>
  </si>
  <si>
    <t>***</t>
  </si>
  <si>
    <t>non-significatif</t>
  </si>
  <si>
    <t>Régime agricole</t>
  </si>
  <si>
    <t>Indice comparatif</t>
  </si>
  <si>
    <t>Indice comparartif</t>
  </si>
  <si>
    <t xml:space="preserve"> Ensemble des régimes</t>
  </si>
  <si>
    <t xml:space="preserve"> Régime agricole</t>
  </si>
  <si>
    <t xml:space="preserve">          Dont régime des non  salariés</t>
  </si>
  <si>
    <t>Dont non-salariés</t>
  </si>
  <si>
    <t>Dont salariés</t>
  </si>
  <si>
    <t>Taux pour 10 000 de TS 2021/2022</t>
  </si>
  <si>
    <t>Nombre de consommants (population soumise au risque)</t>
  </si>
  <si>
    <t xml:space="preserve">Total Tentatives de Suicide 2021/2022 </t>
  </si>
  <si>
    <t>Tentatives de Suicide Hommes 2021/2022</t>
  </si>
  <si>
    <t>Non-salariés hommes</t>
  </si>
  <si>
    <t>Salariés femmes</t>
  </si>
  <si>
    <t>Salariés hommes</t>
  </si>
  <si>
    <t>Non-salariés femmes</t>
  </si>
  <si>
    <t>dep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</si>
  <si>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</si>
  <si>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</si>
  <si>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</si>
  <si>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</si>
  <si>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</si>
  <si>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</si>
  <si>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</si>
  <si>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</si>
  <si>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</si>
  <si>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Taux standardisé pour 10 000</t>
  </si>
  <si>
    <t>Taux pour 10 000 des TS en France Métro par sexe</t>
  </si>
  <si>
    <t>DIRECTION DELEGUEE AUX POLITIQUES SOCIALES</t>
  </si>
  <si>
    <t>Direction des Statistiques, des Etudes et des Fonds</t>
  </si>
  <si>
    <t>Directrice de la publication : Nadia JOUBERT</t>
  </si>
  <si>
    <t>joubert.nadia@ccmsa.msa.fr</t>
  </si>
  <si>
    <t>Département "Etudes et évaluation"</t>
  </si>
  <si>
    <t>Annie NOURRY</t>
  </si>
  <si>
    <t>nourry.annie@ccmsa.msa.fr</t>
  </si>
  <si>
    <t>Auteurs :</t>
  </si>
  <si>
    <t>Les tentatives de suicide au régime agricole entre 2018 et 2022</t>
  </si>
  <si>
    <t>Cédric VALLEE</t>
  </si>
  <si>
    <t>vallee.cedric@ccmsa.msa.fr</t>
  </si>
  <si>
    <t>Thierno BARRO</t>
  </si>
  <si>
    <t>barro.thierno@ccmsa.msa.fr</t>
  </si>
  <si>
    <t>Juin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</si>
</sst>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22"/>
      <color rgb="FF0033CC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5FC0C2"/>
        <bgColor indexed="64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9CCCC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5FC0C2"/>
      </top>
      <bottom style="thin">
        <color rgb="FF5FC0C2"/>
      </bottom>
      <diagonal/>
    </border>
    <border>
      <left/>
      <right style="thin">
        <color theme="0"/>
      </right>
      <top/>
      <bottom style="thin">
        <color rgb="FF5FC0C2"/>
      </bottom>
      <diagonal/>
    </border>
    <border>
      <left/>
      <right/>
      <top/>
      <bottom style="thin">
        <color rgb="FF5FC0C2"/>
      </bottom>
      <diagonal/>
    </border>
    <border>
      <left style="thin">
        <color theme="0"/>
      </left>
      <right/>
      <top/>
      <bottom style="thin">
        <color rgb="FF5FC0C2"/>
      </bottom>
      <diagonal/>
    </border>
    <border>
      <left style="thin">
        <color rgb="FF5FC0C2"/>
      </left>
      <right style="thin">
        <color rgb="FF5FC0C2"/>
      </right>
      <top style="thin">
        <color rgb="FF5FC0C2"/>
      </top>
      <bottom style="thin">
        <color rgb="FF5FC0C2"/>
      </bottom>
      <diagonal/>
    </border>
    <border>
      <left/>
      <right style="thin">
        <color rgb="FF5FC0C2"/>
      </right>
      <top style="thin">
        <color rgb="FF5FC0C2"/>
      </top>
      <bottom style="thin">
        <color rgb="FF5FC0C2"/>
      </bottom>
      <diagonal/>
    </border>
    <border>
      <left style="thin">
        <color rgb="FF5FC0C2"/>
      </left>
      <right style="thin">
        <color rgb="FF5FC0C2"/>
      </right>
      <top/>
      <bottom style="thin">
        <color rgb="FF5FC0C2"/>
      </bottom>
      <diagonal/>
    </border>
    <border>
      <left style="hair">
        <color auto="1"/>
      </left>
      <right/>
      <top style="thin">
        <color auto="1"/>
      </top>
      <bottom style="thin">
        <color rgb="FF5FC0C2"/>
      </bottom>
      <diagonal/>
    </border>
    <border>
      <left/>
      <right style="thin">
        <color rgb="FF5FC0C2"/>
      </right>
      <top style="thin">
        <color theme="1"/>
      </top>
      <bottom style="thin">
        <color rgb="FF5FC0C2"/>
      </bottom>
      <diagonal/>
    </border>
    <border>
      <left style="thin">
        <color rgb="FF5FC0C2"/>
      </left>
      <right style="thin">
        <color rgb="FF5FC0C2"/>
      </right>
      <top style="thin">
        <color indexed="64"/>
      </top>
      <bottom style="thin">
        <color rgb="FF5FC0C2"/>
      </bottom>
      <diagonal/>
    </border>
    <border>
      <left/>
      <right/>
      <top style="thin">
        <color auto="1"/>
      </top>
      <bottom style="thin">
        <color rgb="FF5FC0C2"/>
      </bottom>
      <diagonal/>
    </border>
    <border>
      <left style="thin">
        <color rgb="FF5FC0C2"/>
      </left>
      <right/>
      <top/>
      <bottom style="thin">
        <color rgb="FF5FC0C2"/>
      </bottom>
      <diagonal/>
    </border>
    <border>
      <left style="thin">
        <color rgb="FF5FC0C2"/>
      </left>
      <right/>
      <top style="thin">
        <color rgb="FF5FC0C2"/>
      </top>
      <bottom style="thin">
        <color rgb="FF5FC0C2"/>
      </bottom>
      <diagonal/>
    </border>
    <border>
      <left style="thin">
        <color rgb="FF5FC0C2"/>
      </left>
      <right style="thin">
        <color rgb="FF5FC0C2"/>
      </right>
      <top style="thin">
        <color indexed="64"/>
      </top>
      <bottom/>
      <diagonal/>
    </border>
    <border>
      <left/>
      <right style="thin">
        <color rgb="FF5FC0C2"/>
      </right>
      <top/>
      <bottom style="thin">
        <color rgb="FF5FC0C2"/>
      </bottom>
      <diagonal/>
    </border>
    <border>
      <left style="thin">
        <color auto="1"/>
      </left>
      <right style="dashed">
        <color rgb="FF5FC0C2"/>
      </right>
      <top style="thin">
        <color auto="1"/>
      </top>
      <bottom style="thin">
        <color auto="1"/>
      </bottom>
      <diagonal/>
    </border>
    <border>
      <left style="dashed">
        <color rgb="FF5FC0C2"/>
      </left>
      <right style="dashed">
        <color rgb="FF5FC0C2"/>
      </right>
      <top style="thin">
        <color auto="1"/>
      </top>
      <bottom style="thin">
        <color auto="1"/>
      </bottom>
      <diagonal/>
    </border>
    <border>
      <left style="dashed">
        <color rgb="FF5FC0C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rgb="FF000099"/>
      </left>
      <right/>
      <top style="thick">
        <color rgb="FF000099"/>
      </top>
      <bottom/>
      <diagonal/>
    </border>
    <border>
      <left/>
      <right/>
      <top style="thick">
        <color rgb="FF000099"/>
      </top>
      <bottom/>
      <diagonal/>
    </border>
    <border>
      <left/>
      <right style="thick">
        <color rgb="FF000099"/>
      </right>
      <top style="thick">
        <color rgb="FF000099"/>
      </top>
      <bottom/>
      <diagonal/>
    </border>
    <border>
      <left style="thick">
        <color rgb="FF000099"/>
      </left>
      <right/>
      <top/>
      <bottom/>
      <diagonal/>
    </border>
    <border>
      <left/>
      <right style="thick">
        <color rgb="FF000099"/>
      </right>
      <top/>
      <bottom/>
      <diagonal/>
    </border>
    <border>
      <left style="thick">
        <color rgb="FF000099"/>
      </left>
      <right/>
      <top/>
      <bottom style="thick">
        <color rgb="FF000099"/>
      </bottom>
      <diagonal/>
    </border>
    <border>
      <left/>
      <right/>
      <top/>
      <bottom style="thick">
        <color rgb="FF000099"/>
      </bottom>
      <diagonal/>
    </border>
    <border>
      <left/>
      <right style="thick">
        <color rgb="FF000099"/>
      </right>
      <top/>
      <bottom style="thick">
        <color rgb="FF000099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2" borderId="28" applyNumberFormat="0" applyFont="0" applyAlignment="0" applyProtection="0"/>
    <xf numFmtId="0" fontId="9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 vertical="center" wrapText="1"/>
    </xf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1" fillId="0" borderId="0" xfId="0" applyNumberFormat="1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0" fontId="0" fillId="0" borderId="0" xfId="2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3" fontId="1" fillId="2" borderId="0" xfId="0" applyNumberFormat="1" applyFont="1" applyFill="1"/>
    <xf numFmtId="3" fontId="1" fillId="5" borderId="0" xfId="0" applyNumberFormat="1" applyFont="1" applyFill="1"/>
    <xf numFmtId="3" fontId="1" fillId="4" borderId="0" xfId="0" applyNumberFormat="1" applyFont="1" applyFill="1"/>
    <xf numFmtId="3" fontId="1" fillId="7" borderId="0" xfId="0" applyNumberFormat="1" applyFont="1" applyFill="1"/>
    <xf numFmtId="0" fontId="0" fillId="8" borderId="0" xfId="0" applyFill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6" fillId="0" borderId="0" xfId="0" applyFont="1" applyAlignment="1">
      <alignment wrapText="1"/>
    </xf>
    <xf numFmtId="9" fontId="0" fillId="0" borderId="0" xfId="2" applyFont="1"/>
    <xf numFmtId="165" fontId="0" fillId="0" borderId="0" xfId="2" applyNumberFormat="1" applyFont="1"/>
    <xf numFmtId="165" fontId="1" fillId="0" borderId="0" xfId="2" applyNumberFormat="1" applyFont="1"/>
    <xf numFmtId="0" fontId="0" fillId="3" borderId="0" xfId="0" applyFill="1" applyAlignment="1">
      <alignment horizontal="center" vertical="center"/>
    </xf>
    <xf numFmtId="3" fontId="0" fillId="10" borderId="4" xfId="1" applyNumberFormat="1" applyFont="1" applyFill="1" applyBorder="1" applyAlignment="1">
      <alignment horizontal="center" vertical="center" wrapText="1"/>
    </xf>
    <xf numFmtId="3" fontId="0" fillId="10" borderId="2" xfId="1" applyNumberFormat="1" applyFont="1" applyFill="1" applyBorder="1" applyAlignment="1">
      <alignment horizontal="center" vertical="center" wrapText="1"/>
    </xf>
    <xf numFmtId="3" fontId="0" fillId="10" borderId="3" xfId="1" applyNumberFormat="1" applyFont="1" applyFill="1" applyBorder="1" applyAlignment="1">
      <alignment horizontal="center" vertical="center" wrapText="1"/>
    </xf>
    <xf numFmtId="3" fontId="0" fillId="3" borderId="5" xfId="1" applyNumberFormat="1" applyFont="1" applyFill="1" applyBorder="1" applyAlignment="1">
      <alignment horizontal="center" vertical="center" wrapText="1"/>
    </xf>
    <xf numFmtId="3" fontId="0" fillId="3" borderId="6" xfId="1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0" borderId="0" xfId="0" applyFont="1" applyBorder="1"/>
    <xf numFmtId="0" fontId="7" fillId="0" borderId="0" xfId="0" applyFont="1"/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 indent="1"/>
    </xf>
    <xf numFmtId="3" fontId="0" fillId="0" borderId="10" xfId="0" applyNumberFormat="1" applyBorder="1" applyAlignment="1">
      <alignment horizontal="right" vertical="center" indent="1"/>
    </xf>
    <xf numFmtId="0" fontId="0" fillId="0" borderId="0" xfId="0" applyFill="1" applyBorder="1" applyAlignment="1">
      <alignment vertical="center"/>
    </xf>
    <xf numFmtId="0" fontId="3" fillId="11" borderId="12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3" fontId="0" fillId="0" borderId="23" xfId="0" applyNumberFormat="1" applyBorder="1" applyAlignment="1">
      <alignment horizontal="right" vertical="center" indent="1"/>
    </xf>
    <xf numFmtId="3" fontId="0" fillId="0" borderId="19" xfId="0" applyNumberFormat="1" applyBorder="1" applyAlignment="1">
      <alignment horizontal="right" vertical="center" indent="1"/>
    </xf>
    <xf numFmtId="3" fontId="0" fillId="0" borderId="14" xfId="0" applyNumberFormat="1" applyBorder="1" applyAlignment="1">
      <alignment horizontal="right" vertical="center" indent="1"/>
    </xf>
    <xf numFmtId="0" fontId="1" fillId="0" borderId="14" xfId="0" applyFont="1" applyBorder="1"/>
    <xf numFmtId="0" fontId="0" fillId="0" borderId="14" xfId="0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right" indent="1"/>
    </xf>
    <xf numFmtId="0" fontId="1" fillId="0" borderId="16" xfId="0" applyFont="1" applyBorder="1"/>
    <xf numFmtId="10" fontId="0" fillId="0" borderId="0" xfId="2" applyNumberFormat="1" applyFont="1"/>
    <xf numFmtId="3" fontId="0" fillId="0" borderId="16" xfId="0" applyNumberFormat="1" applyFont="1" applyBorder="1" applyAlignment="1">
      <alignment horizontal="right" indent="1"/>
    </xf>
    <xf numFmtId="0" fontId="0" fillId="0" borderId="16" xfId="0" applyFont="1" applyBorder="1" applyAlignment="1">
      <alignment horizontal="center" vertical="center"/>
    </xf>
    <xf numFmtId="0" fontId="3" fillId="11" borderId="26" xfId="0" applyFont="1" applyFill="1" applyBorder="1" applyAlignment="1">
      <alignment horizontal="center" vertical="center" wrapText="1"/>
    </xf>
    <xf numFmtId="0" fontId="3" fillId="11" borderId="27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Fill="1" applyAlignment="1">
      <alignment horizontal="right"/>
    </xf>
    <xf numFmtId="164" fontId="0" fillId="0" borderId="0" xfId="0" applyNumberFormat="1" applyFill="1"/>
    <xf numFmtId="0" fontId="8" fillId="13" borderId="2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2" fontId="0" fillId="0" borderId="10" xfId="0" applyNumberFormat="1" applyBorder="1" applyAlignment="1">
      <alignment horizontal="right" vertical="center" indent="1"/>
    </xf>
    <xf numFmtId="0" fontId="0" fillId="4" borderId="0" xfId="0" applyFill="1"/>
    <xf numFmtId="0" fontId="0" fillId="0" borderId="30" xfId="0" applyBorder="1"/>
    <xf numFmtId="0" fontId="0" fillId="0" borderId="31" xfId="0" applyBorder="1"/>
    <xf numFmtId="17" fontId="10" fillId="0" borderId="32" xfId="0" quotePrefix="1" applyNumberFormat="1" applyFont="1" applyBorder="1" applyAlignment="1">
      <alignment horizontal="right"/>
    </xf>
    <xf numFmtId="0" fontId="0" fillId="15" borderId="0" xfId="0" applyFill="1"/>
    <xf numFmtId="0" fontId="0" fillId="0" borderId="33" xfId="0" applyBorder="1"/>
    <xf numFmtId="0" fontId="11" fillId="0" borderId="34" xfId="0" quotePrefix="1" applyFont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34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34" xfId="0" applyFont="1" applyBorder="1" applyAlignment="1">
      <alignment horizontal="center"/>
    </xf>
    <xf numFmtId="0" fontId="15" fillId="0" borderId="0" xfId="0" applyFont="1"/>
    <xf numFmtId="0" fontId="15" fillId="0" borderId="34" xfId="0" applyFont="1" applyBorder="1"/>
    <xf numFmtId="0" fontId="14" fillId="0" borderId="33" xfId="0" applyFont="1" applyBorder="1"/>
    <xf numFmtId="0" fontId="14" fillId="0" borderId="0" xfId="0" applyFont="1"/>
    <xf numFmtId="0" fontId="14" fillId="0" borderId="33" xfId="0" applyFont="1" applyBorder="1" applyAlignment="1">
      <alignment vertical="center"/>
    </xf>
    <xf numFmtId="0" fontId="16" fillId="0" borderId="33" xfId="4" applyFont="1" applyBorder="1" applyAlignment="1">
      <alignment horizontal="left" vertical="center"/>
    </xf>
    <xf numFmtId="0" fontId="9" fillId="0" borderId="33" xfId="4" applyBorder="1" applyAlignment="1">
      <alignment vertical="center"/>
    </xf>
    <xf numFmtId="0" fontId="16" fillId="0" borderId="33" xfId="4" applyFont="1" applyBorder="1" applyAlignment="1">
      <alignment vertical="center"/>
    </xf>
    <xf numFmtId="0" fontId="9" fillId="0" borderId="33" xfId="4" applyBorder="1"/>
    <xf numFmtId="0" fontId="15" fillId="0" borderId="35" xfId="0" applyFont="1" applyBorder="1"/>
    <xf numFmtId="0" fontId="15" fillId="0" borderId="36" xfId="0" applyFont="1" applyBorder="1"/>
    <xf numFmtId="0" fontId="15" fillId="0" borderId="37" xfId="0" applyFont="1" applyBorder="1"/>
    <xf numFmtId="0" fontId="17" fillId="15" borderId="0" xfId="0" applyFont="1" applyFill="1" applyAlignment="1">
      <alignment vertical="center"/>
    </xf>
    <xf numFmtId="0" fontId="13" fillId="0" borderId="33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34" xfId="0" applyFont="1" applyBorder="1" applyAlignment="1">
      <alignment horizontal="center"/>
    </xf>
    <xf numFmtId="0" fontId="14" fillId="0" borderId="3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14" borderId="12" xfId="0" applyFont="1" applyFill="1" applyBorder="1" applyAlignment="1">
      <alignment horizontal="center" vertical="center" wrapText="1"/>
    </xf>
    <xf numFmtId="0" fontId="3" fillId="11" borderId="0" xfId="0" applyFont="1" applyFill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3" fillId="11" borderId="25" xfId="0" applyFont="1" applyFill="1" applyBorder="1" applyAlignment="1">
      <alignment horizontal="center" vertical="center" wrapText="1"/>
    </xf>
    <xf numFmtId="0" fontId="3" fillId="11" borderId="26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left"/>
    </xf>
    <xf numFmtId="0" fontId="1" fillId="0" borderId="24" xfId="0" applyFont="1" applyBorder="1" applyAlignment="1">
      <alignment horizontal="left"/>
    </xf>
  </cellXfs>
  <cellStyles count="5">
    <cellStyle name="Commentaire" xfId="3" xr:uid="{AB7A0D70-D3C8-41A4-B9F3-9250705F6FDC}"/>
    <cellStyle name="Lien hypertexte" xfId="4" builtinId="8"/>
    <cellStyle name="Milliers" xfId="1" builtinId="3"/>
    <cellStyle name="Normal" xfId="0" builtinId="0"/>
    <cellStyle name="Pourcentage" xfId="2" builtinId="5"/>
  </cellStyles>
  <dxfs count="5">
    <dxf>
      <numFmt numFmtId="164" formatCode="0.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" formatCode="0"/>
    </dxf>
    <dxf>
      <numFmt numFmtId="1" formatCode="0"/>
    </dxf>
  </dxfs>
  <tableStyles count="0" defaultTableStyle="TableStyleMedium2" defaultPivotStyle="PivotStyleLight16"/>
  <colors>
    <mruColors>
      <color rgb="FF39CCCC"/>
      <color rgb="FFF012BE"/>
      <color rgb="FFC1AE7C"/>
      <color rgb="FF01676D"/>
      <color rgb="FF451751"/>
      <color rgb="FFA0DDFF"/>
      <color rgb="FFC00000"/>
      <color rgb="FF6F2DBD"/>
      <color rgb="FFCDA6E2"/>
      <color rgb="FFA66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50" b="1">
                <a:effectLst/>
              </a:rPr>
              <a:t>Taux d’assurés (pour 10 000) ayant réalisé une TS, tous régimes, par sexe et par années de 2018 à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'Evol 2018-2022 Tous Régimes'!$N$3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39CC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 2018-2022 Tous Régimes'!$M$4:$M$8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'Evol 2018-2022 Tous Régimes'!$N$4:$N$8</c:f>
              <c:numCache>
                <c:formatCode>0.00</c:formatCode>
                <c:ptCount val="5"/>
                <c:pt idx="0">
                  <c:v>11.107283191441843</c:v>
                </c:pt>
                <c:pt idx="1">
                  <c:v>10.790897204815849</c:v>
                </c:pt>
                <c:pt idx="2">
                  <c:v>9.8755004906147477</c:v>
                </c:pt>
                <c:pt idx="3">
                  <c:v>9.300742530796251</c:v>
                </c:pt>
                <c:pt idx="4">
                  <c:v>9.31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0-41FE-9270-C418107993BB}"/>
            </c:ext>
          </c:extLst>
        </c:ser>
        <c:ser>
          <c:idx val="1"/>
          <c:order val="1"/>
          <c:tx>
            <c:strRef>
              <c:f>'Evol 2018-2022 Tous Régimes'!$O$3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F012B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 2018-2022 Tous Régimes'!$M$4:$M$8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'Evol 2018-2022 Tous Régimes'!$O$4:$O$8</c:f>
              <c:numCache>
                <c:formatCode>0.00</c:formatCode>
                <c:ptCount val="5"/>
                <c:pt idx="0">
                  <c:v>15.384892107093291</c:v>
                </c:pt>
                <c:pt idx="1">
                  <c:v>14.877042447556603</c:v>
                </c:pt>
                <c:pt idx="2">
                  <c:v>13.236383499608248</c:v>
                </c:pt>
                <c:pt idx="3">
                  <c:v>14.565740956431481</c:v>
                </c:pt>
                <c:pt idx="4">
                  <c:v>14.98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0-41FE-9270-C418107993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3065408"/>
        <c:axId val="653066392"/>
      </c:barChart>
      <c:catAx>
        <c:axId val="6530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3066392"/>
        <c:crosses val="autoZero"/>
        <c:auto val="1"/>
        <c:lblAlgn val="ctr"/>
        <c:lblOffset val="100"/>
        <c:noMultiLvlLbl val="0"/>
      </c:catAx>
      <c:valAx>
        <c:axId val="653066392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Taux</a:t>
                </a:r>
                <a:r>
                  <a:rPr lang="fr-FR" baseline="0"/>
                  <a:t> pour 10 000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306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[Tentatives de suicides.xlsx]TS_par-âge_et_régimes!Tableau croisé dynamique5</c:name>
    <c:fmtId val="1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Taux de tentative</a:t>
            </a:r>
            <a:r>
              <a:rPr lang="fr-FR" baseline="0"/>
              <a:t> de suicide pour 10 000, par </a:t>
            </a:r>
            <a:r>
              <a:rPr lang="fr-FR" sz="1400" b="0" i="0" u="none" strike="noStrike" baseline="0">
                <a:effectLst/>
              </a:rPr>
              <a:t>â</a:t>
            </a:r>
            <a:r>
              <a:rPr lang="fr-FR" baseline="0"/>
              <a:t>ge, par sexe et par régimes en 2022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rgbClr val="F012BE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39CCC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5175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1676D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'TS_par-âge_et_régimes'!$B$3:$B$4</c:f>
              <c:strCache>
                <c:ptCount val="1"/>
                <c:pt idx="0">
                  <c:v>Non-salariés femmes</c:v>
                </c:pt>
              </c:strCache>
            </c:strRef>
          </c:tx>
          <c:spPr>
            <a:solidFill>
              <a:srgbClr val="F012BE"/>
            </a:solidFill>
            <a:ln>
              <a:noFill/>
            </a:ln>
            <a:effectLst/>
          </c:spPr>
          <c:invertIfNegative val="0"/>
          <c:cat>
            <c:strRef>
              <c:f>'TS_par-âge_et_régimes'!$A$5:$A$22</c:f>
              <c:strCache>
                <c:ptCount val="18"/>
                <c:pt idx="0">
                  <c:v>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30-35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85-89</c:v>
                </c:pt>
                <c:pt idx="16">
                  <c:v>90-94</c:v>
                </c:pt>
                <c:pt idx="17">
                  <c:v>95_plus</c:v>
                </c:pt>
              </c:strCache>
            </c:strRef>
          </c:cat>
          <c:val>
            <c:numRef>
              <c:f>'TS_par-âge_et_régimes'!$B$5:$B$22</c:f>
              <c:numCache>
                <c:formatCode>0</c:formatCode>
                <c:ptCount val="18"/>
                <c:pt idx="0">
                  <c:v>14.987822394304628</c:v>
                </c:pt>
                <c:pt idx="1">
                  <c:v>35.14539992063942</c:v>
                </c:pt>
                <c:pt idx="2">
                  <c:v>9.3611046103440199</c:v>
                </c:pt>
                <c:pt idx="3">
                  <c:v>9.7751710654936463</c:v>
                </c:pt>
                <c:pt idx="4">
                  <c:v>9.601536245799327</c:v>
                </c:pt>
                <c:pt idx="5">
                  <c:v>11.346873936230567</c:v>
                </c:pt>
                <c:pt idx="6">
                  <c:v>11.180471443212523</c:v>
                </c:pt>
                <c:pt idx="7">
                  <c:v>10.316368638239339</c:v>
                </c:pt>
                <c:pt idx="8">
                  <c:v>12.403100775193799</c:v>
                </c:pt>
                <c:pt idx="9">
                  <c:v>8.5343394870412794</c:v>
                </c:pt>
                <c:pt idx="10">
                  <c:v>5.8990524646978582</c:v>
                </c:pt>
                <c:pt idx="11">
                  <c:v>6.6747187082830086</c:v>
                </c:pt>
                <c:pt idx="12">
                  <c:v>5.6547013186763477</c:v>
                </c:pt>
                <c:pt idx="13">
                  <c:v>5.8172148006565143</c:v>
                </c:pt>
                <c:pt idx="14">
                  <c:v>6.1321746443338707</c:v>
                </c:pt>
                <c:pt idx="15">
                  <c:v>3.338987351915911</c:v>
                </c:pt>
                <c:pt idx="16">
                  <c:v>1.9249278152069296</c:v>
                </c:pt>
                <c:pt idx="17">
                  <c:v>2.6826090288955315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C-4AC5-BBF4-058383AFFB28}"/>
            </c:ext>
          </c:extLst>
        </c:ser>
        <c:ser>
          <c:idx val="1"/>
          <c:order val="1"/>
          <c:tx>
            <c:strRef>
              <c:f>'TS_par-âge_et_régimes'!$C$3:$C$4</c:f>
              <c:strCache>
                <c:ptCount val="1"/>
                <c:pt idx="0">
                  <c:v>Non-salariés hommes</c:v>
                </c:pt>
              </c:strCache>
            </c:strRef>
          </c:tx>
          <c:spPr>
            <a:solidFill>
              <a:srgbClr val="39CCCC"/>
            </a:solidFill>
            <a:ln>
              <a:noFill/>
            </a:ln>
            <a:effectLst/>
          </c:spPr>
          <c:invertIfNegative val="0"/>
          <c:cat>
            <c:strRef>
              <c:f>'TS_par-âge_et_régimes'!$A$5:$A$22</c:f>
              <c:strCache>
                <c:ptCount val="18"/>
                <c:pt idx="0">
                  <c:v>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30-35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85-89</c:v>
                </c:pt>
                <c:pt idx="16">
                  <c:v>90-94</c:v>
                </c:pt>
                <c:pt idx="17">
                  <c:v>95_plus</c:v>
                </c:pt>
              </c:strCache>
            </c:strRef>
          </c:cat>
          <c:val>
            <c:numRef>
              <c:f>'TS_par-âge_et_régimes'!$C$5:$C$22</c:f>
              <c:numCache>
                <c:formatCode>0</c:formatCode>
                <c:ptCount val="18"/>
                <c:pt idx="0">
                  <c:v>0.58558294782455933</c:v>
                </c:pt>
                <c:pt idx="1">
                  <c:v>7.4404761904761898</c:v>
                </c:pt>
                <c:pt idx="2">
                  <c:v>5.3089827988957312</c:v>
                </c:pt>
                <c:pt idx="3">
                  <c:v>7.5693860386879726</c:v>
                </c:pt>
                <c:pt idx="4">
                  <c:v>4.9982506122857</c:v>
                </c:pt>
                <c:pt idx="5">
                  <c:v>8.4649074380773612</c:v>
                </c:pt>
                <c:pt idx="6">
                  <c:v>4.889816142913026</c:v>
                </c:pt>
                <c:pt idx="7">
                  <c:v>5.7879184817375933</c:v>
                </c:pt>
                <c:pt idx="8">
                  <c:v>4.5304974009251753</c:v>
                </c:pt>
                <c:pt idx="9">
                  <c:v>3.4395123535818697</c:v>
                </c:pt>
                <c:pt idx="10">
                  <c:v>3.5697711776675112</c:v>
                </c:pt>
                <c:pt idx="11">
                  <c:v>2.5997660210581048</c:v>
                </c:pt>
                <c:pt idx="12">
                  <c:v>2.4052089954816434</c:v>
                </c:pt>
                <c:pt idx="13">
                  <c:v>3.0162662932241728</c:v>
                </c:pt>
                <c:pt idx="14">
                  <c:v>4.0250559734346307</c:v>
                </c:pt>
                <c:pt idx="15">
                  <c:v>4.752851711026616</c:v>
                </c:pt>
                <c:pt idx="16">
                  <c:v>9.0296850897324958</c:v>
                </c:pt>
                <c:pt idx="17">
                  <c:v>8.4848484848484844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BC-4AC5-BBF4-058383AFFB28}"/>
            </c:ext>
          </c:extLst>
        </c:ser>
        <c:ser>
          <c:idx val="2"/>
          <c:order val="2"/>
          <c:tx>
            <c:strRef>
              <c:f>'TS_par-âge_et_régimes'!$D$3:$D$4</c:f>
              <c:strCache>
                <c:ptCount val="1"/>
                <c:pt idx="0">
                  <c:v>Salariés femmes</c:v>
                </c:pt>
              </c:strCache>
            </c:strRef>
          </c:tx>
          <c:spPr>
            <a:solidFill>
              <a:srgbClr val="451751"/>
            </a:solidFill>
            <a:ln>
              <a:noFill/>
            </a:ln>
            <a:effectLst/>
          </c:spPr>
          <c:invertIfNegative val="0"/>
          <c:cat>
            <c:strRef>
              <c:f>'TS_par-âge_et_régimes'!$A$5:$A$22</c:f>
              <c:strCache>
                <c:ptCount val="18"/>
                <c:pt idx="0">
                  <c:v>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30-35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85-89</c:v>
                </c:pt>
                <c:pt idx="16">
                  <c:v>90-94</c:v>
                </c:pt>
                <c:pt idx="17">
                  <c:v>95_plus</c:v>
                </c:pt>
              </c:strCache>
            </c:strRef>
          </c:cat>
          <c:val>
            <c:numRef>
              <c:f>'TS_par-âge_et_régimes'!$D$5:$D$22</c:f>
              <c:numCache>
                <c:formatCode>0</c:formatCode>
                <c:ptCount val="18"/>
                <c:pt idx="0">
                  <c:v>16.818783217096854</c:v>
                </c:pt>
                <c:pt idx="1">
                  <c:v>45.84916473859608</c:v>
                </c:pt>
                <c:pt idx="2">
                  <c:v>21.466278229251092</c:v>
                </c:pt>
                <c:pt idx="3">
                  <c:v>13.921893377499339</c:v>
                </c:pt>
                <c:pt idx="4">
                  <c:v>9.7017758467963056</c:v>
                </c:pt>
                <c:pt idx="5">
                  <c:v>10.92210918063955</c:v>
                </c:pt>
                <c:pt idx="6">
                  <c:v>7.8258252232366816</c:v>
                </c:pt>
                <c:pt idx="7">
                  <c:v>13.96910118216125</c:v>
                </c:pt>
                <c:pt idx="8">
                  <c:v>15.652552951199699</c:v>
                </c:pt>
                <c:pt idx="9">
                  <c:v>12.283096120101385</c:v>
                </c:pt>
                <c:pt idx="10">
                  <c:v>9.4581061533325919</c:v>
                </c:pt>
                <c:pt idx="11">
                  <c:v>6.9654051543998143</c:v>
                </c:pt>
                <c:pt idx="12">
                  <c:v>5.3486336672177384</c:v>
                </c:pt>
                <c:pt idx="13">
                  <c:v>4.4293015332197614</c:v>
                </c:pt>
                <c:pt idx="14">
                  <c:v>5.6537828947368425</c:v>
                </c:pt>
                <c:pt idx="15">
                  <c:v>5.8551437437789096</c:v>
                </c:pt>
                <c:pt idx="16">
                  <c:v>8.7161160986664346</c:v>
                </c:pt>
                <c:pt idx="17">
                  <c:v>3.9541320680110719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BC-4AC5-BBF4-058383AFFB28}"/>
            </c:ext>
          </c:extLst>
        </c:ser>
        <c:ser>
          <c:idx val="3"/>
          <c:order val="3"/>
          <c:tx>
            <c:strRef>
              <c:f>'TS_par-âge_et_régimes'!$E$3:$E$4</c:f>
              <c:strCache>
                <c:ptCount val="1"/>
                <c:pt idx="0">
                  <c:v>Salariés hommes</c:v>
                </c:pt>
              </c:strCache>
            </c:strRef>
          </c:tx>
          <c:spPr>
            <a:solidFill>
              <a:srgbClr val="01676D"/>
            </a:solidFill>
            <a:ln>
              <a:noFill/>
            </a:ln>
            <a:effectLst/>
          </c:spPr>
          <c:invertIfNegative val="0"/>
          <c:cat>
            <c:strRef>
              <c:f>'TS_par-âge_et_régimes'!$A$5:$A$22</c:f>
              <c:strCache>
                <c:ptCount val="18"/>
                <c:pt idx="0">
                  <c:v>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30-35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85-89</c:v>
                </c:pt>
                <c:pt idx="16">
                  <c:v>90-94</c:v>
                </c:pt>
                <c:pt idx="17">
                  <c:v>95_plus</c:v>
                </c:pt>
              </c:strCache>
            </c:strRef>
          </c:cat>
          <c:val>
            <c:numRef>
              <c:f>'TS_par-âge_et_régimes'!$E$5:$E$22</c:f>
              <c:numCache>
                <c:formatCode>0</c:formatCode>
                <c:ptCount val="18"/>
                <c:pt idx="0">
                  <c:v>1.0714897994171095</c:v>
                </c:pt>
                <c:pt idx="1">
                  <c:v>10.507004669779853</c:v>
                </c:pt>
                <c:pt idx="2">
                  <c:v>13.929434079694145</c:v>
                </c:pt>
                <c:pt idx="3">
                  <c:v>10.547480141072548</c:v>
                </c:pt>
                <c:pt idx="4">
                  <c:v>13.572292899892075</c:v>
                </c:pt>
                <c:pt idx="5">
                  <c:v>15.338730293992331</c:v>
                </c:pt>
                <c:pt idx="6">
                  <c:v>12.957563977972141</c:v>
                </c:pt>
                <c:pt idx="7">
                  <c:v>13.629498655468376</c:v>
                </c:pt>
                <c:pt idx="8">
                  <c:v>12.143290831815422</c:v>
                </c:pt>
                <c:pt idx="9">
                  <c:v>8.7203669013629614</c:v>
                </c:pt>
                <c:pt idx="10">
                  <c:v>8.4441305616114484</c:v>
                </c:pt>
                <c:pt idx="11">
                  <c:v>6.0068077154107984</c:v>
                </c:pt>
                <c:pt idx="12">
                  <c:v>4.552093014433928</c:v>
                </c:pt>
                <c:pt idx="13">
                  <c:v>3.9987432521207622</c:v>
                </c:pt>
                <c:pt idx="14">
                  <c:v>1.4382970562853583</c:v>
                </c:pt>
                <c:pt idx="15">
                  <c:v>3.8865137971239796</c:v>
                </c:pt>
                <c:pt idx="16">
                  <c:v>8.1543897798314759</c:v>
                </c:pt>
                <c:pt idx="17">
                  <c:v>9.460737937559129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BC-4AC5-BBF4-058383AFF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0515248"/>
        <c:axId val="560516560"/>
      </c:barChart>
      <c:catAx>
        <c:axId val="5605152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0516560"/>
        <c:crosses val="autoZero"/>
        <c:auto val="1"/>
        <c:lblAlgn val="ctr"/>
        <c:lblOffset val="100"/>
        <c:noMultiLvlLbl val="0"/>
      </c:catAx>
      <c:valAx>
        <c:axId val="56051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051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10</xdr:row>
      <xdr:rowOff>33337</xdr:rowOff>
    </xdr:from>
    <xdr:to>
      <xdr:col>17</xdr:col>
      <xdr:colOff>152400</xdr:colOff>
      <xdr:row>27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D0AA664-A506-42F4-8369-459C64E561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428624</xdr:colOff>
      <xdr:row>1</xdr:row>
      <xdr:rowOff>47626</xdr:rowOff>
    </xdr:from>
    <xdr:to>
      <xdr:col>16</xdr:col>
      <xdr:colOff>333375</xdr:colOff>
      <xdr:row>24</xdr:row>
      <xdr:rowOff>38100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C187E0B-447E-4120-9F91-F7E5215D89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ierno Barro" refreshedDate="45380.600900231482" createdVersion="7" refreshedVersion="7" minRefreshableVersion="3" recordCount="108" xr:uid="{4320493C-7AB2-4EE4-9EC5-BF5BC2CF1DC4}">
  <cacheSource type="worksheet">
    <worksheetSource ref="A1:I109" sheet="Petit régime (2)"/>
  </cacheSource>
  <cacheFields count="10">
    <cacheField name="Classes d'age" numFmtId="0">
      <sharedItems count="18">
        <s v="0-14"/>
        <s v="15-19"/>
        <s v="20-24"/>
        <s v="25-29"/>
        <s v="30-35"/>
        <s v="35-39"/>
        <s v="40-44"/>
        <s v="45-49"/>
        <s v="50-54"/>
        <s v="55-59"/>
        <s v="60-64"/>
        <s v="65-69"/>
        <s v="70-74"/>
        <s v="75-79"/>
        <s v="80-84"/>
        <s v="85-89"/>
        <s v="90-94"/>
        <s v="95_plus"/>
      </sharedItems>
    </cacheField>
    <cacheField name="sexe1" numFmtId="0">
      <sharedItems count="6">
        <s v="MSA_NS_F"/>
        <s v="MSA_SA_F"/>
        <s v="autre_F"/>
        <s v="MSA_NS_M"/>
        <s v="MSA_SA_M"/>
        <s v="autre_M"/>
      </sharedItems>
    </cacheField>
    <cacheField name="sexe" numFmtId="0">
      <sharedItems/>
    </cacheField>
    <cacheField name="Total consommant" numFmtId="0">
      <sharedItems containsSemiMixedTypes="0" containsString="0" containsNumber="1" containsInteger="1" minValue="15" maxValue="74873"/>
    </cacheField>
    <cacheField name="Consommant Hommes" numFmtId="0">
      <sharedItems containsSemiMixedTypes="0" containsString="0" containsNumber="1" containsInteger="1" minValue="0" maxValue="67483"/>
    </cacheField>
    <cacheField name="Consommant Femmes" numFmtId="0">
      <sharedItems containsSemiMixedTypes="0" containsString="0" containsNumber="1" containsInteger="1" minValue="0" maxValue="74873"/>
    </cacheField>
    <cacheField name="Total TS" numFmtId="0">
      <sharedItems containsSemiMixedTypes="0" containsString="0" containsNumber="1" containsInteger="1" minValue="0" maxValue="216"/>
    </cacheField>
    <cacheField name="TS Hommes" numFmtId="0">
      <sharedItems containsSemiMixedTypes="0" containsString="0" containsNumber="1" containsInteger="1" minValue="0" maxValue="94"/>
    </cacheField>
    <cacheField name="TS Femmes" numFmtId="0">
      <sharedItems containsSemiMixedTypes="0" containsString="0" containsNumber="1" containsInteger="1" minValue="0" maxValue="216"/>
    </cacheField>
    <cacheField name="Taux TS" numFmtId="164">
      <sharedItems containsSemiMixedTypes="0" containsString="0" containsNumber="1" minValue="0" maxValue="833.333333333333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">
  <r>
    <x v="0"/>
    <x v="0"/>
    <s v="F"/>
    <n v="16013"/>
    <n v="0"/>
    <n v="16013"/>
    <n v="24"/>
    <n v="0"/>
    <n v="24"/>
    <n v="14.987822394304628"/>
  </r>
  <r>
    <x v="0"/>
    <x v="1"/>
    <s v="F"/>
    <n v="44593"/>
    <n v="0"/>
    <n v="44593"/>
    <n v="75"/>
    <n v="0"/>
    <n v="75"/>
    <n v="16.818783217096854"/>
  </r>
  <r>
    <x v="0"/>
    <x v="2"/>
    <s v="F"/>
    <n v="29"/>
    <n v="0"/>
    <n v="29"/>
    <n v="0"/>
    <n v="0"/>
    <n v="0"/>
    <n v="0"/>
  </r>
  <r>
    <x v="0"/>
    <x v="3"/>
    <s v="M"/>
    <n v="17077"/>
    <n v="17077"/>
    <n v="0"/>
    <n v="1"/>
    <n v="1"/>
    <n v="0"/>
    <n v="0.58558294782455933"/>
  </r>
  <r>
    <x v="0"/>
    <x v="4"/>
    <s v="M"/>
    <n v="46664"/>
    <n v="46664"/>
    <n v="0"/>
    <n v="5"/>
    <n v="5"/>
    <n v="0"/>
    <n v="1.0714897994171095"/>
  </r>
  <r>
    <x v="0"/>
    <x v="5"/>
    <s v="M"/>
    <n v="30"/>
    <n v="30"/>
    <n v="0"/>
    <n v="0"/>
    <n v="0"/>
    <n v="0"/>
    <n v="0"/>
  </r>
  <r>
    <x v="1"/>
    <x v="0"/>
    <s v="F"/>
    <n v="17641"/>
    <n v="0"/>
    <n v="17641"/>
    <n v="62"/>
    <n v="0"/>
    <n v="62"/>
    <n v="35.14539992063942"/>
  </r>
  <r>
    <x v="1"/>
    <x v="1"/>
    <s v="F"/>
    <n v="47111"/>
    <n v="0"/>
    <n v="47111"/>
    <n v="216"/>
    <n v="0"/>
    <n v="216"/>
    <n v="45.84916473859608"/>
  </r>
  <r>
    <x v="1"/>
    <x v="2"/>
    <s v="F"/>
    <n v="82"/>
    <n v="0"/>
    <n v="82"/>
    <n v="4"/>
    <n v="0"/>
    <n v="4"/>
    <n v="487.80487804878049"/>
  </r>
  <r>
    <x v="1"/>
    <x v="3"/>
    <s v="M"/>
    <n v="16128"/>
    <n v="16128"/>
    <n v="0"/>
    <n v="12"/>
    <n v="12"/>
    <n v="0"/>
    <n v="7.4404761904761898"/>
  </r>
  <r>
    <x v="1"/>
    <x v="4"/>
    <s v="M"/>
    <n v="59960"/>
    <n v="59960"/>
    <n v="0"/>
    <n v="63"/>
    <n v="63"/>
    <n v="0"/>
    <n v="10.507004669779853"/>
  </r>
  <r>
    <x v="1"/>
    <x v="5"/>
    <s v="M"/>
    <n v="40"/>
    <n v="40"/>
    <n v="0"/>
    <n v="2"/>
    <n v="2"/>
    <n v="0"/>
    <n v="500"/>
  </r>
  <r>
    <x v="2"/>
    <x v="0"/>
    <s v="F"/>
    <n v="8546"/>
    <n v="0"/>
    <n v="8546"/>
    <n v="8"/>
    <n v="0"/>
    <n v="8"/>
    <n v="9.3611046103440199"/>
  </r>
  <r>
    <x v="2"/>
    <x v="1"/>
    <s v="F"/>
    <n v="45653"/>
    <n v="0"/>
    <n v="45653"/>
    <n v="98"/>
    <n v="0"/>
    <n v="98"/>
    <n v="21.466278229251092"/>
  </r>
  <r>
    <x v="2"/>
    <x v="2"/>
    <s v="F"/>
    <n v="21"/>
    <n v="0"/>
    <n v="21"/>
    <n v="1"/>
    <n v="0"/>
    <n v="1"/>
    <n v="476.19047619047615"/>
  </r>
  <r>
    <x v="2"/>
    <x v="3"/>
    <s v="M"/>
    <n v="9418"/>
    <n v="9418"/>
    <n v="0"/>
    <n v="5"/>
    <n v="5"/>
    <n v="0"/>
    <n v="5.3089827988957312"/>
  </r>
  <r>
    <x v="2"/>
    <x v="4"/>
    <s v="M"/>
    <n v="67483"/>
    <n v="67483"/>
    <n v="0"/>
    <n v="94"/>
    <n v="94"/>
    <n v="0"/>
    <n v="13.929434079694145"/>
  </r>
  <r>
    <x v="2"/>
    <x v="5"/>
    <s v="M"/>
    <n v="22"/>
    <n v="22"/>
    <n v="0"/>
    <n v="1"/>
    <n v="1"/>
    <n v="0"/>
    <n v="454.54545454545456"/>
  </r>
  <r>
    <x v="3"/>
    <x v="0"/>
    <s v="F"/>
    <n v="3069"/>
    <n v="0"/>
    <n v="3069"/>
    <n v="3"/>
    <n v="0"/>
    <n v="3"/>
    <n v="9.7751710654936463"/>
  </r>
  <r>
    <x v="3"/>
    <x v="1"/>
    <s v="F"/>
    <n v="41661"/>
    <n v="0"/>
    <n v="41661"/>
    <n v="58"/>
    <n v="0"/>
    <n v="58"/>
    <n v="13.921893377499339"/>
  </r>
  <r>
    <x v="3"/>
    <x v="2"/>
    <s v="F"/>
    <n v="28"/>
    <n v="0"/>
    <n v="28"/>
    <n v="0"/>
    <n v="0"/>
    <n v="0"/>
    <n v="0"/>
  </r>
  <r>
    <x v="3"/>
    <x v="3"/>
    <s v="M"/>
    <n v="11890"/>
    <n v="11890"/>
    <n v="0"/>
    <n v="9"/>
    <n v="9"/>
    <n v="0"/>
    <n v="7.5693860386879726"/>
  </r>
  <r>
    <x v="3"/>
    <x v="4"/>
    <s v="M"/>
    <n v="60678"/>
    <n v="60678"/>
    <n v="0"/>
    <n v="64"/>
    <n v="64"/>
    <n v="0"/>
    <n v="10.547480141072548"/>
  </r>
  <r>
    <x v="3"/>
    <x v="5"/>
    <s v="M"/>
    <n v="23"/>
    <n v="23"/>
    <n v="0"/>
    <n v="0"/>
    <n v="0"/>
    <n v="0"/>
    <n v="0"/>
  </r>
  <r>
    <x v="4"/>
    <x v="0"/>
    <s v="F"/>
    <n v="6249"/>
    <n v="0"/>
    <n v="6249"/>
    <n v="6"/>
    <n v="0"/>
    <n v="6"/>
    <n v="9.601536245799327"/>
  </r>
  <r>
    <x v="4"/>
    <x v="1"/>
    <s v="F"/>
    <n v="47414"/>
    <n v="0"/>
    <n v="47414"/>
    <n v="46"/>
    <n v="0"/>
    <n v="46"/>
    <n v="9.7017758467963056"/>
  </r>
  <r>
    <x v="4"/>
    <x v="2"/>
    <s v="F"/>
    <n v="39"/>
    <n v="0"/>
    <n v="39"/>
    <n v="0"/>
    <n v="0"/>
    <n v="0"/>
    <n v="0"/>
  </r>
  <r>
    <x v="4"/>
    <x v="3"/>
    <s v="M"/>
    <n v="20007"/>
    <n v="20007"/>
    <n v="0"/>
    <n v="10"/>
    <n v="10"/>
    <n v="0"/>
    <n v="4.9982506122857"/>
  </r>
  <r>
    <x v="4"/>
    <x v="4"/>
    <s v="M"/>
    <n v="61154"/>
    <n v="61154"/>
    <n v="0"/>
    <n v="83"/>
    <n v="83"/>
    <n v="0"/>
    <n v="13.572292899892075"/>
  </r>
  <r>
    <x v="4"/>
    <x v="5"/>
    <s v="M"/>
    <n v="24"/>
    <n v="24"/>
    <n v="0"/>
    <n v="2"/>
    <n v="2"/>
    <n v="0"/>
    <n v="833.33333333333326"/>
  </r>
  <r>
    <x v="5"/>
    <x v="0"/>
    <s v="F"/>
    <n v="8813"/>
    <n v="0"/>
    <n v="8813"/>
    <n v="10"/>
    <n v="0"/>
    <n v="10"/>
    <n v="11.346873936230567"/>
  </r>
  <r>
    <x v="5"/>
    <x v="1"/>
    <s v="F"/>
    <n v="49441"/>
    <n v="0"/>
    <n v="49441"/>
    <n v="54"/>
    <n v="0"/>
    <n v="54"/>
    <n v="10.92210918063955"/>
  </r>
  <r>
    <x v="5"/>
    <x v="2"/>
    <s v="F"/>
    <n v="28"/>
    <n v="0"/>
    <n v="28"/>
    <n v="0"/>
    <n v="0"/>
    <n v="0"/>
    <n v="0"/>
  </r>
  <r>
    <x v="5"/>
    <x v="3"/>
    <s v="M"/>
    <n v="27171"/>
    <n v="27171"/>
    <n v="0"/>
    <n v="23"/>
    <n v="23"/>
    <n v="0"/>
    <n v="8.4649074380773612"/>
  </r>
  <r>
    <x v="5"/>
    <x v="4"/>
    <s v="M"/>
    <n v="58675"/>
    <n v="58675"/>
    <n v="0"/>
    <n v="90"/>
    <n v="90"/>
    <n v="0"/>
    <n v="15.338730293992331"/>
  </r>
  <r>
    <x v="5"/>
    <x v="5"/>
    <s v="M"/>
    <n v="20"/>
    <n v="20"/>
    <n v="0"/>
    <n v="1"/>
    <n v="1"/>
    <n v="0"/>
    <n v="500"/>
  </r>
  <r>
    <x v="6"/>
    <x v="0"/>
    <s v="F"/>
    <n v="10733"/>
    <n v="0"/>
    <n v="10733"/>
    <n v="12"/>
    <n v="0"/>
    <n v="12"/>
    <n v="11.180471443212523"/>
  </r>
  <r>
    <x v="6"/>
    <x v="1"/>
    <s v="F"/>
    <n v="49835"/>
    <n v="0"/>
    <n v="49835"/>
    <n v="39"/>
    <n v="0"/>
    <n v="39"/>
    <n v="7.8258252232366816"/>
  </r>
  <r>
    <x v="6"/>
    <x v="2"/>
    <s v="F"/>
    <n v="24"/>
    <n v="0"/>
    <n v="24"/>
    <n v="1"/>
    <n v="0"/>
    <n v="1"/>
    <n v="416.66666666666663"/>
  </r>
  <r>
    <x v="6"/>
    <x v="3"/>
    <s v="M"/>
    <n v="30676"/>
    <n v="30676"/>
    <n v="0"/>
    <n v="15"/>
    <n v="15"/>
    <n v="0"/>
    <n v="4.889816142913026"/>
  </r>
  <r>
    <x v="6"/>
    <x v="4"/>
    <s v="M"/>
    <n v="55566"/>
    <n v="55566"/>
    <n v="0"/>
    <n v="72"/>
    <n v="72"/>
    <n v="0"/>
    <n v="12.957563977972141"/>
  </r>
  <r>
    <x v="6"/>
    <x v="5"/>
    <s v="M"/>
    <n v="29"/>
    <n v="29"/>
    <n v="0"/>
    <n v="0"/>
    <n v="0"/>
    <n v="0"/>
    <n v="0"/>
  </r>
  <r>
    <x v="7"/>
    <x v="0"/>
    <s v="F"/>
    <n v="11632"/>
    <n v="0"/>
    <n v="11632"/>
    <n v="12"/>
    <n v="0"/>
    <n v="12"/>
    <n v="10.316368638239339"/>
  </r>
  <r>
    <x v="7"/>
    <x v="1"/>
    <s v="F"/>
    <n v="47963"/>
    <n v="0"/>
    <n v="47963"/>
    <n v="67"/>
    <n v="0"/>
    <n v="67"/>
    <n v="13.96910118216125"/>
  </r>
  <r>
    <x v="7"/>
    <x v="2"/>
    <s v="F"/>
    <n v="34"/>
    <n v="0"/>
    <n v="34"/>
    <n v="0"/>
    <n v="0"/>
    <n v="0"/>
    <n v="0"/>
  </r>
  <r>
    <x v="7"/>
    <x v="3"/>
    <s v="M"/>
    <n v="32827"/>
    <n v="32827"/>
    <n v="0"/>
    <n v="19"/>
    <n v="19"/>
    <n v="0"/>
    <n v="5.7879184817375933"/>
  </r>
  <r>
    <x v="7"/>
    <x v="4"/>
    <s v="M"/>
    <n v="54294"/>
    <n v="54294"/>
    <n v="0"/>
    <n v="74"/>
    <n v="74"/>
    <n v="0"/>
    <n v="13.629498655468376"/>
  </r>
  <r>
    <x v="7"/>
    <x v="5"/>
    <s v="M"/>
    <n v="35"/>
    <n v="35"/>
    <n v="0"/>
    <n v="1"/>
    <n v="1"/>
    <n v="0"/>
    <n v="285.71428571428572"/>
  </r>
  <r>
    <x v="8"/>
    <x v="0"/>
    <s v="F"/>
    <n v="16125"/>
    <n v="0"/>
    <n v="16125"/>
    <n v="20"/>
    <n v="0"/>
    <n v="20"/>
    <n v="12.403100775193799"/>
  </r>
  <r>
    <x v="8"/>
    <x v="1"/>
    <s v="F"/>
    <n v="50471"/>
    <n v="0"/>
    <n v="50471"/>
    <n v="79"/>
    <n v="0"/>
    <n v="79"/>
    <n v="15.652552951199699"/>
  </r>
  <r>
    <x v="8"/>
    <x v="2"/>
    <s v="F"/>
    <n v="57"/>
    <n v="0"/>
    <n v="57"/>
    <n v="1"/>
    <n v="0"/>
    <n v="1"/>
    <n v="175.43859649122805"/>
  </r>
  <r>
    <x v="8"/>
    <x v="3"/>
    <s v="M"/>
    <n v="41938"/>
    <n v="41938"/>
    <n v="0"/>
    <n v="19"/>
    <n v="19"/>
    <n v="0"/>
    <n v="4.5304974009251753"/>
  </r>
  <r>
    <x v="8"/>
    <x v="4"/>
    <s v="M"/>
    <n v="60939"/>
    <n v="60939"/>
    <n v="0"/>
    <n v="74"/>
    <n v="74"/>
    <n v="0"/>
    <n v="12.143290831815422"/>
  </r>
  <r>
    <x v="8"/>
    <x v="5"/>
    <s v="M"/>
    <n v="48"/>
    <n v="48"/>
    <n v="0"/>
    <n v="3"/>
    <n v="3"/>
    <n v="0"/>
    <n v="625"/>
  </r>
  <r>
    <x v="9"/>
    <x v="0"/>
    <s v="F"/>
    <n v="22263"/>
    <n v="0"/>
    <n v="22263"/>
    <n v="19"/>
    <n v="0"/>
    <n v="19"/>
    <n v="8.5343394870412794"/>
  </r>
  <r>
    <x v="9"/>
    <x v="1"/>
    <s v="F"/>
    <n v="51290"/>
    <n v="0"/>
    <n v="51290"/>
    <n v="63"/>
    <n v="0"/>
    <n v="63"/>
    <n v="12.283096120101385"/>
  </r>
  <r>
    <x v="9"/>
    <x v="2"/>
    <s v="F"/>
    <n v="105"/>
    <n v="0"/>
    <n v="105"/>
    <n v="1"/>
    <n v="0"/>
    <n v="1"/>
    <n v="95.238095238095241"/>
  </r>
  <r>
    <x v="9"/>
    <x v="3"/>
    <s v="M"/>
    <n v="52333"/>
    <n v="52333"/>
    <n v="0"/>
    <n v="18"/>
    <n v="18"/>
    <n v="0"/>
    <n v="3.4395123535818697"/>
  </r>
  <r>
    <x v="9"/>
    <x v="4"/>
    <s v="M"/>
    <n v="61924"/>
    <n v="61924"/>
    <n v="0"/>
    <n v="54"/>
    <n v="54"/>
    <n v="0"/>
    <n v="8.7203669013629614"/>
  </r>
  <r>
    <x v="9"/>
    <x v="5"/>
    <s v="M"/>
    <n v="56"/>
    <n v="56"/>
    <n v="0"/>
    <n v="0"/>
    <n v="0"/>
    <n v="0"/>
    <n v="0"/>
  </r>
  <r>
    <x v="10"/>
    <x v="0"/>
    <s v="F"/>
    <n v="27123"/>
    <n v="0"/>
    <n v="27123"/>
    <n v="16"/>
    <n v="0"/>
    <n v="16"/>
    <n v="5.8990524646978582"/>
  </r>
  <r>
    <x v="10"/>
    <x v="1"/>
    <s v="F"/>
    <n v="53922"/>
    <n v="0"/>
    <n v="53922"/>
    <n v="51"/>
    <n v="0"/>
    <n v="51"/>
    <n v="9.4581061533325919"/>
  </r>
  <r>
    <x v="10"/>
    <x v="2"/>
    <s v="F"/>
    <n v="194"/>
    <n v="0"/>
    <n v="194"/>
    <n v="0"/>
    <n v="0"/>
    <n v="0"/>
    <n v="0"/>
  </r>
  <r>
    <x v="10"/>
    <x v="3"/>
    <s v="M"/>
    <n v="56026"/>
    <n v="56026"/>
    <n v="0"/>
    <n v="20"/>
    <n v="20"/>
    <n v="0"/>
    <n v="3.5697711776675112"/>
  </r>
  <r>
    <x v="10"/>
    <x v="4"/>
    <s v="M"/>
    <n v="65134"/>
    <n v="65134"/>
    <n v="0"/>
    <n v="55"/>
    <n v="55"/>
    <n v="0"/>
    <n v="8.4441305616114484"/>
  </r>
  <r>
    <x v="10"/>
    <x v="5"/>
    <s v="M"/>
    <n v="69"/>
    <n v="69"/>
    <n v="0"/>
    <n v="1"/>
    <n v="1"/>
    <n v="0"/>
    <n v="144.92753623188406"/>
  </r>
  <r>
    <x v="11"/>
    <x v="0"/>
    <s v="F"/>
    <n v="31462"/>
    <n v="0"/>
    <n v="31462"/>
    <n v="21"/>
    <n v="0"/>
    <n v="21"/>
    <n v="6.6747187082830086"/>
  </r>
  <r>
    <x v="11"/>
    <x v="1"/>
    <s v="F"/>
    <n v="51684"/>
    <n v="0"/>
    <n v="51684"/>
    <n v="36"/>
    <n v="0"/>
    <n v="36"/>
    <n v="6.9654051543998143"/>
  </r>
  <r>
    <x v="11"/>
    <x v="2"/>
    <s v="F"/>
    <n v="255"/>
    <n v="0"/>
    <n v="255"/>
    <n v="1"/>
    <n v="0"/>
    <n v="1"/>
    <n v="39.215686274509807"/>
  </r>
  <r>
    <x v="11"/>
    <x v="3"/>
    <s v="M"/>
    <n v="53851"/>
    <n v="53851"/>
    <n v="0"/>
    <n v="14"/>
    <n v="14"/>
    <n v="0"/>
    <n v="2.5997660210581048"/>
  </r>
  <r>
    <x v="11"/>
    <x v="4"/>
    <s v="M"/>
    <n v="59932"/>
    <n v="59932"/>
    <n v="0"/>
    <n v="36"/>
    <n v="36"/>
    <n v="0"/>
    <n v="6.0068077154107984"/>
  </r>
  <r>
    <x v="11"/>
    <x v="5"/>
    <s v="M"/>
    <n v="116"/>
    <n v="116"/>
    <n v="0"/>
    <n v="0"/>
    <n v="0"/>
    <n v="0"/>
    <n v="0"/>
  </r>
  <r>
    <x v="12"/>
    <x v="0"/>
    <s v="F"/>
    <n v="44211"/>
    <n v="0"/>
    <n v="44211"/>
    <n v="25"/>
    <n v="0"/>
    <n v="25"/>
    <n v="5.6547013186763477"/>
  </r>
  <r>
    <x v="12"/>
    <x v="1"/>
    <s v="F"/>
    <n v="41132"/>
    <n v="0"/>
    <n v="41132"/>
    <n v="22"/>
    <n v="0"/>
    <n v="22"/>
    <n v="5.3486336672177384"/>
  </r>
  <r>
    <x v="12"/>
    <x v="2"/>
    <s v="F"/>
    <n v="276"/>
    <n v="0"/>
    <n v="276"/>
    <n v="0"/>
    <n v="0"/>
    <n v="0"/>
    <n v="0"/>
  </r>
  <r>
    <x v="12"/>
    <x v="3"/>
    <s v="M"/>
    <n v="58207"/>
    <n v="58207"/>
    <n v="0"/>
    <n v="14"/>
    <n v="14"/>
    <n v="0"/>
    <n v="2.4052089954816434"/>
  </r>
  <r>
    <x v="12"/>
    <x v="4"/>
    <s v="M"/>
    <n v="52723"/>
    <n v="52723"/>
    <n v="0"/>
    <n v="24"/>
    <n v="24"/>
    <n v="0"/>
    <n v="4.552093014433928"/>
  </r>
  <r>
    <x v="12"/>
    <x v="5"/>
    <s v="M"/>
    <n v="202"/>
    <n v="202"/>
    <n v="0"/>
    <n v="0"/>
    <n v="0"/>
    <n v="0"/>
    <n v="0"/>
  </r>
  <r>
    <x v="13"/>
    <x v="0"/>
    <s v="F"/>
    <n v="48133"/>
    <n v="0"/>
    <n v="48133"/>
    <n v="28"/>
    <n v="0"/>
    <n v="28"/>
    <n v="5.8172148006565143"/>
  </r>
  <r>
    <x v="13"/>
    <x v="1"/>
    <s v="F"/>
    <n v="29350"/>
    <n v="0"/>
    <n v="29350"/>
    <n v="13"/>
    <n v="0"/>
    <n v="13"/>
    <n v="4.4293015332197614"/>
  </r>
  <r>
    <x v="13"/>
    <x v="2"/>
    <s v="F"/>
    <n v="274"/>
    <n v="0"/>
    <n v="274"/>
    <n v="0"/>
    <n v="0"/>
    <n v="0"/>
    <n v="0"/>
  </r>
  <r>
    <x v="13"/>
    <x v="3"/>
    <s v="M"/>
    <n v="46415"/>
    <n v="46415"/>
    <n v="0"/>
    <n v="14"/>
    <n v="14"/>
    <n v="0"/>
    <n v="3.0162662932241728"/>
  </r>
  <r>
    <x v="13"/>
    <x v="4"/>
    <s v="M"/>
    <n v="35011"/>
    <n v="35011"/>
    <n v="0"/>
    <n v="14"/>
    <n v="14"/>
    <n v="0"/>
    <n v="3.9987432521207622"/>
  </r>
  <r>
    <x v="13"/>
    <x v="5"/>
    <s v="M"/>
    <n v="258"/>
    <n v="258"/>
    <n v="0"/>
    <n v="0"/>
    <n v="0"/>
    <n v="0"/>
    <n v="0"/>
  </r>
  <r>
    <x v="14"/>
    <x v="0"/>
    <s v="F"/>
    <n v="57076"/>
    <n v="0"/>
    <n v="57076"/>
    <n v="35"/>
    <n v="0"/>
    <n v="35"/>
    <n v="6.1321746443338707"/>
  </r>
  <r>
    <x v="14"/>
    <x v="1"/>
    <s v="F"/>
    <n v="19456"/>
    <n v="0"/>
    <n v="19456"/>
    <n v="11"/>
    <n v="0"/>
    <n v="11"/>
    <n v="5.6537828947368425"/>
  </r>
  <r>
    <x v="14"/>
    <x v="2"/>
    <s v="F"/>
    <n v="314"/>
    <n v="0"/>
    <n v="314"/>
    <n v="0"/>
    <n v="0"/>
    <n v="0"/>
    <n v="0"/>
  </r>
  <r>
    <x v="14"/>
    <x v="3"/>
    <s v="M"/>
    <n v="39751"/>
    <n v="39751"/>
    <n v="0"/>
    <n v="16"/>
    <n v="16"/>
    <n v="0"/>
    <n v="4.0250559734346307"/>
  </r>
  <r>
    <x v="14"/>
    <x v="4"/>
    <s v="M"/>
    <n v="20858"/>
    <n v="20858"/>
    <n v="0"/>
    <n v="3"/>
    <n v="3"/>
    <n v="0"/>
    <n v="1.4382970562853583"/>
  </r>
  <r>
    <x v="14"/>
    <x v="5"/>
    <s v="M"/>
    <n v="257"/>
    <n v="257"/>
    <n v="0"/>
    <n v="1"/>
    <n v="1"/>
    <n v="0"/>
    <n v="38.910505836575879"/>
  </r>
  <r>
    <x v="15"/>
    <x v="0"/>
    <s v="F"/>
    <n v="74873"/>
    <n v="0"/>
    <n v="74873"/>
    <n v="25"/>
    <n v="0"/>
    <n v="25"/>
    <n v="3.338987351915911"/>
  </r>
  <r>
    <x v="15"/>
    <x v="1"/>
    <s v="F"/>
    <n v="17079"/>
    <n v="0"/>
    <n v="17079"/>
    <n v="10"/>
    <n v="0"/>
    <n v="10"/>
    <n v="5.8551437437789096"/>
  </r>
  <r>
    <x v="15"/>
    <x v="2"/>
    <s v="F"/>
    <n v="279"/>
    <n v="0"/>
    <n v="279"/>
    <n v="0"/>
    <n v="0"/>
    <n v="0"/>
    <n v="0"/>
  </r>
  <r>
    <x v="15"/>
    <x v="3"/>
    <s v="M"/>
    <n v="44184"/>
    <n v="44184"/>
    <n v="0"/>
    <n v="21"/>
    <n v="21"/>
    <n v="0"/>
    <n v="4.752851711026616"/>
  </r>
  <r>
    <x v="15"/>
    <x v="4"/>
    <s v="M"/>
    <n v="15438"/>
    <n v="15438"/>
    <n v="0"/>
    <n v="6"/>
    <n v="6"/>
    <n v="0"/>
    <n v="3.8865137971239796"/>
  </r>
  <r>
    <x v="15"/>
    <x v="5"/>
    <s v="M"/>
    <n v="131"/>
    <n v="131"/>
    <n v="0"/>
    <n v="0"/>
    <n v="0"/>
    <n v="0"/>
    <n v="0"/>
  </r>
  <r>
    <x v="16"/>
    <x v="0"/>
    <s v="F"/>
    <n v="57145"/>
    <n v="0"/>
    <n v="57145"/>
    <n v="11"/>
    <n v="0"/>
    <n v="11"/>
    <n v="1.9249278152069296"/>
  </r>
  <r>
    <x v="16"/>
    <x v="1"/>
    <s v="F"/>
    <n v="11473"/>
    <n v="0"/>
    <n v="11473"/>
    <n v="10"/>
    <n v="0"/>
    <n v="10"/>
    <n v="8.7161160986664346"/>
  </r>
  <r>
    <x v="16"/>
    <x v="2"/>
    <s v="F"/>
    <n v="144"/>
    <n v="0"/>
    <n v="144"/>
    <n v="0"/>
    <n v="0"/>
    <n v="0"/>
    <n v="0"/>
  </r>
  <r>
    <x v="16"/>
    <x v="3"/>
    <s v="M"/>
    <n v="26579"/>
    <n v="26579"/>
    <n v="0"/>
    <n v="24"/>
    <n v="24"/>
    <n v="0"/>
    <n v="9.0296850897324958"/>
  </r>
  <r>
    <x v="16"/>
    <x v="4"/>
    <s v="M"/>
    <n v="7358"/>
    <n v="7358"/>
    <n v="0"/>
    <n v="6"/>
    <n v="6"/>
    <n v="0"/>
    <n v="8.1543897798314759"/>
  </r>
  <r>
    <x v="16"/>
    <x v="5"/>
    <s v="M"/>
    <n v="51"/>
    <n v="51"/>
    <n v="0"/>
    <n v="0"/>
    <n v="0"/>
    <n v="0"/>
    <n v="0"/>
  </r>
  <r>
    <x v="17"/>
    <x v="0"/>
    <s v="F"/>
    <n v="26094"/>
    <n v="0"/>
    <n v="26094"/>
    <n v="7"/>
    <n v="0"/>
    <n v="7"/>
    <n v="2.6826090288955315"/>
  </r>
  <r>
    <x v="17"/>
    <x v="1"/>
    <s v="F"/>
    <n v="5058"/>
    <n v="0"/>
    <n v="5058"/>
    <n v="2"/>
    <n v="0"/>
    <n v="2"/>
    <n v="3.9541320680110719"/>
  </r>
  <r>
    <x v="17"/>
    <x v="2"/>
    <s v="F"/>
    <n v="27"/>
    <n v="0"/>
    <n v="27"/>
    <n v="0"/>
    <n v="0"/>
    <n v="0"/>
    <n v="0"/>
  </r>
  <r>
    <x v="17"/>
    <x v="3"/>
    <s v="M"/>
    <n v="8250"/>
    <n v="8250"/>
    <n v="0"/>
    <n v="7"/>
    <n v="7"/>
    <n v="0"/>
    <n v="8.4848484848484844"/>
  </r>
  <r>
    <x v="17"/>
    <x v="4"/>
    <s v="M"/>
    <n v="2114"/>
    <n v="2114"/>
    <n v="0"/>
    <n v="2"/>
    <n v="2"/>
    <n v="0"/>
    <n v="9.460737937559129"/>
  </r>
  <r>
    <x v="17"/>
    <x v="5"/>
    <s v="M"/>
    <n v="15"/>
    <n v="15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0B0B1C-46ED-43A3-A0D5-CABCD0677F64}" name="Tableau croisé dynamique5" cacheId="3" applyNumberFormats="0" applyBorderFormats="0" applyFontFormats="0" applyPatternFormats="0" applyAlignmentFormats="0" applyWidthHeightFormats="1" dataCaption="Valeurs" updatedVersion="7" minRefreshableVersion="3" useAutoFormatting="1" rowGrandTotals="0" colGrandTotals="0" itemPrintTitles="1" createdVersion="7" indent="0" outline="1" outlineData="1" multipleFieldFilters="0" chartFormat="17">
  <location ref="A3:E22" firstHeaderRow="1" firstDataRow="2" firstDataCol="1"/>
  <pivotFields count="10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Col" showAll="0">
      <items count="7">
        <item h="1" x="2"/>
        <item h="1" x="5"/>
        <item n="Non-salariés femmes" x="0"/>
        <item n="Non-salariés hommes" x="3"/>
        <item n="Salariés femmes" x="1"/>
        <item n="Salariés hommes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164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1"/>
  </colFields>
  <colItems count="4">
    <i>
      <x v="2"/>
    </i>
    <i>
      <x v="3"/>
    </i>
    <i>
      <x v="4"/>
    </i>
    <i>
      <x v="5"/>
    </i>
  </colItems>
  <dataFields count="1">
    <dataField name="Somme de Taux TS" fld="9" baseField="0" baseItem="0"/>
  </dataFields>
  <formats count="2">
    <format dxfId="4">
      <pivotArea collapsedLevelsAreSubtotals="1" fieldPosition="0">
        <references count="1">
          <reference field="0" count="0"/>
        </references>
      </pivotArea>
    </format>
    <format dxfId="3">
      <pivotArea grandRow="1" outline="0" collapsedLevelsAreSubtotals="1" fieldPosition="0"/>
    </format>
  </formats>
  <chartFormats count="4">
    <chartFormat chart="13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3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3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3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9B6A90-1049-4BF3-9BED-FF714DEF697B}" name="Tableau1" displayName="Tableau1" ref="A1:B97" totalsRowShown="0" headerRowDxfId="2">
  <autoFilter ref="A1:B97" xr:uid="{A29B6A90-1049-4BF3-9BED-FF714DEF697B}"/>
  <tableColumns count="2">
    <tableColumn id="1" xr3:uid="{2E5E09F4-7143-48B8-A7B4-97A057D950D2}" name="dep" dataDxfId="1"/>
    <tableColumn id="4" xr3:uid="{CF88CB24-F993-4FB8-BFC1-A59A31D7852C}" name="Taux standardisé pour 10 0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allee.cedric@ccmsa.msa.fr" TargetMode="External"/><Relationship Id="rId2" Type="http://schemas.openxmlformats.org/officeDocument/2006/relationships/hyperlink" Target="mailto:nourry.annie@ccmsa.msa.fr" TargetMode="External"/><Relationship Id="rId1" Type="http://schemas.openxmlformats.org/officeDocument/2006/relationships/hyperlink" Target="mailto:joubert.nadia@ccmsa.msa.fr" TargetMode="External"/><Relationship Id="rId5" Type="http://schemas.openxmlformats.org/officeDocument/2006/relationships/hyperlink" Target="mailto:nourry.annie@ccmsa.msa.fr" TargetMode="External"/><Relationship Id="rId4" Type="http://schemas.openxmlformats.org/officeDocument/2006/relationships/hyperlink" Target="mailto:barro.thierno@ccmsa.msa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16531-ABE3-46FE-9660-52810238DB89}">
  <dimension ref="A1:AV239"/>
  <sheetViews>
    <sheetView showGridLines="0" tabSelected="1" workbookViewId="0"/>
  </sheetViews>
  <sheetFormatPr baseColWidth="10" defaultRowHeight="14.5" x14ac:dyDescent="0.35"/>
  <cols>
    <col min="7" max="7" width="35.26953125" customWidth="1"/>
    <col min="8" max="48" width="10.90625" style="73"/>
  </cols>
  <sheetData>
    <row r="1" spans="1:7" ht="19" thickTop="1" x14ac:dyDescent="0.45">
      <c r="A1" s="70"/>
      <c r="B1" s="71"/>
      <c r="C1" s="71"/>
      <c r="D1" s="71"/>
      <c r="E1" s="71"/>
      <c r="F1" s="71"/>
      <c r="G1" s="72" t="s">
        <v>101</v>
      </c>
    </row>
    <row r="2" spans="1:7" ht="7.5" customHeight="1" x14ac:dyDescent="0.35">
      <c r="A2" s="74"/>
      <c r="G2" s="75"/>
    </row>
    <row r="3" spans="1:7" ht="29.5" customHeight="1" x14ac:dyDescent="0.65">
      <c r="B3" s="76"/>
      <c r="C3" s="76"/>
      <c r="D3" s="76"/>
      <c r="E3" s="76"/>
      <c r="F3" s="76"/>
      <c r="G3" s="77"/>
    </row>
    <row r="4" spans="1:7" ht="53.5" customHeight="1" x14ac:dyDescent="0.55000000000000004">
      <c r="A4" s="94" t="s">
        <v>96</v>
      </c>
      <c r="B4" s="95"/>
      <c r="C4" s="95"/>
      <c r="D4" s="95"/>
      <c r="E4" s="95"/>
      <c r="F4" s="95"/>
      <c r="G4" s="96"/>
    </row>
    <row r="5" spans="1:7" ht="24.65" customHeight="1" x14ac:dyDescent="0.65">
      <c r="A5" s="74"/>
      <c r="B5" s="76"/>
      <c r="C5" s="76"/>
      <c r="D5" s="76"/>
      <c r="E5" s="76"/>
      <c r="F5" s="76"/>
      <c r="G5" s="77"/>
    </row>
    <row r="6" spans="1:7" x14ac:dyDescent="0.35">
      <c r="A6" s="78"/>
      <c r="B6" s="79"/>
      <c r="C6" s="79"/>
      <c r="D6" s="79"/>
      <c r="E6" s="79"/>
      <c r="F6" s="79"/>
      <c r="G6" s="80"/>
    </row>
    <row r="7" spans="1:7" ht="15.5" x14ac:dyDescent="0.35">
      <c r="A7" s="97" t="s">
        <v>88</v>
      </c>
      <c r="B7" s="98"/>
      <c r="C7" s="98"/>
      <c r="D7" s="98"/>
      <c r="E7" s="98"/>
      <c r="F7" s="81"/>
      <c r="G7" s="82"/>
    </row>
    <row r="8" spans="1:7" ht="15.5" x14ac:dyDescent="0.35">
      <c r="A8" s="83" t="s">
        <v>89</v>
      </c>
      <c r="B8" s="84"/>
      <c r="C8" s="84"/>
      <c r="D8" s="84"/>
      <c r="E8" s="84"/>
      <c r="F8" s="81"/>
      <c r="G8" s="82"/>
    </row>
    <row r="9" spans="1:7" ht="15.5" x14ac:dyDescent="0.35">
      <c r="A9" s="85" t="s">
        <v>90</v>
      </c>
      <c r="B9" s="81"/>
      <c r="C9" s="81"/>
      <c r="D9" s="81"/>
      <c r="E9" s="81"/>
      <c r="F9" s="81"/>
      <c r="G9" s="82"/>
    </row>
    <row r="10" spans="1:7" ht="15.5" x14ac:dyDescent="0.35">
      <c r="A10" s="86" t="s">
        <v>91</v>
      </c>
      <c r="B10" s="81"/>
      <c r="C10" s="81"/>
      <c r="D10" s="81"/>
      <c r="E10" s="81"/>
      <c r="F10" s="81"/>
      <c r="G10" s="82"/>
    </row>
    <row r="11" spans="1:7" ht="7" customHeight="1" x14ac:dyDescent="0.35">
      <c r="A11" s="85"/>
      <c r="B11" s="81"/>
      <c r="C11" s="81"/>
      <c r="D11" s="81"/>
      <c r="E11" s="81"/>
      <c r="F11" s="81"/>
      <c r="G11" s="82"/>
    </row>
    <row r="12" spans="1:7" ht="15.5" x14ac:dyDescent="0.35">
      <c r="A12" s="85" t="s">
        <v>92</v>
      </c>
      <c r="B12" s="81"/>
      <c r="C12" s="81"/>
      <c r="D12" s="81"/>
      <c r="E12" s="81"/>
      <c r="F12" s="81"/>
      <c r="G12" s="82"/>
    </row>
    <row r="13" spans="1:7" ht="15.5" x14ac:dyDescent="0.35">
      <c r="A13" s="85" t="s">
        <v>93</v>
      </c>
      <c r="B13" s="81"/>
      <c r="C13" s="81"/>
      <c r="D13" s="81"/>
      <c r="E13" s="81"/>
      <c r="F13" s="81"/>
      <c r="G13" s="82"/>
    </row>
    <row r="14" spans="1:7" ht="15.5" x14ac:dyDescent="0.35">
      <c r="A14" s="87" t="s">
        <v>94</v>
      </c>
      <c r="B14" s="81"/>
      <c r="C14" s="81"/>
      <c r="D14" s="81"/>
      <c r="E14" s="81"/>
      <c r="F14" s="81"/>
      <c r="G14" s="82"/>
    </row>
    <row r="15" spans="1:7" ht="10" customHeight="1" x14ac:dyDescent="0.35">
      <c r="A15" s="88"/>
      <c r="B15" s="81"/>
      <c r="C15" s="81"/>
      <c r="D15" s="81"/>
      <c r="E15" s="81"/>
      <c r="F15" s="81"/>
      <c r="G15" s="82"/>
    </row>
    <row r="16" spans="1:7" ht="15.5" x14ac:dyDescent="0.35">
      <c r="A16" s="85" t="s">
        <v>95</v>
      </c>
      <c r="B16" s="81"/>
      <c r="C16" s="81"/>
      <c r="D16" s="81"/>
      <c r="E16" s="81"/>
      <c r="F16" s="81"/>
      <c r="G16" s="82"/>
    </row>
    <row r="17" spans="1:7" ht="15.5" x14ac:dyDescent="0.35">
      <c r="A17" s="85" t="s">
        <v>97</v>
      </c>
      <c r="B17" s="81"/>
      <c r="C17" s="81"/>
      <c r="D17" s="81"/>
      <c r="E17" s="81"/>
      <c r="F17" s="81"/>
      <c r="G17" s="82"/>
    </row>
    <row r="18" spans="1:7" ht="15.5" x14ac:dyDescent="0.35">
      <c r="A18" s="89" t="s">
        <v>98</v>
      </c>
      <c r="B18" s="81"/>
      <c r="C18" s="81"/>
      <c r="D18" s="81"/>
      <c r="E18" s="81"/>
      <c r="F18" s="81"/>
      <c r="G18" s="82"/>
    </row>
    <row r="19" spans="1:7" ht="9.75" customHeight="1" x14ac:dyDescent="0.35">
      <c r="A19" s="89"/>
      <c r="B19" s="81"/>
      <c r="C19" s="81"/>
      <c r="D19" s="81"/>
      <c r="E19" s="81"/>
      <c r="F19" s="81"/>
      <c r="G19" s="82"/>
    </row>
    <row r="20" spans="1:7" ht="15.5" x14ac:dyDescent="0.35">
      <c r="A20" s="85" t="s">
        <v>99</v>
      </c>
      <c r="B20" s="81"/>
      <c r="C20" s="81"/>
      <c r="D20" s="81"/>
      <c r="E20" s="81"/>
      <c r="F20" s="81"/>
      <c r="G20" s="82"/>
    </row>
    <row r="21" spans="1:7" ht="15.5" x14ac:dyDescent="0.35">
      <c r="A21" s="89" t="s">
        <v>100</v>
      </c>
      <c r="B21" s="81"/>
      <c r="C21" s="81"/>
      <c r="D21" s="81"/>
      <c r="E21" s="81"/>
      <c r="F21" s="81"/>
      <c r="G21" s="82"/>
    </row>
    <row r="22" spans="1:7" ht="9.75" customHeight="1" x14ac:dyDescent="0.35">
      <c r="A22" s="89"/>
      <c r="B22" s="81"/>
      <c r="C22" s="81"/>
      <c r="D22" s="81"/>
      <c r="E22" s="81"/>
      <c r="F22" s="81"/>
      <c r="G22" s="82"/>
    </row>
    <row r="23" spans="1:7" ht="15.5" x14ac:dyDescent="0.35">
      <c r="A23" s="85" t="s">
        <v>93</v>
      </c>
      <c r="B23" s="81"/>
      <c r="C23" s="81"/>
      <c r="D23" s="81"/>
      <c r="E23" s="81"/>
      <c r="F23" s="81"/>
      <c r="G23" s="82"/>
    </row>
    <row r="24" spans="1:7" ht="15.5" x14ac:dyDescent="0.35">
      <c r="A24" s="87" t="s">
        <v>94</v>
      </c>
      <c r="B24" s="81"/>
      <c r="C24" s="81"/>
      <c r="D24" s="81"/>
      <c r="E24" s="81"/>
      <c r="F24" s="81"/>
      <c r="G24" s="82"/>
    </row>
    <row r="25" spans="1:7" ht="16" thickBot="1" x14ac:dyDescent="0.4">
      <c r="A25" s="90"/>
      <c r="B25" s="91"/>
      <c r="C25" s="91"/>
      <c r="D25" s="91"/>
      <c r="E25" s="91"/>
      <c r="F25" s="91"/>
      <c r="G25" s="92"/>
    </row>
    <row r="26" spans="1:7" s="73" customFormat="1" ht="15" thickTop="1" x14ac:dyDescent="0.35">
      <c r="A26" s="93"/>
    </row>
    <row r="27" spans="1:7" s="73" customFormat="1" x14ac:dyDescent="0.35"/>
    <row r="28" spans="1:7" s="73" customFormat="1" x14ac:dyDescent="0.35"/>
    <row r="29" spans="1:7" s="73" customFormat="1" x14ac:dyDescent="0.35"/>
    <row r="30" spans="1:7" s="73" customFormat="1" x14ac:dyDescent="0.35"/>
    <row r="31" spans="1:7" s="73" customFormat="1" x14ac:dyDescent="0.35"/>
    <row r="32" spans="1:7" s="73" customFormat="1" x14ac:dyDescent="0.35"/>
    <row r="33" s="73" customFormat="1" x14ac:dyDescent="0.35"/>
    <row r="34" s="73" customFormat="1" x14ac:dyDescent="0.35"/>
    <row r="35" s="73" customFormat="1" x14ac:dyDescent="0.35"/>
    <row r="36" s="73" customFormat="1" x14ac:dyDescent="0.35"/>
    <row r="37" s="73" customFormat="1" x14ac:dyDescent="0.35"/>
    <row r="38" s="73" customFormat="1" x14ac:dyDescent="0.35"/>
    <row r="39" s="73" customFormat="1" x14ac:dyDescent="0.35"/>
    <row r="40" s="73" customFormat="1" x14ac:dyDescent="0.35"/>
    <row r="41" s="73" customFormat="1" x14ac:dyDescent="0.35"/>
    <row r="42" s="73" customFormat="1" x14ac:dyDescent="0.35"/>
    <row r="43" s="73" customFormat="1" x14ac:dyDescent="0.35"/>
    <row r="44" s="73" customFormat="1" x14ac:dyDescent="0.35"/>
    <row r="45" s="73" customFormat="1" x14ac:dyDescent="0.35"/>
    <row r="46" s="73" customFormat="1" x14ac:dyDescent="0.35"/>
    <row r="47" s="73" customFormat="1" x14ac:dyDescent="0.35"/>
    <row r="48" s="73" customFormat="1" x14ac:dyDescent="0.35"/>
    <row r="49" s="73" customFormat="1" x14ac:dyDescent="0.35"/>
    <row r="50" s="73" customFormat="1" x14ac:dyDescent="0.35"/>
    <row r="51" s="73" customFormat="1" x14ac:dyDescent="0.35"/>
    <row r="52" s="73" customFormat="1" x14ac:dyDescent="0.35"/>
    <row r="53" s="73" customFormat="1" x14ac:dyDescent="0.35"/>
    <row r="54" s="73" customFormat="1" x14ac:dyDescent="0.35"/>
    <row r="55" s="73" customFormat="1" x14ac:dyDescent="0.35"/>
    <row r="56" s="73" customFormat="1" x14ac:dyDescent="0.35"/>
    <row r="57" s="73" customFormat="1" x14ac:dyDescent="0.35"/>
    <row r="58" s="73" customFormat="1" x14ac:dyDescent="0.35"/>
    <row r="59" s="73" customFormat="1" x14ac:dyDescent="0.35"/>
    <row r="60" s="73" customFormat="1" x14ac:dyDescent="0.35"/>
    <row r="61" s="73" customFormat="1" x14ac:dyDescent="0.35"/>
    <row r="62" s="73" customFormat="1" x14ac:dyDescent="0.35"/>
    <row r="63" s="73" customFormat="1" x14ac:dyDescent="0.35"/>
    <row r="64" s="73" customFormat="1" x14ac:dyDescent="0.35"/>
    <row r="65" s="73" customFormat="1" x14ac:dyDescent="0.35"/>
    <row r="66" s="73" customFormat="1" x14ac:dyDescent="0.35"/>
    <row r="67" s="73" customFormat="1" x14ac:dyDescent="0.35"/>
    <row r="68" s="73" customFormat="1" x14ac:dyDescent="0.35"/>
    <row r="69" s="73" customFormat="1" x14ac:dyDescent="0.35"/>
    <row r="70" s="73" customFormat="1" x14ac:dyDescent="0.35"/>
    <row r="71" s="73" customFormat="1" x14ac:dyDescent="0.35"/>
    <row r="72" s="73" customFormat="1" x14ac:dyDescent="0.35"/>
    <row r="73" s="73" customFormat="1" x14ac:dyDescent="0.35"/>
    <row r="74" s="73" customFormat="1" x14ac:dyDescent="0.35"/>
    <row r="75" s="73" customFormat="1" x14ac:dyDescent="0.35"/>
    <row r="76" s="73" customFormat="1" x14ac:dyDescent="0.35"/>
    <row r="77" s="73" customFormat="1" x14ac:dyDescent="0.35"/>
    <row r="78" s="73" customFormat="1" x14ac:dyDescent="0.35"/>
    <row r="79" s="73" customFormat="1" x14ac:dyDescent="0.35"/>
    <row r="80" s="73" customFormat="1" x14ac:dyDescent="0.35"/>
    <row r="81" s="73" customFormat="1" x14ac:dyDescent="0.35"/>
    <row r="82" s="73" customFormat="1" x14ac:dyDescent="0.35"/>
    <row r="83" s="73" customFormat="1" x14ac:dyDescent="0.35"/>
    <row r="84" s="73" customFormat="1" x14ac:dyDescent="0.35"/>
    <row r="85" s="73" customFormat="1" x14ac:dyDescent="0.35"/>
    <row r="86" s="73" customFormat="1" x14ac:dyDescent="0.35"/>
    <row r="87" s="73" customFormat="1" x14ac:dyDescent="0.35"/>
    <row r="88" s="73" customFormat="1" x14ac:dyDescent="0.35"/>
    <row r="89" s="73" customFormat="1" x14ac:dyDescent="0.35"/>
    <row r="90" s="73" customFormat="1" x14ac:dyDescent="0.35"/>
    <row r="91" s="73" customFormat="1" x14ac:dyDescent="0.35"/>
    <row r="92" s="73" customFormat="1" x14ac:dyDescent="0.35"/>
    <row r="93" s="73" customFormat="1" x14ac:dyDescent="0.35"/>
    <row r="94" s="73" customFormat="1" x14ac:dyDescent="0.35"/>
    <row r="95" s="73" customFormat="1" x14ac:dyDescent="0.35"/>
    <row r="96" s="73" customFormat="1" x14ac:dyDescent="0.35"/>
    <row r="97" s="73" customFormat="1" x14ac:dyDescent="0.35"/>
    <row r="98" s="73" customFormat="1" x14ac:dyDescent="0.35"/>
    <row r="99" s="73" customFormat="1" x14ac:dyDescent="0.35"/>
    <row r="100" s="73" customFormat="1" x14ac:dyDescent="0.35"/>
    <row r="101" s="73" customFormat="1" x14ac:dyDescent="0.35"/>
    <row r="102" s="73" customFormat="1" x14ac:dyDescent="0.35"/>
    <row r="103" s="73" customFormat="1" x14ac:dyDescent="0.35"/>
    <row r="104" s="73" customFormat="1" x14ac:dyDescent="0.35"/>
    <row r="105" s="73" customFormat="1" x14ac:dyDescent="0.35"/>
    <row r="106" s="73" customFormat="1" x14ac:dyDescent="0.35"/>
    <row r="107" s="73" customFormat="1" x14ac:dyDescent="0.35"/>
    <row r="108" s="73" customFormat="1" x14ac:dyDescent="0.35"/>
    <row r="109" s="73" customFormat="1" x14ac:dyDescent="0.35"/>
    <row r="110" s="73" customFormat="1" x14ac:dyDescent="0.35"/>
    <row r="111" s="73" customFormat="1" x14ac:dyDescent="0.35"/>
    <row r="112" s="73" customFormat="1" x14ac:dyDescent="0.35"/>
    <row r="113" s="73" customFormat="1" x14ac:dyDescent="0.35"/>
    <row r="114" s="73" customFormat="1" x14ac:dyDescent="0.35"/>
    <row r="115" s="73" customFormat="1" x14ac:dyDescent="0.35"/>
    <row r="116" s="73" customFormat="1" x14ac:dyDescent="0.35"/>
    <row r="117" s="73" customFormat="1" x14ac:dyDescent="0.35"/>
    <row r="118" s="73" customFormat="1" x14ac:dyDescent="0.35"/>
    <row r="119" s="73" customFormat="1" x14ac:dyDescent="0.35"/>
    <row r="120" s="73" customFormat="1" x14ac:dyDescent="0.35"/>
    <row r="121" s="73" customFormat="1" x14ac:dyDescent="0.35"/>
    <row r="122" s="73" customFormat="1" x14ac:dyDescent="0.35"/>
    <row r="123" s="73" customFormat="1" x14ac:dyDescent="0.35"/>
    <row r="124" s="73" customFormat="1" x14ac:dyDescent="0.35"/>
    <row r="125" s="73" customFormat="1" x14ac:dyDescent="0.35"/>
    <row r="126" s="73" customFormat="1" x14ac:dyDescent="0.35"/>
    <row r="127" s="73" customFormat="1" x14ac:dyDescent="0.35"/>
    <row r="128" s="73" customFormat="1" x14ac:dyDescent="0.35"/>
    <row r="129" s="73" customFormat="1" x14ac:dyDescent="0.35"/>
    <row r="130" s="73" customFormat="1" x14ac:dyDescent="0.35"/>
    <row r="131" s="73" customFormat="1" x14ac:dyDescent="0.35"/>
    <row r="132" s="73" customFormat="1" x14ac:dyDescent="0.35"/>
    <row r="133" s="73" customFormat="1" x14ac:dyDescent="0.35"/>
    <row r="134" s="73" customFormat="1" x14ac:dyDescent="0.35"/>
    <row r="135" s="73" customFormat="1" x14ac:dyDescent="0.35"/>
    <row r="136" s="73" customFormat="1" x14ac:dyDescent="0.35"/>
    <row r="137" s="73" customFormat="1" x14ac:dyDescent="0.35"/>
    <row r="138" s="73" customFormat="1" x14ac:dyDescent="0.35"/>
    <row r="139" s="73" customFormat="1" x14ac:dyDescent="0.35"/>
    <row r="140" s="73" customFormat="1" x14ac:dyDescent="0.35"/>
    <row r="141" s="73" customFormat="1" x14ac:dyDescent="0.35"/>
    <row r="142" s="73" customFormat="1" x14ac:dyDescent="0.35"/>
    <row r="143" s="73" customFormat="1" x14ac:dyDescent="0.35"/>
    <row r="144" s="73" customFormat="1" x14ac:dyDescent="0.35"/>
    <row r="145" s="73" customFormat="1" x14ac:dyDescent="0.35"/>
    <row r="146" s="73" customFormat="1" x14ac:dyDescent="0.35"/>
    <row r="147" s="73" customFormat="1" x14ac:dyDescent="0.35"/>
    <row r="148" s="73" customFormat="1" x14ac:dyDescent="0.35"/>
    <row r="149" s="73" customFormat="1" x14ac:dyDescent="0.35"/>
    <row r="150" s="73" customFormat="1" x14ac:dyDescent="0.35"/>
    <row r="151" s="73" customFormat="1" x14ac:dyDescent="0.35"/>
    <row r="152" s="73" customFormat="1" x14ac:dyDescent="0.35"/>
    <row r="153" s="73" customFormat="1" x14ac:dyDescent="0.35"/>
    <row r="154" s="73" customFormat="1" x14ac:dyDescent="0.35"/>
    <row r="155" s="73" customFormat="1" x14ac:dyDescent="0.35"/>
    <row r="156" s="73" customFormat="1" x14ac:dyDescent="0.35"/>
    <row r="157" s="73" customFormat="1" x14ac:dyDescent="0.35"/>
    <row r="158" s="73" customFormat="1" x14ac:dyDescent="0.35"/>
    <row r="159" s="73" customFormat="1" x14ac:dyDescent="0.35"/>
    <row r="160" s="73" customFormat="1" x14ac:dyDescent="0.35"/>
    <row r="161" s="73" customFormat="1" x14ac:dyDescent="0.35"/>
    <row r="162" s="73" customFormat="1" x14ac:dyDescent="0.35"/>
    <row r="163" s="73" customFormat="1" x14ac:dyDescent="0.35"/>
    <row r="164" s="73" customFormat="1" x14ac:dyDescent="0.35"/>
    <row r="165" s="73" customFormat="1" x14ac:dyDescent="0.35"/>
    <row r="166" s="73" customFormat="1" x14ac:dyDescent="0.35"/>
    <row r="167" s="73" customFormat="1" x14ac:dyDescent="0.35"/>
    <row r="168" s="73" customFormat="1" x14ac:dyDescent="0.35"/>
    <row r="169" s="73" customFormat="1" x14ac:dyDescent="0.35"/>
    <row r="170" s="73" customFormat="1" x14ac:dyDescent="0.35"/>
    <row r="171" s="73" customFormat="1" x14ac:dyDescent="0.35"/>
    <row r="172" s="73" customFormat="1" x14ac:dyDescent="0.35"/>
    <row r="173" s="73" customFormat="1" x14ac:dyDescent="0.35"/>
    <row r="174" s="73" customFormat="1" x14ac:dyDescent="0.35"/>
    <row r="175" s="73" customFormat="1" x14ac:dyDescent="0.35"/>
    <row r="176" s="73" customFormat="1" x14ac:dyDescent="0.35"/>
    <row r="177" s="73" customFormat="1" x14ac:dyDescent="0.35"/>
    <row r="178" s="73" customFormat="1" x14ac:dyDescent="0.35"/>
    <row r="179" s="73" customFormat="1" x14ac:dyDescent="0.35"/>
    <row r="180" s="73" customFormat="1" x14ac:dyDescent="0.35"/>
    <row r="181" s="73" customFormat="1" x14ac:dyDescent="0.35"/>
    <row r="182" s="73" customFormat="1" x14ac:dyDescent="0.35"/>
    <row r="183" s="73" customFormat="1" x14ac:dyDescent="0.35"/>
    <row r="184" s="73" customFormat="1" x14ac:dyDescent="0.35"/>
    <row r="185" s="73" customFormat="1" x14ac:dyDescent="0.35"/>
    <row r="186" s="73" customFormat="1" x14ac:dyDescent="0.35"/>
    <row r="187" s="73" customFormat="1" x14ac:dyDescent="0.35"/>
    <row r="188" s="73" customFormat="1" x14ac:dyDescent="0.35"/>
    <row r="189" s="73" customFormat="1" x14ac:dyDescent="0.35"/>
    <row r="190" s="73" customFormat="1" x14ac:dyDescent="0.35"/>
    <row r="191" s="73" customFormat="1" x14ac:dyDescent="0.35"/>
    <row r="192" s="73" customFormat="1" x14ac:dyDescent="0.35"/>
    <row r="193" s="73" customFormat="1" x14ac:dyDescent="0.35"/>
    <row r="194" s="73" customFormat="1" x14ac:dyDescent="0.35"/>
    <row r="195" s="73" customFormat="1" x14ac:dyDescent="0.35"/>
    <row r="196" s="73" customFormat="1" x14ac:dyDescent="0.35"/>
    <row r="197" s="73" customFormat="1" x14ac:dyDescent="0.35"/>
    <row r="198" s="73" customFormat="1" x14ac:dyDescent="0.35"/>
    <row r="199" s="73" customFormat="1" x14ac:dyDescent="0.35"/>
    <row r="200" s="73" customFormat="1" x14ac:dyDescent="0.35"/>
    <row r="201" s="73" customFormat="1" x14ac:dyDescent="0.35"/>
    <row r="202" s="73" customFormat="1" x14ac:dyDescent="0.35"/>
    <row r="203" s="73" customFormat="1" x14ac:dyDescent="0.35"/>
    <row r="204" s="73" customFormat="1" x14ac:dyDescent="0.35"/>
    <row r="205" s="73" customFormat="1" x14ac:dyDescent="0.35"/>
    <row r="206" s="73" customFormat="1" x14ac:dyDescent="0.35"/>
    <row r="207" s="73" customFormat="1" x14ac:dyDescent="0.35"/>
    <row r="208" s="73" customFormat="1" x14ac:dyDescent="0.35"/>
    <row r="209" s="73" customFormat="1" x14ac:dyDescent="0.35"/>
    <row r="210" s="73" customFormat="1" x14ac:dyDescent="0.35"/>
    <row r="211" s="73" customFormat="1" x14ac:dyDescent="0.35"/>
    <row r="212" s="73" customFormat="1" x14ac:dyDescent="0.35"/>
    <row r="213" s="73" customFormat="1" x14ac:dyDescent="0.35"/>
    <row r="214" s="73" customFormat="1" x14ac:dyDescent="0.35"/>
    <row r="215" s="73" customFormat="1" x14ac:dyDescent="0.35"/>
    <row r="216" s="73" customFormat="1" x14ac:dyDescent="0.35"/>
    <row r="217" s="73" customFormat="1" x14ac:dyDescent="0.35"/>
    <row r="218" s="73" customFormat="1" x14ac:dyDescent="0.35"/>
    <row r="219" s="73" customFormat="1" x14ac:dyDescent="0.35"/>
    <row r="220" s="73" customFormat="1" x14ac:dyDescent="0.35"/>
    <row r="221" s="73" customFormat="1" x14ac:dyDescent="0.35"/>
    <row r="222" s="73" customFormat="1" x14ac:dyDescent="0.35"/>
    <row r="223" s="73" customFormat="1" x14ac:dyDescent="0.35"/>
    <row r="224" s="73" customFormat="1" x14ac:dyDescent="0.35"/>
    <row r="225" s="73" customFormat="1" x14ac:dyDescent="0.35"/>
    <row r="226" s="73" customFormat="1" x14ac:dyDescent="0.35"/>
    <row r="227" s="73" customFormat="1" x14ac:dyDescent="0.35"/>
    <row r="228" s="73" customFormat="1" x14ac:dyDescent="0.35"/>
    <row r="229" s="73" customFormat="1" x14ac:dyDescent="0.35"/>
    <row r="230" s="73" customFormat="1" x14ac:dyDescent="0.35"/>
    <row r="231" s="73" customFormat="1" x14ac:dyDescent="0.35"/>
    <row r="232" s="73" customFormat="1" x14ac:dyDescent="0.35"/>
    <row r="233" s="73" customFormat="1" x14ac:dyDescent="0.35"/>
    <row r="234" s="73" customFormat="1" x14ac:dyDescent="0.35"/>
    <row r="235" s="73" customFormat="1" x14ac:dyDescent="0.35"/>
    <row r="236" s="73" customFormat="1" x14ac:dyDescent="0.35"/>
    <row r="237" s="73" customFormat="1" x14ac:dyDescent="0.35"/>
    <row r="238" s="73" customFormat="1" x14ac:dyDescent="0.35"/>
    <row r="239" s="73" customFormat="1" x14ac:dyDescent="0.35"/>
  </sheetData>
  <mergeCells count="2">
    <mergeCell ref="A4:G4"/>
    <mergeCell ref="A7:E7"/>
  </mergeCells>
  <hyperlinks>
    <hyperlink ref="A10" r:id="rId1" display="mailto:joubert.nadia@ccmsa.msa.fr" xr:uid="{EC186597-44E6-4E6E-BCBB-A87746F39974}"/>
    <hyperlink ref="A14" r:id="rId2" xr:uid="{210C00C1-D398-426F-9955-96A5A1622B39}"/>
    <hyperlink ref="A18" r:id="rId3" xr:uid="{EE883FDD-5003-44C6-A853-E45274748582}"/>
    <hyperlink ref="A21" r:id="rId4" xr:uid="{50292DA7-360D-44A0-985D-1D01C84422F8}"/>
    <hyperlink ref="A24" r:id="rId5" xr:uid="{F7ADA48A-4D94-4B7F-A18E-F11ADDEEDB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5E395-D192-450B-AAF1-2AF90DFE001F}">
  <dimension ref="A1:P9"/>
  <sheetViews>
    <sheetView showGridLines="0" workbookViewId="0">
      <selection activeCell="Q9" sqref="Q9"/>
    </sheetView>
  </sheetViews>
  <sheetFormatPr baseColWidth="10" defaultColWidth="11.453125" defaultRowHeight="14.5" x14ac:dyDescent="0.35"/>
  <cols>
    <col min="1" max="1" width="9" style="11" customWidth="1"/>
    <col min="2" max="2" width="11.453125" style="11"/>
    <col min="3" max="3" width="0.81640625" style="11" customWidth="1"/>
    <col min="4" max="6" width="11.453125" style="11"/>
    <col min="7" max="7" width="3" style="11" customWidth="1"/>
    <col min="8" max="9" width="8.81640625" style="11" customWidth="1"/>
    <col min="10" max="16384" width="11.453125" style="11"/>
  </cols>
  <sheetData>
    <row r="1" spans="1:16" x14ac:dyDescent="0.35">
      <c r="A1" s="11" t="s">
        <v>31</v>
      </c>
    </row>
    <row r="2" spans="1:16" ht="41.25" customHeight="1" x14ac:dyDescent="0.35">
      <c r="B2" s="100" t="s">
        <v>29</v>
      </c>
      <c r="C2" s="12"/>
      <c r="D2" s="100" t="s">
        <v>30</v>
      </c>
      <c r="E2" s="100"/>
      <c r="F2" s="100"/>
      <c r="H2" s="1"/>
      <c r="I2" s="1"/>
      <c r="J2" s="1"/>
      <c r="N2" s="99" t="s">
        <v>87</v>
      </c>
      <c r="O2" s="99"/>
      <c r="P2" s="67"/>
    </row>
    <row r="3" spans="1:16" ht="18.75" customHeight="1" x14ac:dyDescent="0.35">
      <c r="B3" s="101"/>
      <c r="C3" s="12"/>
      <c r="D3" s="43" t="s">
        <v>0</v>
      </c>
      <c r="E3" s="42" t="s">
        <v>1</v>
      </c>
      <c r="F3" s="44" t="s">
        <v>21</v>
      </c>
      <c r="N3" s="38" t="s">
        <v>0</v>
      </c>
      <c r="O3" s="38" t="s">
        <v>1</v>
      </c>
    </row>
    <row r="4" spans="1:16" ht="22.5" customHeight="1" x14ac:dyDescent="0.35">
      <c r="A4" s="38">
        <v>2018</v>
      </c>
      <c r="B4" s="39">
        <v>13.4</v>
      </c>
      <c r="C4" s="41"/>
      <c r="D4" s="40">
        <v>29700</v>
      </c>
      <c r="E4" s="40">
        <v>45846</v>
      </c>
      <c r="F4" s="40">
        <v>75546</v>
      </c>
      <c r="H4" s="13"/>
      <c r="I4" s="13"/>
      <c r="J4" s="13"/>
      <c r="M4" s="38">
        <v>2018</v>
      </c>
      <c r="N4" s="68">
        <v>11.107283191441843</v>
      </c>
      <c r="O4" s="68">
        <v>15.384892107093291</v>
      </c>
    </row>
    <row r="5" spans="1:16" ht="22.5" customHeight="1" x14ac:dyDescent="0.35">
      <c r="A5" s="38">
        <v>2019</v>
      </c>
      <c r="B5" s="39">
        <v>12.9</v>
      </c>
      <c r="C5" s="41"/>
      <c r="D5" s="40">
        <v>29205</v>
      </c>
      <c r="E5" s="40">
        <v>44691</v>
      </c>
      <c r="F5" s="40">
        <v>73896</v>
      </c>
      <c r="H5" s="13"/>
      <c r="I5" s="13"/>
      <c r="J5" s="13"/>
      <c r="M5" s="38">
        <v>2019</v>
      </c>
      <c r="N5" s="68">
        <v>10.790897204815849</v>
      </c>
      <c r="O5" s="68">
        <v>14.877042447556603</v>
      </c>
    </row>
    <row r="6" spans="1:16" ht="22.5" customHeight="1" x14ac:dyDescent="0.35">
      <c r="A6" s="38">
        <v>2020</v>
      </c>
      <c r="B6" s="39">
        <v>11.6</v>
      </c>
      <c r="C6" s="41"/>
      <c r="D6" s="40">
        <v>26874</v>
      </c>
      <c r="E6" s="40">
        <v>39905</v>
      </c>
      <c r="F6" s="40">
        <v>66779</v>
      </c>
      <c r="H6" s="13"/>
      <c r="I6" s="13"/>
      <c r="J6" s="13"/>
      <c r="M6" s="38">
        <v>2020</v>
      </c>
      <c r="N6" s="68">
        <v>9.8755004906147477</v>
      </c>
      <c r="O6" s="68">
        <v>13.236383499608248</v>
      </c>
    </row>
    <row r="7" spans="1:16" ht="22.5" customHeight="1" x14ac:dyDescent="0.35">
      <c r="A7" s="38">
        <v>2021</v>
      </c>
      <c r="B7" s="39">
        <v>12</v>
      </c>
      <c r="C7" s="41"/>
      <c r="D7" s="40">
        <v>27015</v>
      </c>
      <c r="E7" s="40">
        <v>45133</v>
      </c>
      <c r="F7" s="40">
        <v>72148</v>
      </c>
      <c r="H7" s="13"/>
      <c r="I7" s="13"/>
      <c r="J7" s="13"/>
      <c r="M7" s="38">
        <v>2021</v>
      </c>
      <c r="N7" s="68">
        <v>9.300742530796251</v>
      </c>
      <c r="O7" s="68">
        <v>14.565740956431481</v>
      </c>
    </row>
    <row r="8" spans="1:16" ht="19.5" customHeight="1" x14ac:dyDescent="0.35">
      <c r="A8" s="38">
        <v>2022</v>
      </c>
      <c r="B8" s="39">
        <v>12.3</v>
      </c>
      <c r="C8" s="41"/>
      <c r="D8" s="40">
        <v>26642</v>
      </c>
      <c r="E8" s="40">
        <v>46390</v>
      </c>
      <c r="F8" s="40">
        <v>73032</v>
      </c>
      <c r="H8" s="13"/>
      <c r="I8" s="13"/>
      <c r="J8" s="13"/>
      <c r="M8" s="38">
        <v>2022</v>
      </c>
      <c r="N8" s="68">
        <v>9.31</v>
      </c>
      <c r="O8" s="68">
        <v>14.98</v>
      </c>
    </row>
    <row r="9" spans="1:16" x14ac:dyDescent="0.35">
      <c r="F9" s="14" t="s">
        <v>32</v>
      </c>
    </row>
  </sheetData>
  <mergeCells count="3">
    <mergeCell ref="N2:O2"/>
    <mergeCell ref="B2:B3"/>
    <mergeCell ref="D2:F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91CEF-2EDD-4CC9-8AC0-20C9E7D34908}">
  <dimension ref="A1:Y48"/>
  <sheetViews>
    <sheetView showGridLines="0" workbookViewId="0">
      <selection activeCell="B1" sqref="B1:G1"/>
    </sheetView>
  </sheetViews>
  <sheetFormatPr baseColWidth="10" defaultRowHeight="14.5" x14ac:dyDescent="0.35"/>
  <cols>
    <col min="19" max="19" width="12.1796875" customWidth="1"/>
  </cols>
  <sheetData>
    <row r="1" spans="1:25" ht="15.5" x14ac:dyDescent="0.35">
      <c r="A1" s="69"/>
      <c r="B1" s="102" t="s">
        <v>33</v>
      </c>
      <c r="C1" s="102"/>
      <c r="D1" s="102"/>
      <c r="E1" s="102"/>
      <c r="F1" s="102"/>
      <c r="G1" s="102"/>
      <c r="H1" s="103" t="s">
        <v>34</v>
      </c>
      <c r="I1" s="103"/>
      <c r="J1" s="103"/>
      <c r="K1" s="103"/>
      <c r="L1" s="103"/>
      <c r="M1" s="103"/>
      <c r="N1" s="102" t="s">
        <v>40</v>
      </c>
      <c r="O1" s="102"/>
      <c r="P1" s="102"/>
      <c r="Q1" s="102"/>
      <c r="R1" s="102"/>
      <c r="S1" s="102"/>
      <c r="T1" s="103" t="s">
        <v>41</v>
      </c>
      <c r="U1" s="103"/>
      <c r="V1" s="103"/>
      <c r="W1" s="103"/>
      <c r="X1" s="103"/>
      <c r="Y1" s="103"/>
    </row>
    <row r="2" spans="1:25" ht="43.5" x14ac:dyDescent="0.35">
      <c r="A2" s="1" t="s">
        <v>20</v>
      </c>
      <c r="B2" s="15" t="s">
        <v>35</v>
      </c>
      <c r="C2" s="15" t="s">
        <v>36</v>
      </c>
      <c r="D2" s="15" t="s">
        <v>26</v>
      </c>
      <c r="E2" s="15" t="s">
        <v>37</v>
      </c>
      <c r="F2" s="15" t="s">
        <v>38</v>
      </c>
      <c r="G2" s="16" t="s">
        <v>39</v>
      </c>
      <c r="H2" s="17" t="s">
        <v>35</v>
      </c>
      <c r="I2" s="15" t="s">
        <v>36</v>
      </c>
      <c r="J2" s="15" t="s">
        <v>26</v>
      </c>
      <c r="K2" s="15" t="s">
        <v>37</v>
      </c>
      <c r="L2" s="15" t="s">
        <v>38</v>
      </c>
      <c r="M2" s="16" t="s">
        <v>39</v>
      </c>
      <c r="N2" s="15" t="s">
        <v>35</v>
      </c>
      <c r="O2" s="15" t="s">
        <v>36</v>
      </c>
      <c r="P2" s="15" t="s">
        <v>26</v>
      </c>
      <c r="Q2" s="15" t="s">
        <v>37</v>
      </c>
      <c r="R2" s="15" t="s">
        <v>38</v>
      </c>
      <c r="S2" s="16" t="s">
        <v>39</v>
      </c>
      <c r="T2" s="17" t="s">
        <v>35</v>
      </c>
      <c r="U2" s="15" t="s">
        <v>36</v>
      </c>
      <c r="V2" s="15" t="s">
        <v>26</v>
      </c>
      <c r="W2" s="15" t="s">
        <v>37</v>
      </c>
      <c r="X2" s="15" t="s">
        <v>38</v>
      </c>
      <c r="Y2" s="16" t="s">
        <v>39</v>
      </c>
    </row>
    <row r="3" spans="1:25" x14ac:dyDescent="0.35">
      <c r="A3" s="9" t="s">
        <v>22</v>
      </c>
      <c r="B3" s="2">
        <v>3972460</v>
      </c>
      <c r="C3" s="2">
        <v>2031466</v>
      </c>
      <c r="D3" s="2">
        <v>1940951</v>
      </c>
      <c r="E3" s="2">
        <v>4427</v>
      </c>
      <c r="F3" s="2">
        <v>596</v>
      </c>
      <c r="G3" s="2">
        <v>3831</v>
      </c>
      <c r="H3" s="2">
        <v>127728</v>
      </c>
      <c r="I3" s="2">
        <v>65266</v>
      </c>
      <c r="J3" s="2">
        <v>62462</v>
      </c>
      <c r="K3" s="2">
        <v>99</v>
      </c>
      <c r="L3" s="2">
        <v>16</v>
      </c>
      <c r="M3" s="2">
        <v>83</v>
      </c>
      <c r="N3" s="2">
        <v>3936438</v>
      </c>
      <c r="O3" s="2">
        <v>2013329</v>
      </c>
      <c r="P3" s="2">
        <v>1923073</v>
      </c>
      <c r="Q3" s="2">
        <v>4159</v>
      </c>
      <c r="R3" s="2">
        <v>515</v>
      </c>
      <c r="S3" s="2">
        <v>3644</v>
      </c>
      <c r="T3" s="2">
        <v>124406</v>
      </c>
      <c r="U3" s="2">
        <v>63771</v>
      </c>
      <c r="V3" s="2">
        <v>60635</v>
      </c>
      <c r="W3" s="2">
        <v>105</v>
      </c>
      <c r="X3" s="2">
        <v>6</v>
      </c>
      <c r="Y3" s="2">
        <v>99</v>
      </c>
    </row>
    <row r="4" spans="1:25" x14ac:dyDescent="0.35">
      <c r="A4" t="s">
        <v>3</v>
      </c>
      <c r="B4" s="2">
        <v>3917696</v>
      </c>
      <c r="C4" s="2">
        <v>2002886</v>
      </c>
      <c r="D4" s="2">
        <v>1914782</v>
      </c>
      <c r="E4" s="2">
        <v>12132</v>
      </c>
      <c r="F4" s="2">
        <v>2418</v>
      </c>
      <c r="G4" s="2">
        <v>9714</v>
      </c>
      <c r="H4" s="2">
        <v>147073</v>
      </c>
      <c r="I4" s="2">
        <v>79318</v>
      </c>
      <c r="J4" s="2">
        <v>67755</v>
      </c>
      <c r="K4" s="2">
        <v>355</v>
      </c>
      <c r="L4" s="2">
        <v>79</v>
      </c>
      <c r="M4" s="2">
        <v>276</v>
      </c>
      <c r="N4" s="2">
        <v>3860952</v>
      </c>
      <c r="O4" s="2">
        <v>1961153</v>
      </c>
      <c r="P4" s="2">
        <v>1899783</v>
      </c>
      <c r="Q4" s="2">
        <v>13153</v>
      </c>
      <c r="R4" s="2">
        <v>2389</v>
      </c>
      <c r="S4" s="2">
        <v>10764</v>
      </c>
      <c r="T4" s="2">
        <v>140962</v>
      </c>
      <c r="U4" s="2">
        <v>76128</v>
      </c>
      <c r="V4" s="2">
        <v>64834</v>
      </c>
      <c r="W4" s="2">
        <v>359</v>
      </c>
      <c r="X4" s="2">
        <v>77</v>
      </c>
      <c r="Y4" s="2">
        <v>282</v>
      </c>
    </row>
    <row r="5" spans="1:25" x14ac:dyDescent="0.35">
      <c r="A5" t="s">
        <v>4</v>
      </c>
      <c r="B5" s="2">
        <v>3958195</v>
      </c>
      <c r="C5" s="2">
        <v>1986189</v>
      </c>
      <c r="D5" s="2">
        <v>1972004</v>
      </c>
      <c r="E5" s="2">
        <v>6868</v>
      </c>
      <c r="F5" s="2">
        <v>2440</v>
      </c>
      <c r="G5" s="2">
        <v>4428</v>
      </c>
      <c r="H5" s="2">
        <v>134246</v>
      </c>
      <c r="I5" s="2">
        <v>80991</v>
      </c>
      <c r="J5" s="2">
        <v>53255</v>
      </c>
      <c r="K5" s="2">
        <v>166</v>
      </c>
      <c r="L5" s="2">
        <v>81</v>
      </c>
      <c r="M5" s="2">
        <v>85</v>
      </c>
      <c r="N5" s="2">
        <v>3868489</v>
      </c>
      <c r="O5" s="2">
        <v>1907481</v>
      </c>
      <c r="P5" s="2">
        <v>1961006</v>
      </c>
      <c r="Q5" s="2">
        <v>7596</v>
      </c>
      <c r="R5" s="2">
        <v>2498</v>
      </c>
      <c r="S5" s="2">
        <v>5098</v>
      </c>
      <c r="T5" s="2">
        <v>131143</v>
      </c>
      <c r="U5" s="2">
        <v>76923</v>
      </c>
      <c r="V5" s="2">
        <v>54220</v>
      </c>
      <c r="W5" s="2">
        <v>207</v>
      </c>
      <c r="X5" s="2">
        <v>100</v>
      </c>
      <c r="Y5" s="2">
        <v>107</v>
      </c>
    </row>
    <row r="6" spans="1:25" x14ac:dyDescent="0.35">
      <c r="A6" t="s">
        <v>5</v>
      </c>
      <c r="B6" s="2">
        <v>3948422</v>
      </c>
      <c r="C6" s="2">
        <v>1972072</v>
      </c>
      <c r="D6" s="2">
        <v>1976347</v>
      </c>
      <c r="E6" s="2">
        <v>4591</v>
      </c>
      <c r="F6" s="2">
        <v>2128</v>
      </c>
      <c r="G6" s="2">
        <v>2463</v>
      </c>
      <c r="H6" s="2">
        <v>124656</v>
      </c>
      <c r="I6" s="2">
        <v>78200</v>
      </c>
      <c r="J6" s="2">
        <v>46456</v>
      </c>
      <c r="K6" s="2">
        <v>149</v>
      </c>
      <c r="L6" s="2">
        <v>95</v>
      </c>
      <c r="M6" s="2">
        <v>54</v>
      </c>
      <c r="N6" s="2">
        <v>3822246</v>
      </c>
      <c r="O6" s="2">
        <v>1872154</v>
      </c>
      <c r="P6" s="2">
        <v>1950090</v>
      </c>
      <c r="Q6" s="2">
        <v>4703</v>
      </c>
      <c r="R6" s="2">
        <v>2102</v>
      </c>
      <c r="S6" s="2">
        <v>2601</v>
      </c>
      <c r="T6" s="2">
        <v>117349</v>
      </c>
      <c r="U6" s="2">
        <v>72591</v>
      </c>
      <c r="V6" s="2">
        <v>44758</v>
      </c>
      <c r="W6" s="2">
        <v>134</v>
      </c>
      <c r="X6" s="2">
        <v>73</v>
      </c>
      <c r="Y6" s="2">
        <v>61</v>
      </c>
    </row>
    <row r="7" spans="1:25" x14ac:dyDescent="0.35">
      <c r="A7" t="s">
        <v>6</v>
      </c>
      <c r="B7" s="2">
        <v>4219648</v>
      </c>
      <c r="C7" s="2">
        <v>2092541</v>
      </c>
      <c r="D7" s="2">
        <v>2127102</v>
      </c>
      <c r="E7" s="2">
        <v>4528</v>
      </c>
      <c r="F7" s="2">
        <v>2339</v>
      </c>
      <c r="G7" s="2">
        <v>2189</v>
      </c>
      <c r="H7" s="2">
        <v>141209</v>
      </c>
      <c r="I7" s="2">
        <v>85992</v>
      </c>
      <c r="J7" s="2">
        <v>55217</v>
      </c>
      <c r="K7" s="2">
        <v>189</v>
      </c>
      <c r="L7" s="2">
        <v>105</v>
      </c>
      <c r="M7" s="2">
        <v>84</v>
      </c>
      <c r="N7" s="2">
        <v>4088108</v>
      </c>
      <c r="O7" s="2">
        <v>1998571</v>
      </c>
      <c r="P7" s="2">
        <v>2089536</v>
      </c>
      <c r="Q7" s="2">
        <v>4428</v>
      </c>
      <c r="R7" s="2">
        <v>2256</v>
      </c>
      <c r="S7" s="2">
        <v>2172</v>
      </c>
      <c r="T7" s="2">
        <v>134887</v>
      </c>
      <c r="U7" s="2">
        <v>81185</v>
      </c>
      <c r="V7" s="2">
        <v>53702</v>
      </c>
      <c r="W7" s="2">
        <v>147</v>
      </c>
      <c r="X7" s="2">
        <v>95</v>
      </c>
      <c r="Y7" s="2">
        <v>52</v>
      </c>
    </row>
    <row r="8" spans="1:25" x14ac:dyDescent="0.35">
      <c r="A8" t="s">
        <v>7</v>
      </c>
      <c r="B8" s="2">
        <v>4310956</v>
      </c>
      <c r="C8" s="2">
        <v>2126933</v>
      </c>
      <c r="D8" s="2">
        <v>2184021</v>
      </c>
      <c r="E8" s="2">
        <v>4941</v>
      </c>
      <c r="F8" s="2">
        <v>2519</v>
      </c>
      <c r="G8" s="2">
        <v>2422</v>
      </c>
      <c r="H8" s="2">
        <v>148302</v>
      </c>
      <c r="I8" s="2">
        <v>88901</v>
      </c>
      <c r="J8" s="2">
        <v>59401</v>
      </c>
      <c r="K8" s="2">
        <v>188</v>
      </c>
      <c r="L8" s="2">
        <v>123</v>
      </c>
      <c r="M8" s="2">
        <v>65</v>
      </c>
      <c r="N8" s="2">
        <v>4216161</v>
      </c>
      <c r="O8" s="2">
        <v>2051608</v>
      </c>
      <c r="P8" s="2">
        <v>2164551</v>
      </c>
      <c r="Q8" s="2">
        <v>4821</v>
      </c>
      <c r="R8" s="2">
        <v>2481</v>
      </c>
      <c r="S8" s="2">
        <v>2340</v>
      </c>
      <c r="T8" s="2">
        <v>144148</v>
      </c>
      <c r="U8" s="2">
        <v>85866</v>
      </c>
      <c r="V8" s="2">
        <v>58282</v>
      </c>
      <c r="W8" s="2">
        <v>178</v>
      </c>
      <c r="X8" s="2">
        <v>114</v>
      </c>
      <c r="Y8" s="2">
        <v>64</v>
      </c>
    </row>
    <row r="9" spans="1:25" x14ac:dyDescent="0.35">
      <c r="A9" t="s">
        <v>8</v>
      </c>
      <c r="B9" s="2">
        <v>4272869</v>
      </c>
      <c r="C9" s="2">
        <v>2116509</v>
      </c>
      <c r="D9" s="2">
        <v>2156359</v>
      </c>
      <c r="E9" s="2">
        <v>5135</v>
      </c>
      <c r="F9" s="2">
        <v>2490</v>
      </c>
      <c r="G9" s="2">
        <v>2645</v>
      </c>
      <c r="H9" s="2">
        <v>147560</v>
      </c>
      <c r="I9" s="2">
        <v>87161</v>
      </c>
      <c r="J9" s="2">
        <v>60399</v>
      </c>
      <c r="K9" s="2">
        <v>184</v>
      </c>
      <c r="L9" s="2">
        <v>106</v>
      </c>
      <c r="M9" s="2">
        <v>78</v>
      </c>
      <c r="N9" s="2">
        <v>4273957</v>
      </c>
      <c r="O9" s="2">
        <v>2089666</v>
      </c>
      <c r="P9" s="2">
        <v>2184289</v>
      </c>
      <c r="Q9" s="2">
        <v>4995</v>
      </c>
      <c r="R9" s="2">
        <v>2431</v>
      </c>
      <c r="S9" s="2">
        <v>2564</v>
      </c>
      <c r="T9" s="2">
        <v>146863</v>
      </c>
      <c r="U9" s="2">
        <v>86271</v>
      </c>
      <c r="V9" s="2">
        <v>60592</v>
      </c>
      <c r="W9" s="2">
        <v>139</v>
      </c>
      <c r="X9" s="2">
        <v>87</v>
      </c>
      <c r="Y9" s="2">
        <v>52</v>
      </c>
    </row>
    <row r="10" spans="1:25" x14ac:dyDescent="0.35">
      <c r="A10" t="s">
        <v>9</v>
      </c>
      <c r="B10" s="2">
        <v>4314941</v>
      </c>
      <c r="C10" s="2">
        <v>2153218</v>
      </c>
      <c r="D10" s="2">
        <v>2161721</v>
      </c>
      <c r="E10" s="2">
        <v>6100</v>
      </c>
      <c r="F10" s="2">
        <v>2720</v>
      </c>
      <c r="G10" s="2">
        <v>3380</v>
      </c>
      <c r="H10" s="2">
        <v>154726</v>
      </c>
      <c r="I10" s="2">
        <v>92534</v>
      </c>
      <c r="J10" s="2">
        <v>62192</v>
      </c>
      <c r="K10" s="2">
        <v>215</v>
      </c>
      <c r="L10" s="2">
        <v>121</v>
      </c>
      <c r="M10" s="2">
        <v>94</v>
      </c>
      <c r="N10" s="2">
        <v>4173708</v>
      </c>
      <c r="O10" s="2">
        <v>2065820</v>
      </c>
      <c r="P10" s="2">
        <v>2107887</v>
      </c>
      <c r="Q10" s="2">
        <v>5637</v>
      </c>
      <c r="R10" s="2">
        <v>2528</v>
      </c>
      <c r="S10" s="2">
        <v>3109</v>
      </c>
      <c r="T10" s="2">
        <v>146785</v>
      </c>
      <c r="U10" s="2">
        <v>87156</v>
      </c>
      <c r="V10" s="2">
        <v>59629</v>
      </c>
      <c r="W10" s="2">
        <v>173</v>
      </c>
      <c r="X10" s="2">
        <v>94</v>
      </c>
      <c r="Y10" s="2">
        <v>79</v>
      </c>
    </row>
    <row r="11" spans="1:25" x14ac:dyDescent="0.35">
      <c r="A11" t="s">
        <v>10</v>
      </c>
      <c r="B11" s="2">
        <v>4424521</v>
      </c>
      <c r="C11" s="2">
        <v>2197251</v>
      </c>
      <c r="D11" s="2">
        <v>2227260</v>
      </c>
      <c r="E11" s="2">
        <v>6088</v>
      </c>
      <c r="F11" s="2">
        <v>2577</v>
      </c>
      <c r="G11" s="2">
        <v>3511</v>
      </c>
      <c r="H11" s="2">
        <v>174840</v>
      </c>
      <c r="I11" s="2">
        <v>106308</v>
      </c>
      <c r="J11" s="2">
        <v>68532</v>
      </c>
      <c r="K11" s="2">
        <v>217</v>
      </c>
      <c r="L11" s="2">
        <v>118</v>
      </c>
      <c r="M11" s="2">
        <v>99</v>
      </c>
      <c r="N11" s="2">
        <v>4439566</v>
      </c>
      <c r="O11" s="2">
        <v>2193984</v>
      </c>
      <c r="P11" s="2">
        <v>2245581</v>
      </c>
      <c r="Q11" s="2">
        <v>5957</v>
      </c>
      <c r="R11" s="2">
        <v>2502</v>
      </c>
      <c r="S11" s="2">
        <v>3455</v>
      </c>
      <c r="T11" s="2">
        <v>169578</v>
      </c>
      <c r="U11" s="2">
        <v>102925</v>
      </c>
      <c r="V11" s="2">
        <v>66653</v>
      </c>
      <c r="W11" s="2">
        <v>196</v>
      </c>
      <c r="X11" s="2">
        <v>96</v>
      </c>
      <c r="Y11" s="2">
        <v>100</v>
      </c>
    </row>
    <row r="12" spans="1:25" x14ac:dyDescent="0.35">
      <c r="A12" t="s">
        <v>11</v>
      </c>
      <c r="B12" s="2">
        <v>4360852</v>
      </c>
      <c r="C12" s="2">
        <v>2146279</v>
      </c>
      <c r="D12" s="2">
        <v>2214570</v>
      </c>
      <c r="E12" s="2">
        <v>4879</v>
      </c>
      <c r="F12" s="2">
        <v>2017</v>
      </c>
      <c r="G12" s="2">
        <v>2862</v>
      </c>
      <c r="H12" s="2">
        <v>194385</v>
      </c>
      <c r="I12" s="2">
        <v>118483</v>
      </c>
      <c r="J12" s="2">
        <v>75902</v>
      </c>
      <c r="K12" s="2">
        <v>155</v>
      </c>
      <c r="L12" s="2">
        <v>87</v>
      </c>
      <c r="M12" s="2">
        <v>68</v>
      </c>
      <c r="N12" s="2">
        <v>4337500</v>
      </c>
      <c r="O12" s="2">
        <v>2127847</v>
      </c>
      <c r="P12" s="2">
        <v>2209652</v>
      </c>
      <c r="Q12" s="2">
        <v>4759</v>
      </c>
      <c r="R12" s="2">
        <v>2000</v>
      </c>
      <c r="S12" s="2">
        <v>2759</v>
      </c>
      <c r="T12" s="2">
        <v>187971</v>
      </c>
      <c r="U12" s="2">
        <v>114313</v>
      </c>
      <c r="V12" s="2">
        <v>73658</v>
      </c>
      <c r="W12" s="2">
        <v>155</v>
      </c>
      <c r="X12" s="2">
        <v>72</v>
      </c>
      <c r="Y12" s="2">
        <v>83</v>
      </c>
    </row>
    <row r="13" spans="1:25" x14ac:dyDescent="0.35">
      <c r="A13" t="s">
        <v>12</v>
      </c>
      <c r="B13" s="2">
        <v>4075063</v>
      </c>
      <c r="C13" s="2">
        <v>1969171</v>
      </c>
      <c r="D13" s="2">
        <v>2105887</v>
      </c>
      <c r="E13" s="2">
        <v>3477</v>
      </c>
      <c r="F13" s="2">
        <v>1407</v>
      </c>
      <c r="G13" s="2">
        <v>2070</v>
      </c>
      <c r="H13" s="2">
        <v>204130</v>
      </c>
      <c r="I13" s="2">
        <v>121875</v>
      </c>
      <c r="J13" s="2">
        <v>82255</v>
      </c>
      <c r="K13" s="2">
        <v>124</v>
      </c>
      <c r="L13" s="2">
        <v>54</v>
      </c>
      <c r="M13" s="2">
        <v>70</v>
      </c>
      <c r="N13" s="2">
        <v>4081246</v>
      </c>
      <c r="O13" s="2">
        <v>1971951</v>
      </c>
      <c r="P13" s="2">
        <v>2109295</v>
      </c>
      <c r="Q13" s="2">
        <v>3554</v>
      </c>
      <c r="R13" s="2">
        <v>1456</v>
      </c>
      <c r="S13" s="2">
        <v>2098</v>
      </c>
      <c r="T13" s="2">
        <v>202468</v>
      </c>
      <c r="U13" s="2">
        <v>121229</v>
      </c>
      <c r="V13" s="2">
        <v>81239</v>
      </c>
      <c r="W13" s="2">
        <v>143</v>
      </c>
      <c r="X13" s="2">
        <v>76</v>
      </c>
      <c r="Y13" s="2">
        <v>67</v>
      </c>
    </row>
    <row r="14" spans="1:25" x14ac:dyDescent="0.35">
      <c r="A14" t="s">
        <v>13</v>
      </c>
      <c r="B14" s="2">
        <v>3810258</v>
      </c>
      <c r="C14" s="2">
        <v>1804568</v>
      </c>
      <c r="D14" s="2">
        <v>2005684</v>
      </c>
      <c r="E14" s="2">
        <v>2569</v>
      </c>
      <c r="F14" s="2">
        <v>1006</v>
      </c>
      <c r="G14" s="2">
        <v>1563</v>
      </c>
      <c r="H14" s="2">
        <v>195497</v>
      </c>
      <c r="I14" s="2">
        <v>112739</v>
      </c>
      <c r="J14" s="2">
        <v>82758</v>
      </c>
      <c r="K14" s="2">
        <v>96</v>
      </c>
      <c r="L14" s="2">
        <v>46</v>
      </c>
      <c r="M14" s="2">
        <v>50</v>
      </c>
      <c r="N14" s="2">
        <v>3805989</v>
      </c>
      <c r="O14" s="2">
        <v>1799698</v>
      </c>
      <c r="P14" s="2">
        <v>2006291</v>
      </c>
      <c r="Q14" s="2">
        <v>2539</v>
      </c>
      <c r="R14" s="2">
        <v>998</v>
      </c>
      <c r="S14" s="2">
        <v>1541</v>
      </c>
      <c r="T14" s="2">
        <v>197300</v>
      </c>
      <c r="U14" s="2">
        <v>113899</v>
      </c>
      <c r="V14" s="2">
        <v>83401</v>
      </c>
      <c r="W14" s="2">
        <v>108</v>
      </c>
      <c r="X14" s="2">
        <v>50</v>
      </c>
      <c r="Y14" s="2">
        <v>58</v>
      </c>
    </row>
    <row r="15" spans="1:25" x14ac:dyDescent="0.35">
      <c r="A15" t="s">
        <v>14</v>
      </c>
      <c r="B15" s="2">
        <v>3653376</v>
      </c>
      <c r="C15" s="2">
        <v>1711047</v>
      </c>
      <c r="D15" s="2">
        <v>1942327</v>
      </c>
      <c r="E15" s="2">
        <v>2009</v>
      </c>
      <c r="F15" s="2">
        <v>740</v>
      </c>
      <c r="G15" s="2">
        <v>1269</v>
      </c>
      <c r="H15" s="2">
        <v>202108</v>
      </c>
      <c r="I15" s="2">
        <v>113191</v>
      </c>
      <c r="J15" s="2">
        <v>88917</v>
      </c>
      <c r="K15" s="2">
        <v>78</v>
      </c>
      <c r="L15" s="2">
        <v>48</v>
      </c>
      <c r="M15" s="2">
        <v>30</v>
      </c>
      <c r="N15" s="2">
        <v>3640562</v>
      </c>
      <c r="O15" s="2">
        <v>1699160</v>
      </c>
      <c r="P15" s="2">
        <v>1941402</v>
      </c>
      <c r="Q15" s="2">
        <v>2053</v>
      </c>
      <c r="R15" s="2">
        <v>724</v>
      </c>
      <c r="S15" s="2">
        <v>1329</v>
      </c>
      <c r="T15" s="2">
        <v>196751</v>
      </c>
      <c r="U15" s="2">
        <v>111132</v>
      </c>
      <c r="V15" s="2">
        <v>85619</v>
      </c>
      <c r="W15" s="2">
        <v>85</v>
      </c>
      <c r="X15" s="2">
        <v>38</v>
      </c>
      <c r="Y15" s="2">
        <v>47</v>
      </c>
    </row>
    <row r="16" spans="1:25" x14ac:dyDescent="0.35">
      <c r="A16" t="s">
        <v>15</v>
      </c>
      <c r="B16" s="2">
        <v>2494211</v>
      </c>
      <c r="C16" s="2">
        <v>1137241</v>
      </c>
      <c r="D16" s="2">
        <v>1356966</v>
      </c>
      <c r="E16" s="2">
        <v>1439</v>
      </c>
      <c r="F16" s="2">
        <v>517</v>
      </c>
      <c r="G16" s="2">
        <v>922</v>
      </c>
      <c r="H16" s="2">
        <v>148789</v>
      </c>
      <c r="I16" s="2">
        <v>74628</v>
      </c>
      <c r="J16" s="2">
        <v>74161</v>
      </c>
      <c r="K16" s="2">
        <v>49</v>
      </c>
      <c r="L16" s="2">
        <v>23</v>
      </c>
      <c r="M16" s="2">
        <v>26</v>
      </c>
      <c r="N16" s="2">
        <v>2723398</v>
      </c>
      <c r="O16" s="2">
        <v>1242228</v>
      </c>
      <c r="P16" s="2">
        <v>1481170</v>
      </c>
      <c r="Q16" s="2">
        <v>1575</v>
      </c>
      <c r="R16" s="2">
        <v>580</v>
      </c>
      <c r="S16" s="2">
        <v>995</v>
      </c>
      <c r="T16" s="2">
        <v>159441</v>
      </c>
      <c r="U16" s="2">
        <v>81684</v>
      </c>
      <c r="V16" s="2">
        <v>77757</v>
      </c>
      <c r="W16" s="2">
        <v>69</v>
      </c>
      <c r="X16" s="2">
        <v>28</v>
      </c>
      <c r="Y16" s="2">
        <v>41</v>
      </c>
    </row>
    <row r="17" spans="1:25" x14ac:dyDescent="0.35">
      <c r="A17" t="s">
        <v>16</v>
      </c>
      <c r="B17" s="2">
        <v>1806330</v>
      </c>
      <c r="C17" s="2">
        <v>766771</v>
      </c>
      <c r="D17" s="2">
        <v>1039559</v>
      </c>
      <c r="E17" s="2">
        <v>1195</v>
      </c>
      <c r="F17" s="2">
        <v>439</v>
      </c>
      <c r="G17" s="2">
        <v>756</v>
      </c>
      <c r="H17" s="2">
        <v>150839</v>
      </c>
      <c r="I17" s="2">
        <v>65652</v>
      </c>
      <c r="J17" s="2">
        <v>85187</v>
      </c>
      <c r="K17" s="2">
        <v>68</v>
      </c>
      <c r="L17" s="2">
        <v>28</v>
      </c>
      <c r="M17" s="2">
        <v>40</v>
      </c>
      <c r="N17" s="2">
        <v>1803717</v>
      </c>
      <c r="O17" s="2">
        <v>771348</v>
      </c>
      <c r="P17" s="2">
        <v>1032369</v>
      </c>
      <c r="Q17" s="2">
        <v>1233</v>
      </c>
      <c r="R17" s="2">
        <v>442</v>
      </c>
      <c r="S17" s="2">
        <v>791</v>
      </c>
      <c r="T17" s="2">
        <v>137712</v>
      </c>
      <c r="U17" s="2">
        <v>60866</v>
      </c>
      <c r="V17" s="2">
        <v>76846</v>
      </c>
      <c r="W17" s="2">
        <v>66</v>
      </c>
      <c r="X17" s="2">
        <v>20</v>
      </c>
      <c r="Y17" s="2">
        <v>46</v>
      </c>
    </row>
    <row r="18" spans="1:25" x14ac:dyDescent="0.35">
      <c r="A18" t="s">
        <v>17</v>
      </c>
      <c r="B18" s="2">
        <v>1413758</v>
      </c>
      <c r="C18" s="2">
        <v>527938</v>
      </c>
      <c r="D18" s="2">
        <v>885819</v>
      </c>
      <c r="E18" s="2">
        <v>1010</v>
      </c>
      <c r="F18" s="2">
        <v>368</v>
      </c>
      <c r="G18" s="2">
        <v>642</v>
      </c>
      <c r="H18" s="2">
        <v>160633</v>
      </c>
      <c r="I18" s="2">
        <v>62900</v>
      </c>
      <c r="J18" s="2">
        <v>97733</v>
      </c>
      <c r="K18" s="2">
        <v>84</v>
      </c>
      <c r="L18" s="2">
        <v>33</v>
      </c>
      <c r="M18" s="2">
        <v>51</v>
      </c>
      <c r="N18" s="2">
        <v>1401881</v>
      </c>
      <c r="O18" s="2">
        <v>529320</v>
      </c>
      <c r="P18" s="2">
        <v>872560</v>
      </c>
      <c r="Q18" s="2">
        <v>1113</v>
      </c>
      <c r="R18" s="2">
        <v>437</v>
      </c>
      <c r="S18" s="2">
        <v>676</v>
      </c>
      <c r="T18" s="2">
        <v>151984</v>
      </c>
      <c r="U18" s="2">
        <v>59753</v>
      </c>
      <c r="V18" s="2">
        <v>92231</v>
      </c>
      <c r="W18" s="2">
        <v>62</v>
      </c>
      <c r="X18" s="2">
        <v>27</v>
      </c>
      <c r="Y18" s="2">
        <v>35</v>
      </c>
    </row>
    <row r="19" spans="1:25" x14ac:dyDescent="0.35">
      <c r="A19" t="s">
        <v>18</v>
      </c>
      <c r="B19" s="2">
        <v>783225</v>
      </c>
      <c r="C19" s="2">
        <v>239504</v>
      </c>
      <c r="D19" s="2">
        <v>543721</v>
      </c>
      <c r="E19" s="2">
        <v>564</v>
      </c>
      <c r="F19" s="2">
        <v>223</v>
      </c>
      <c r="G19" s="2">
        <v>341</v>
      </c>
      <c r="H19" s="2">
        <v>105009</v>
      </c>
      <c r="I19" s="2">
        <v>34499</v>
      </c>
      <c r="J19" s="2">
        <v>70510</v>
      </c>
      <c r="K19" s="2">
        <v>44</v>
      </c>
      <c r="L19" s="2">
        <v>20</v>
      </c>
      <c r="M19" s="2">
        <v>24</v>
      </c>
      <c r="N19" s="2">
        <v>798479</v>
      </c>
      <c r="O19" s="2">
        <v>246567</v>
      </c>
      <c r="P19" s="2">
        <v>551911</v>
      </c>
      <c r="Q19" s="2">
        <v>553</v>
      </c>
      <c r="R19" s="2">
        <v>240</v>
      </c>
      <c r="S19" s="2">
        <v>313</v>
      </c>
      <c r="T19" s="2">
        <v>102750</v>
      </c>
      <c r="U19" s="2">
        <v>33988</v>
      </c>
      <c r="V19" s="2">
        <v>68762</v>
      </c>
      <c r="W19" s="2">
        <v>51</v>
      </c>
      <c r="X19" s="2">
        <v>30</v>
      </c>
      <c r="Y19" s="2">
        <v>21</v>
      </c>
    </row>
    <row r="20" spans="1:25" x14ac:dyDescent="0.35">
      <c r="A20" t="s">
        <v>19</v>
      </c>
      <c r="B20" s="2">
        <v>295376</v>
      </c>
      <c r="C20" s="2">
        <v>64484</v>
      </c>
      <c r="D20" s="2">
        <v>230642</v>
      </c>
      <c r="E20" s="2">
        <v>196</v>
      </c>
      <c r="F20" s="2">
        <v>71</v>
      </c>
      <c r="G20" s="2">
        <v>125</v>
      </c>
      <c r="H20" s="2">
        <v>41205</v>
      </c>
      <c r="I20" s="2">
        <v>10161</v>
      </c>
      <c r="J20" s="2">
        <v>31044</v>
      </c>
      <c r="K20" s="2">
        <v>25</v>
      </c>
      <c r="L20" s="2">
        <v>8</v>
      </c>
      <c r="M20" s="2">
        <v>17</v>
      </c>
      <c r="N20" s="2">
        <v>302381</v>
      </c>
      <c r="O20" s="2">
        <v>66706</v>
      </c>
      <c r="P20" s="2">
        <v>235391</v>
      </c>
      <c r="Q20" s="2">
        <v>204</v>
      </c>
      <c r="R20" s="2">
        <v>63</v>
      </c>
      <c r="S20" s="2">
        <v>141</v>
      </c>
      <c r="T20" s="2">
        <v>41558</v>
      </c>
      <c r="U20" s="2">
        <v>10379</v>
      </c>
      <c r="V20" s="2">
        <v>31179</v>
      </c>
      <c r="W20" s="2">
        <v>18</v>
      </c>
      <c r="X20" s="2">
        <v>9</v>
      </c>
      <c r="Y20" s="2">
        <v>9</v>
      </c>
    </row>
    <row r="21" spans="1:25" x14ac:dyDescent="0.35">
      <c r="A21" s="2" t="s">
        <v>21</v>
      </c>
      <c r="B21" s="18">
        <f t="shared" ref="B21:M21" si="0">SUM(B3:B20)</f>
        <v>60032157</v>
      </c>
      <c r="C21" s="2">
        <f t="shared" si="0"/>
        <v>29046068</v>
      </c>
      <c r="D21" s="2">
        <f t="shared" si="0"/>
        <v>30985722</v>
      </c>
      <c r="E21" s="18">
        <f t="shared" si="0"/>
        <v>72148</v>
      </c>
      <c r="F21" s="2">
        <f t="shared" si="0"/>
        <v>27015</v>
      </c>
      <c r="G21" s="2">
        <f t="shared" si="0"/>
        <v>45133</v>
      </c>
      <c r="H21" s="19">
        <f t="shared" si="0"/>
        <v>2702935</v>
      </c>
      <c r="I21" s="2">
        <f t="shared" si="0"/>
        <v>1478799</v>
      </c>
      <c r="J21" s="2">
        <f t="shared" si="0"/>
        <v>1224136</v>
      </c>
      <c r="K21" s="19">
        <f t="shared" si="0"/>
        <v>2485</v>
      </c>
      <c r="L21" s="2">
        <f t="shared" si="0"/>
        <v>1191</v>
      </c>
      <c r="M21" s="2">
        <f t="shared" si="0"/>
        <v>1294</v>
      </c>
      <c r="N21" s="20">
        <f>SUM(N3:N20)</f>
        <v>59574778</v>
      </c>
      <c r="O21" s="4">
        <f t="shared" ref="O21:Y21" si="1">SUM(O3:O20)</f>
        <v>28608591</v>
      </c>
      <c r="P21" s="4">
        <f t="shared" si="1"/>
        <v>30965837</v>
      </c>
      <c r="Q21" s="20">
        <f t="shared" si="1"/>
        <v>73032</v>
      </c>
      <c r="R21" s="4">
        <f t="shared" si="1"/>
        <v>26642</v>
      </c>
      <c r="S21" s="4">
        <f t="shared" si="1"/>
        <v>46390</v>
      </c>
      <c r="T21" s="21">
        <f t="shared" si="1"/>
        <v>2634056</v>
      </c>
      <c r="U21" s="4">
        <f t="shared" si="1"/>
        <v>1440059</v>
      </c>
      <c r="V21" s="4">
        <f t="shared" si="1"/>
        <v>1193997</v>
      </c>
      <c r="W21" s="21">
        <f t="shared" si="1"/>
        <v>2395</v>
      </c>
      <c r="X21" s="4">
        <f t="shared" si="1"/>
        <v>1092</v>
      </c>
      <c r="Y21" s="4">
        <f t="shared" si="1"/>
        <v>1303</v>
      </c>
    </row>
    <row r="24" spans="1:25" x14ac:dyDescent="0.35">
      <c r="Q24" s="27"/>
      <c r="T24" s="58"/>
    </row>
    <row r="25" spans="1:25" x14ac:dyDescent="0.35">
      <c r="F25" s="27"/>
      <c r="G25" s="27"/>
    </row>
    <row r="28" spans="1:25" ht="29.25" customHeight="1" x14ac:dyDescent="0.35">
      <c r="F28" s="104" t="s">
        <v>68</v>
      </c>
      <c r="G28" s="104"/>
      <c r="H28" s="104"/>
      <c r="I28" s="104"/>
      <c r="J28" s="104"/>
      <c r="K28" s="25"/>
      <c r="L28" s="104" t="s">
        <v>48</v>
      </c>
      <c r="M28" s="104"/>
      <c r="N28" s="104"/>
      <c r="O28" s="104"/>
      <c r="P28" s="10"/>
      <c r="S28" s="105" t="s">
        <v>53</v>
      </c>
      <c r="T28" s="105"/>
      <c r="U28" s="105"/>
      <c r="V28" s="105"/>
      <c r="W28" s="105"/>
      <c r="X28" s="105"/>
    </row>
    <row r="29" spans="1:25" ht="58" x14ac:dyDescent="0.35">
      <c r="F29" s="23" t="s">
        <v>20</v>
      </c>
      <c r="G29" s="24" t="s">
        <v>46</v>
      </c>
      <c r="H29" s="24" t="s">
        <v>47</v>
      </c>
      <c r="I29" s="29" t="s">
        <v>46</v>
      </c>
      <c r="J29" s="29" t="s">
        <v>47</v>
      </c>
      <c r="M29" s="35" t="s">
        <v>42</v>
      </c>
      <c r="N29" s="35" t="s">
        <v>43</v>
      </c>
      <c r="O29" s="22" t="s">
        <v>44</v>
      </c>
      <c r="P29" s="22" t="s">
        <v>45</v>
      </c>
      <c r="S29" s="30" t="s">
        <v>50</v>
      </c>
      <c r="T29" s="31" t="s">
        <v>51</v>
      </c>
      <c r="U29" s="32" t="s">
        <v>52</v>
      </c>
      <c r="V29" s="33" t="s">
        <v>70</v>
      </c>
      <c r="W29" s="33" t="s">
        <v>71</v>
      </c>
      <c r="X29" s="34" t="s">
        <v>52</v>
      </c>
    </row>
    <row r="30" spans="1:25" x14ac:dyDescent="0.35">
      <c r="F30" s="9" t="s">
        <v>22</v>
      </c>
      <c r="G30" s="5">
        <f>(E3/B3)*10000</f>
        <v>11.144228009847801</v>
      </c>
      <c r="H30" s="5">
        <f t="shared" ref="H30:H48" si="2">(Q3/N3)*10000</f>
        <v>10.565389318973143</v>
      </c>
      <c r="I30" s="5">
        <f>(K3/H3)*10000</f>
        <v>7.7508455467869215</v>
      </c>
      <c r="J30" s="5">
        <f>(W3/T3)*10000</f>
        <v>8.4401073903187953</v>
      </c>
      <c r="M30" s="26">
        <f>(X3-L3)/L3</f>
        <v>-0.625</v>
      </c>
      <c r="N30" s="26">
        <f t="shared" ref="N30:N48" si="3">(Y3-M3)/M3</f>
        <v>0.19277108433734941</v>
      </c>
      <c r="O30" s="26">
        <f t="shared" ref="O30:P48" si="4">(R3-F3)/F3</f>
        <v>-0.13590604026845637</v>
      </c>
      <c r="P30" s="26">
        <f t="shared" si="4"/>
        <v>-4.8812320542939179E-2</v>
      </c>
      <c r="S30" s="27">
        <f>(Q3-E3)/$E$21</f>
        <v>-3.7145866829295339E-3</v>
      </c>
      <c r="T30" s="27">
        <f>(R3-F3)/$F$21</f>
        <v>-2.9983342587451417E-3</v>
      </c>
      <c r="U30" s="27">
        <f t="shared" ref="U30:U48" si="5">(S3-G3)/$G$21</f>
        <v>-4.1433097733365827E-3</v>
      </c>
      <c r="V30" s="27">
        <f>(W3-K3)/$K$21</f>
        <v>2.414486921529175E-3</v>
      </c>
      <c r="W30" s="27">
        <f>(X3-L3)/$L$21</f>
        <v>-8.3963056255247689E-3</v>
      </c>
      <c r="X30" s="27">
        <f>(Y3-M3)/$M$21</f>
        <v>1.2364760432766615E-2</v>
      </c>
    </row>
    <row r="31" spans="1:25" x14ac:dyDescent="0.35">
      <c r="F31" t="s">
        <v>3</v>
      </c>
      <c r="G31" s="5">
        <f t="shared" ref="G31:G48" si="6">(E4/B4)*10000</f>
        <v>30.967180710295029</v>
      </c>
      <c r="H31" s="5">
        <f t="shared" si="2"/>
        <v>34.066727584284912</v>
      </c>
      <c r="I31" s="5">
        <f t="shared" ref="I31:I47" si="7">(K4/H4)*10000</f>
        <v>24.137673128310428</v>
      </c>
      <c r="J31" s="5">
        <f t="shared" ref="J31:J48" si="8">(W4/T4)*10000</f>
        <v>25.467856585462751</v>
      </c>
      <c r="M31" s="26">
        <f t="shared" ref="M31:M47" si="9">(X4-L4)/L4</f>
        <v>-2.5316455696202531E-2</v>
      </c>
      <c r="N31" s="26">
        <f t="shared" si="3"/>
        <v>2.1739130434782608E-2</v>
      </c>
      <c r="O31" s="26">
        <f t="shared" si="4"/>
        <v>-1.1993382961124897E-2</v>
      </c>
      <c r="P31" s="26">
        <f t="shared" si="4"/>
        <v>0.10809141445336627</v>
      </c>
      <c r="S31" s="27">
        <f t="shared" ref="S31:S47" si="10">(Q4-E4)/$E$21</f>
        <v>1.4151466430115873E-2</v>
      </c>
      <c r="T31" s="27">
        <f t="shared" ref="T31:T48" si="11">(R4-F4)/$F$21</f>
        <v>-1.073477697575421E-3</v>
      </c>
      <c r="U31" s="27">
        <f t="shared" si="5"/>
        <v>2.3264573593601134E-2</v>
      </c>
      <c r="V31" s="27">
        <f t="shared" ref="V31:V48" si="12">(W4-K4)/$K$21</f>
        <v>1.6096579476861167E-3</v>
      </c>
      <c r="W31" s="27">
        <f t="shared" ref="W31:W47" si="13">(X4-L4)/$L$21</f>
        <v>-1.6792611251049538E-3</v>
      </c>
      <c r="X31" s="27">
        <f t="shared" ref="X31:X47" si="14">(Y4-M4)/$M$21</f>
        <v>4.6367851622874804E-3</v>
      </c>
    </row>
    <row r="32" spans="1:25" x14ac:dyDescent="0.35">
      <c r="F32" t="s">
        <v>4</v>
      </c>
      <c r="G32" s="5">
        <f t="shared" si="6"/>
        <v>17.351343225889579</v>
      </c>
      <c r="H32" s="5">
        <f t="shared" si="2"/>
        <v>19.635573475845479</v>
      </c>
      <c r="I32" s="5">
        <f t="shared" si="7"/>
        <v>12.365359116845195</v>
      </c>
      <c r="J32" s="5">
        <f t="shared" si="8"/>
        <v>15.784296531267394</v>
      </c>
      <c r="M32" s="26">
        <f t="shared" si="9"/>
        <v>0.23456790123456789</v>
      </c>
      <c r="N32" s="26">
        <f t="shared" si="3"/>
        <v>0.25882352941176473</v>
      </c>
      <c r="O32" s="26">
        <f t="shared" si="4"/>
        <v>2.3770491803278688E-2</v>
      </c>
      <c r="P32" s="26">
        <f t="shared" si="4"/>
        <v>0.15130984643179765</v>
      </c>
      <c r="S32" s="27">
        <f t="shared" si="10"/>
        <v>1.0090369795420525E-2</v>
      </c>
      <c r="T32" s="27">
        <f t="shared" si="11"/>
        <v>2.146955395150842E-3</v>
      </c>
      <c r="U32" s="27">
        <f t="shared" si="5"/>
        <v>1.4845013626393105E-2</v>
      </c>
      <c r="V32" s="27">
        <f t="shared" si="12"/>
        <v>1.6498993963782696E-2</v>
      </c>
      <c r="W32" s="27">
        <f t="shared" si="13"/>
        <v>1.595298068849706E-2</v>
      </c>
      <c r="X32" s="27">
        <f t="shared" si="14"/>
        <v>1.7001545595054096E-2</v>
      </c>
    </row>
    <row r="33" spans="6:24" x14ac:dyDescent="0.35">
      <c r="F33" t="s">
        <v>5</v>
      </c>
      <c r="G33" s="5">
        <f t="shared" si="6"/>
        <v>11.627429894778217</v>
      </c>
      <c r="H33" s="5">
        <f t="shared" si="2"/>
        <v>12.304283921024444</v>
      </c>
      <c r="I33" s="5">
        <f t="shared" si="7"/>
        <v>11.952894365293288</v>
      </c>
      <c r="J33" s="5">
        <f t="shared" si="8"/>
        <v>11.418929858797261</v>
      </c>
      <c r="M33" s="26">
        <f t="shared" si="9"/>
        <v>-0.23157894736842105</v>
      </c>
      <c r="N33" s="26">
        <f t="shared" si="3"/>
        <v>0.12962962962962962</v>
      </c>
      <c r="O33" s="26">
        <f t="shared" si="4"/>
        <v>-1.2218045112781954E-2</v>
      </c>
      <c r="P33" s="26">
        <f t="shared" si="4"/>
        <v>5.6029232643118147E-2</v>
      </c>
      <c r="S33" s="27">
        <f t="shared" si="10"/>
        <v>1.5523645839108499E-3</v>
      </c>
      <c r="T33" s="27">
        <f t="shared" si="11"/>
        <v>-9.6242828058486023E-4</v>
      </c>
      <c r="U33" s="27">
        <f t="shared" si="5"/>
        <v>3.0576296723018636E-3</v>
      </c>
      <c r="V33" s="27">
        <f t="shared" si="12"/>
        <v>-6.0362173038229373E-3</v>
      </c>
      <c r="W33" s="27">
        <f t="shared" si="13"/>
        <v>-1.8471872376154493E-2</v>
      </c>
      <c r="X33" s="27">
        <f t="shared" si="14"/>
        <v>5.4095826893353939E-3</v>
      </c>
    </row>
    <row r="34" spans="6:24" x14ac:dyDescent="0.35">
      <c r="F34" t="s">
        <v>6</v>
      </c>
      <c r="G34" s="5">
        <f t="shared" si="6"/>
        <v>10.730752896924104</v>
      </c>
      <c r="H34" s="5">
        <f t="shared" si="2"/>
        <v>10.831416391152093</v>
      </c>
      <c r="I34" s="5">
        <f t="shared" si="7"/>
        <v>13.384416007478277</v>
      </c>
      <c r="J34" s="5">
        <f t="shared" si="8"/>
        <v>10.89801092766538</v>
      </c>
      <c r="M34" s="26">
        <f t="shared" si="9"/>
        <v>-9.5238095238095233E-2</v>
      </c>
      <c r="N34" s="26">
        <f t="shared" si="3"/>
        <v>-0.38095238095238093</v>
      </c>
      <c r="O34" s="26">
        <f t="shared" si="4"/>
        <v>-3.5485250106883283E-2</v>
      </c>
      <c r="P34" s="26">
        <f t="shared" si="4"/>
        <v>-7.7661032434901784E-3</v>
      </c>
      <c r="S34" s="27">
        <f t="shared" si="10"/>
        <v>-1.3860398070632588E-3</v>
      </c>
      <c r="T34" s="27">
        <f t="shared" si="11"/>
        <v>-3.0723672034055154E-3</v>
      </c>
      <c r="U34" s="27">
        <f t="shared" si="5"/>
        <v>-3.7666452484878029E-4</v>
      </c>
      <c r="V34" s="27">
        <f t="shared" si="12"/>
        <v>-1.6901408450704224E-2</v>
      </c>
      <c r="W34" s="27">
        <f t="shared" si="13"/>
        <v>-8.3963056255247689E-3</v>
      </c>
      <c r="X34" s="27">
        <f t="shared" si="14"/>
        <v>-2.472952086553323E-2</v>
      </c>
    </row>
    <row r="35" spans="6:24" x14ac:dyDescent="0.35">
      <c r="F35" t="s">
        <v>7</v>
      </c>
      <c r="G35" s="5">
        <f t="shared" si="6"/>
        <v>11.461494851721984</v>
      </c>
      <c r="H35" s="5">
        <f t="shared" si="2"/>
        <v>11.434572825847971</v>
      </c>
      <c r="I35" s="5">
        <f t="shared" si="7"/>
        <v>12.676835106741651</v>
      </c>
      <c r="J35" s="5">
        <f t="shared" si="8"/>
        <v>12.348419679773567</v>
      </c>
      <c r="M35" s="26">
        <f t="shared" si="9"/>
        <v>-7.3170731707317069E-2</v>
      </c>
      <c r="N35" s="26">
        <f t="shared" si="3"/>
        <v>-1.5384615384615385E-2</v>
      </c>
      <c r="O35" s="26">
        <f t="shared" si="4"/>
        <v>-1.5085351329892815E-2</v>
      </c>
      <c r="P35" s="26">
        <f t="shared" si="4"/>
        <v>-3.3856317093311314E-2</v>
      </c>
      <c r="S35" s="27">
        <f t="shared" si="10"/>
        <v>-1.6632477684759106E-3</v>
      </c>
      <c r="T35" s="27">
        <f t="shared" si="11"/>
        <v>-1.4066259485471034E-3</v>
      </c>
      <c r="U35" s="27">
        <f t="shared" si="5"/>
        <v>-1.8168524139764695E-3</v>
      </c>
      <c r="V35" s="27">
        <f t="shared" si="12"/>
        <v>-4.0241448692152921E-3</v>
      </c>
      <c r="W35" s="27">
        <f t="shared" si="13"/>
        <v>-7.556675062972292E-3</v>
      </c>
      <c r="X35" s="27">
        <f t="shared" si="14"/>
        <v>-7.7279752704791343E-4</v>
      </c>
    </row>
    <row r="36" spans="6:24" x14ac:dyDescent="0.35">
      <c r="F36" t="s">
        <v>8</v>
      </c>
      <c r="G36" s="5">
        <f t="shared" si="6"/>
        <v>12.017686477165576</v>
      </c>
      <c r="H36" s="5">
        <f t="shared" si="2"/>
        <v>11.687061896036857</v>
      </c>
      <c r="I36" s="5">
        <f t="shared" si="7"/>
        <v>12.4695039306045</v>
      </c>
      <c r="J36" s="5">
        <f t="shared" si="8"/>
        <v>9.464603065441942</v>
      </c>
      <c r="M36" s="26">
        <f t="shared" si="9"/>
        <v>-0.17924528301886791</v>
      </c>
      <c r="N36" s="26">
        <f t="shared" si="3"/>
        <v>-0.33333333333333331</v>
      </c>
      <c r="O36" s="26">
        <f t="shared" si="4"/>
        <v>-2.3694779116465864E-2</v>
      </c>
      <c r="P36" s="26">
        <f t="shared" si="4"/>
        <v>-3.062381852551985E-2</v>
      </c>
      <c r="S36" s="27">
        <f t="shared" si="10"/>
        <v>-1.9404557298885624E-3</v>
      </c>
      <c r="T36" s="27">
        <f t="shared" si="11"/>
        <v>-2.1839718674810291E-3</v>
      </c>
      <c r="U36" s="27">
        <f t="shared" si="5"/>
        <v>-1.7946956772206589E-3</v>
      </c>
      <c r="V36" s="27">
        <f t="shared" si="12"/>
        <v>-1.8108651911468814E-2</v>
      </c>
      <c r="W36" s="27">
        <f t="shared" si="13"/>
        <v>-1.595298068849706E-2</v>
      </c>
      <c r="X36" s="27">
        <f t="shared" si="14"/>
        <v>-2.009273570324575E-2</v>
      </c>
    </row>
    <row r="37" spans="6:24" x14ac:dyDescent="0.35">
      <c r="F37" t="s">
        <v>9</v>
      </c>
      <c r="G37" s="5">
        <f t="shared" si="6"/>
        <v>14.13692562656129</v>
      </c>
      <c r="H37" s="5">
        <f t="shared" si="2"/>
        <v>13.505975981070071</v>
      </c>
      <c r="I37" s="5">
        <f t="shared" si="7"/>
        <v>13.895531455605393</v>
      </c>
      <c r="J37" s="5">
        <f t="shared" si="8"/>
        <v>11.785945430391388</v>
      </c>
      <c r="M37" s="26">
        <f t="shared" si="9"/>
        <v>-0.2231404958677686</v>
      </c>
      <c r="N37" s="26">
        <f t="shared" si="3"/>
        <v>-0.15957446808510639</v>
      </c>
      <c r="O37" s="26">
        <f t="shared" si="4"/>
        <v>-7.0588235294117646E-2</v>
      </c>
      <c r="P37" s="26">
        <f t="shared" si="4"/>
        <v>-8.0177514792899404E-2</v>
      </c>
      <c r="S37" s="27">
        <f t="shared" si="10"/>
        <v>-6.4173643067028888E-3</v>
      </c>
      <c r="T37" s="27">
        <f t="shared" si="11"/>
        <v>-7.1071626873958913E-3</v>
      </c>
      <c r="U37" s="27">
        <f t="shared" si="5"/>
        <v>-6.0044756608246741E-3</v>
      </c>
      <c r="V37" s="27">
        <f t="shared" si="12"/>
        <v>-1.6901408450704224E-2</v>
      </c>
      <c r="W37" s="27">
        <f t="shared" si="13"/>
        <v>-2.2670025188916875E-2</v>
      </c>
      <c r="X37" s="27">
        <f t="shared" si="14"/>
        <v>-1.1591962905718702E-2</v>
      </c>
    </row>
    <row r="38" spans="6:24" x14ac:dyDescent="0.35">
      <c r="F38" t="s">
        <v>10</v>
      </c>
      <c r="G38" s="5">
        <f t="shared" si="6"/>
        <v>13.759681556489392</v>
      </c>
      <c r="H38" s="5">
        <f t="shared" si="2"/>
        <v>13.417978243819327</v>
      </c>
      <c r="I38" s="5">
        <f t="shared" si="7"/>
        <v>12.411347517730498</v>
      </c>
      <c r="J38" s="5">
        <f t="shared" si="8"/>
        <v>11.558103055820919</v>
      </c>
      <c r="M38" s="26">
        <f t="shared" si="9"/>
        <v>-0.1864406779661017</v>
      </c>
      <c r="N38" s="26">
        <f t="shared" si="3"/>
        <v>1.0101010101010102E-2</v>
      </c>
      <c r="O38" s="26">
        <f t="shared" si="4"/>
        <v>-2.9103608847497089E-2</v>
      </c>
      <c r="P38" s="26">
        <f t="shared" si="4"/>
        <v>-1.5949871831387068E-2</v>
      </c>
      <c r="S38" s="27">
        <f t="shared" si="10"/>
        <v>-1.8157121472528691E-3</v>
      </c>
      <c r="T38" s="27">
        <f t="shared" si="11"/>
        <v>-2.7762354247640201E-3</v>
      </c>
      <c r="U38" s="27">
        <f t="shared" si="5"/>
        <v>-1.2407772583253938E-3</v>
      </c>
      <c r="V38" s="27">
        <f t="shared" si="12"/>
        <v>-8.4507042253521118E-3</v>
      </c>
      <c r="W38" s="27">
        <f t="shared" si="13"/>
        <v>-1.8471872376154493E-2</v>
      </c>
      <c r="X38" s="27">
        <f t="shared" si="14"/>
        <v>7.7279752704791343E-4</v>
      </c>
    </row>
    <row r="39" spans="6:24" x14ac:dyDescent="0.35">
      <c r="F39" t="s">
        <v>11</v>
      </c>
      <c r="G39" s="5">
        <f t="shared" si="6"/>
        <v>11.188180658275034</v>
      </c>
      <c r="H39" s="5">
        <f t="shared" si="2"/>
        <v>10.971757925072046</v>
      </c>
      <c r="I39" s="5">
        <f t="shared" si="7"/>
        <v>7.9738662962677163</v>
      </c>
      <c r="J39" s="5">
        <f t="shared" si="8"/>
        <v>8.2459528331497953</v>
      </c>
      <c r="M39" s="26">
        <f t="shared" si="9"/>
        <v>-0.17241379310344829</v>
      </c>
      <c r="N39" s="26">
        <f t="shared" si="3"/>
        <v>0.22058823529411764</v>
      </c>
      <c r="O39" s="26">
        <f t="shared" si="4"/>
        <v>-8.4283589489340602E-3</v>
      </c>
      <c r="P39" s="26">
        <f t="shared" si="4"/>
        <v>-3.5988819007686933E-2</v>
      </c>
      <c r="S39" s="27">
        <f t="shared" si="10"/>
        <v>-1.6632477684759106E-3</v>
      </c>
      <c r="T39" s="27">
        <f t="shared" si="11"/>
        <v>-6.2928002961317787E-4</v>
      </c>
      <c r="U39" s="27">
        <f t="shared" si="5"/>
        <v>-2.2821438858484921E-3</v>
      </c>
      <c r="V39" s="27">
        <f t="shared" si="12"/>
        <v>0</v>
      </c>
      <c r="W39" s="27">
        <f t="shared" si="13"/>
        <v>-1.2594458438287154E-2</v>
      </c>
      <c r="X39" s="27">
        <f t="shared" si="14"/>
        <v>1.1591962905718702E-2</v>
      </c>
    </row>
    <row r="40" spans="6:24" x14ac:dyDescent="0.35">
      <c r="F40" t="s">
        <v>12</v>
      </c>
      <c r="G40" s="5">
        <f t="shared" si="6"/>
        <v>8.5323834257286322</v>
      </c>
      <c r="H40" s="5">
        <f t="shared" si="2"/>
        <v>8.7081249206737343</v>
      </c>
      <c r="I40" s="5">
        <f t="shared" si="7"/>
        <v>6.0745603292019794</v>
      </c>
      <c r="J40" s="5">
        <f t="shared" si="8"/>
        <v>7.0628444988837744</v>
      </c>
      <c r="M40" s="26">
        <f t="shared" si="9"/>
        <v>0.40740740740740738</v>
      </c>
      <c r="N40" s="26">
        <f t="shared" si="3"/>
        <v>-4.2857142857142858E-2</v>
      </c>
      <c r="O40" s="26">
        <f t="shared" si="4"/>
        <v>3.482587064676617E-2</v>
      </c>
      <c r="P40" s="26">
        <f t="shared" si="4"/>
        <v>1.3526570048309179E-2</v>
      </c>
      <c r="S40" s="27">
        <f t="shared" si="10"/>
        <v>1.0672506514387092E-3</v>
      </c>
      <c r="T40" s="27">
        <f t="shared" si="11"/>
        <v>1.8138071441791597E-3</v>
      </c>
      <c r="U40" s="27">
        <f t="shared" si="5"/>
        <v>6.2038862916269691E-4</v>
      </c>
      <c r="V40" s="27">
        <f t="shared" si="12"/>
        <v>7.6458752515090539E-3</v>
      </c>
      <c r="W40" s="27">
        <f t="shared" si="13"/>
        <v>1.8471872376154493E-2</v>
      </c>
      <c r="X40" s="27">
        <f t="shared" si="14"/>
        <v>-2.3183925811437402E-3</v>
      </c>
    </row>
    <row r="41" spans="6:24" x14ac:dyDescent="0.35">
      <c r="F41" t="s">
        <v>13</v>
      </c>
      <c r="G41" s="5">
        <f t="shared" si="6"/>
        <v>6.7423255853015736</v>
      </c>
      <c r="H41" s="5">
        <f t="shared" si="2"/>
        <v>6.6710649978231675</v>
      </c>
      <c r="I41" s="5">
        <f t="shared" si="7"/>
        <v>4.9105612873854838</v>
      </c>
      <c r="J41" s="5">
        <f t="shared" si="8"/>
        <v>5.4738976178408514</v>
      </c>
      <c r="M41" s="26">
        <f t="shared" si="9"/>
        <v>8.6956521739130432E-2</v>
      </c>
      <c r="N41" s="26">
        <f t="shared" si="3"/>
        <v>0.16</v>
      </c>
      <c r="O41" s="26">
        <f t="shared" si="4"/>
        <v>-7.9522862823061622E-3</v>
      </c>
      <c r="P41" s="26">
        <f t="shared" si="4"/>
        <v>-1.4075495841330775E-2</v>
      </c>
      <c r="S41" s="27">
        <f t="shared" si="10"/>
        <v>-4.1581194211897765E-4</v>
      </c>
      <c r="T41" s="27">
        <f t="shared" si="11"/>
        <v>-2.9613177864149545E-4</v>
      </c>
      <c r="U41" s="27">
        <f t="shared" si="5"/>
        <v>-4.874482086278333E-4</v>
      </c>
      <c r="V41" s="27">
        <f t="shared" si="12"/>
        <v>4.82897384305835E-3</v>
      </c>
      <c r="W41" s="27">
        <f t="shared" si="13"/>
        <v>3.3585222502099076E-3</v>
      </c>
      <c r="X41" s="27">
        <f t="shared" si="14"/>
        <v>6.1823802163833074E-3</v>
      </c>
    </row>
    <row r="42" spans="6:24" x14ac:dyDescent="0.35">
      <c r="F42" t="s">
        <v>14</v>
      </c>
      <c r="G42" s="5">
        <f t="shared" si="6"/>
        <v>5.4990233690701427</v>
      </c>
      <c r="H42" s="5">
        <f t="shared" si="2"/>
        <v>5.6392392163627481</v>
      </c>
      <c r="I42" s="5">
        <f t="shared" si="7"/>
        <v>3.8593227383379181</v>
      </c>
      <c r="J42" s="5">
        <f t="shared" si="8"/>
        <v>4.3201813459652048</v>
      </c>
      <c r="M42" s="26">
        <f t="shared" si="9"/>
        <v>-0.20833333333333334</v>
      </c>
      <c r="N42" s="26">
        <f t="shared" si="3"/>
        <v>0.56666666666666665</v>
      </c>
      <c r="O42" s="26">
        <f t="shared" si="4"/>
        <v>-2.1621621621621623E-2</v>
      </c>
      <c r="P42" s="26">
        <f t="shared" si="4"/>
        <v>4.7281323877068557E-2</v>
      </c>
      <c r="S42" s="27">
        <f t="shared" si="10"/>
        <v>6.0985751510783388E-4</v>
      </c>
      <c r="T42" s="27">
        <f t="shared" si="11"/>
        <v>-5.922635572829909E-4</v>
      </c>
      <c r="U42" s="27">
        <f t="shared" si="5"/>
        <v>1.3294042053486363E-3</v>
      </c>
      <c r="V42" s="27">
        <f t="shared" si="12"/>
        <v>2.8169014084507044E-3</v>
      </c>
      <c r="W42" s="27">
        <f t="shared" si="13"/>
        <v>-8.3963056255247689E-3</v>
      </c>
      <c r="X42" s="27">
        <f t="shared" si="14"/>
        <v>1.3137557959814529E-2</v>
      </c>
    </row>
    <row r="43" spans="6:24" x14ac:dyDescent="0.35">
      <c r="F43" t="s">
        <v>15</v>
      </c>
      <c r="G43" s="5">
        <f t="shared" si="6"/>
        <v>5.7693595289251789</v>
      </c>
      <c r="H43" s="5">
        <f t="shared" si="2"/>
        <v>5.7832164083251882</v>
      </c>
      <c r="I43" s="5">
        <f t="shared" si="7"/>
        <v>3.2932542056200389</v>
      </c>
      <c r="J43" s="5">
        <f t="shared" si="8"/>
        <v>4.3276196210510474</v>
      </c>
      <c r="M43" s="26">
        <f t="shared" si="9"/>
        <v>0.21739130434782608</v>
      </c>
      <c r="N43" s="26">
        <f t="shared" si="3"/>
        <v>0.57692307692307687</v>
      </c>
      <c r="O43" s="26">
        <f t="shared" si="4"/>
        <v>0.1218568665377176</v>
      </c>
      <c r="P43" s="26">
        <f t="shared" si="4"/>
        <v>7.9175704989154008E-2</v>
      </c>
      <c r="S43" s="27">
        <f t="shared" si="10"/>
        <v>1.885014137606032E-3</v>
      </c>
      <c r="T43" s="27">
        <f t="shared" si="11"/>
        <v>2.332037756801777E-3</v>
      </c>
      <c r="U43" s="27">
        <f t="shared" si="5"/>
        <v>1.617441783174174E-3</v>
      </c>
      <c r="V43" s="27">
        <f t="shared" si="12"/>
        <v>8.0482897384305842E-3</v>
      </c>
      <c r="W43" s="27">
        <f t="shared" si="13"/>
        <v>4.1981528127623844E-3</v>
      </c>
      <c r="X43" s="27">
        <f t="shared" si="14"/>
        <v>1.1591962905718702E-2</v>
      </c>
    </row>
    <row r="44" spans="6:24" x14ac:dyDescent="0.35">
      <c r="F44" t="s">
        <v>16</v>
      </c>
      <c r="G44" s="5">
        <f t="shared" si="6"/>
        <v>6.6156239446834189</v>
      </c>
      <c r="H44" s="5">
        <f t="shared" si="2"/>
        <v>6.8358838997470226</v>
      </c>
      <c r="I44" s="5">
        <f t="shared" si="7"/>
        <v>4.5081179270613037</v>
      </c>
      <c r="J44" s="5">
        <f t="shared" si="8"/>
        <v>4.7926106657371905</v>
      </c>
      <c r="M44" s="26">
        <f t="shared" si="9"/>
        <v>-0.2857142857142857</v>
      </c>
      <c r="N44" s="26">
        <f t="shared" si="3"/>
        <v>0.15</v>
      </c>
      <c r="O44" s="26">
        <f t="shared" si="4"/>
        <v>6.8337129840546698E-3</v>
      </c>
      <c r="P44" s="26">
        <f t="shared" si="4"/>
        <v>4.6296296296296294E-2</v>
      </c>
      <c r="S44" s="27">
        <f t="shared" si="10"/>
        <v>5.2669512668403835E-4</v>
      </c>
      <c r="T44" s="27">
        <f t="shared" si="11"/>
        <v>1.110494169905608E-4</v>
      </c>
      <c r="U44" s="27">
        <f t="shared" si="5"/>
        <v>7.754857864533712E-4</v>
      </c>
      <c r="V44" s="27">
        <f t="shared" si="12"/>
        <v>-8.0482897384305833E-4</v>
      </c>
      <c r="W44" s="27">
        <f t="shared" si="13"/>
        <v>-6.7170445004198151E-3</v>
      </c>
      <c r="X44" s="27">
        <f t="shared" si="14"/>
        <v>4.6367851622874804E-3</v>
      </c>
    </row>
    <row r="45" spans="6:24" x14ac:dyDescent="0.35">
      <c r="F45" t="s">
        <v>17</v>
      </c>
      <c r="G45" s="5">
        <f t="shared" si="6"/>
        <v>7.1440798212989769</v>
      </c>
      <c r="H45" s="5">
        <f t="shared" si="2"/>
        <v>7.9393329391011083</v>
      </c>
      <c r="I45" s="5">
        <f t="shared" si="7"/>
        <v>5.2293115362347713</v>
      </c>
      <c r="J45" s="5">
        <f t="shared" si="8"/>
        <v>4.07937677650279</v>
      </c>
      <c r="M45" s="26">
        <f t="shared" si="9"/>
        <v>-0.18181818181818182</v>
      </c>
      <c r="N45" s="26">
        <f t="shared" si="3"/>
        <v>-0.31372549019607843</v>
      </c>
      <c r="O45" s="26">
        <f t="shared" si="4"/>
        <v>0.1875</v>
      </c>
      <c r="P45" s="26">
        <f t="shared" si="4"/>
        <v>5.2959501557632398E-2</v>
      </c>
      <c r="S45" s="27">
        <f t="shared" si="10"/>
        <v>1.4276210012751566E-3</v>
      </c>
      <c r="T45" s="27">
        <f t="shared" si="11"/>
        <v>2.5541365907828985E-3</v>
      </c>
      <c r="U45" s="27">
        <f t="shared" si="5"/>
        <v>7.5332904969756058E-4</v>
      </c>
      <c r="V45" s="27">
        <f t="shared" si="12"/>
        <v>-8.8531187122736412E-3</v>
      </c>
      <c r="W45" s="27">
        <f t="shared" si="13"/>
        <v>-5.0377833753148613E-3</v>
      </c>
      <c r="X45" s="27">
        <f t="shared" si="14"/>
        <v>-1.2364760432766615E-2</v>
      </c>
    </row>
    <row r="46" spans="6:24" x14ac:dyDescent="0.35">
      <c r="F46" t="s">
        <v>18</v>
      </c>
      <c r="G46" s="5">
        <f t="shared" si="6"/>
        <v>7.2009958824092699</v>
      </c>
      <c r="H46" s="5">
        <f t="shared" si="2"/>
        <v>6.9256674251921462</v>
      </c>
      <c r="I46" s="5">
        <f t="shared" si="7"/>
        <v>4.190117037587255</v>
      </c>
      <c r="J46" s="5">
        <f t="shared" si="8"/>
        <v>4.9635036496350367</v>
      </c>
      <c r="M46" s="26">
        <f t="shared" si="9"/>
        <v>0.5</v>
      </c>
      <c r="N46" s="26">
        <f t="shared" si="3"/>
        <v>-0.125</v>
      </c>
      <c r="O46" s="26">
        <f t="shared" si="4"/>
        <v>7.623318385650224E-2</v>
      </c>
      <c r="P46" s="26">
        <f t="shared" si="4"/>
        <v>-8.2111436950146624E-2</v>
      </c>
      <c r="S46" s="27">
        <f t="shared" si="10"/>
        <v>-1.5246437877695847E-4</v>
      </c>
      <c r="T46" s="27">
        <f t="shared" si="11"/>
        <v>6.2928002961317787E-4</v>
      </c>
      <c r="U46" s="27">
        <f t="shared" si="5"/>
        <v>-6.2038862916269691E-4</v>
      </c>
      <c r="V46" s="27">
        <f t="shared" si="12"/>
        <v>2.8169014084507044E-3</v>
      </c>
      <c r="W46" s="27">
        <f t="shared" si="13"/>
        <v>8.3963056255247689E-3</v>
      </c>
      <c r="X46" s="27">
        <f t="shared" si="14"/>
        <v>-2.3183925811437402E-3</v>
      </c>
    </row>
    <row r="47" spans="6:24" x14ac:dyDescent="0.35">
      <c r="F47" t="s">
        <v>19</v>
      </c>
      <c r="G47" s="5">
        <f t="shared" si="6"/>
        <v>6.6356102052976542</v>
      </c>
      <c r="H47" s="5">
        <f t="shared" si="2"/>
        <v>6.7464556304794288</v>
      </c>
      <c r="I47" s="5">
        <f t="shared" si="7"/>
        <v>6.0672248513529912</v>
      </c>
      <c r="J47" s="5">
        <f t="shared" si="8"/>
        <v>4.3312960200202131</v>
      </c>
      <c r="M47" s="26">
        <f t="shared" si="9"/>
        <v>0.125</v>
      </c>
      <c r="N47" s="26">
        <f t="shared" si="3"/>
        <v>-0.47058823529411764</v>
      </c>
      <c r="O47" s="26">
        <f t="shared" si="4"/>
        <v>-0.11267605633802817</v>
      </c>
      <c r="P47" s="26">
        <f t="shared" si="4"/>
        <v>0.128</v>
      </c>
      <c r="S47" s="27">
        <f t="shared" si="10"/>
        <v>1.1088318456506071E-4</v>
      </c>
      <c r="T47" s="27">
        <f t="shared" si="11"/>
        <v>-2.9613177864149545E-4</v>
      </c>
      <c r="U47" s="27">
        <f t="shared" si="5"/>
        <v>3.5450778809296968E-4</v>
      </c>
      <c r="V47" s="27">
        <f t="shared" si="12"/>
        <v>-2.8169014084507044E-3</v>
      </c>
      <c r="W47" s="27">
        <f t="shared" si="13"/>
        <v>8.3963056255247689E-4</v>
      </c>
      <c r="X47" s="27">
        <f t="shared" si="14"/>
        <v>-6.1823802163833074E-3</v>
      </c>
    </row>
    <row r="48" spans="6:24" x14ac:dyDescent="0.35">
      <c r="F48" s="3" t="s">
        <v>21</v>
      </c>
      <c r="G48" s="8">
        <f t="shared" si="6"/>
        <v>12.018225498710633</v>
      </c>
      <c r="H48" s="8">
        <f t="shared" si="2"/>
        <v>12.25887908470259</v>
      </c>
      <c r="I48" s="8">
        <f>(K21/H21)*10000</f>
        <v>9.193709800642635</v>
      </c>
      <c r="J48" s="8">
        <f t="shared" si="8"/>
        <v>9.0924414666962292</v>
      </c>
      <c r="M48" s="28">
        <f>(X21-L21)/L21</f>
        <v>-8.3123425692695208E-2</v>
      </c>
      <c r="N48" s="28">
        <f t="shared" si="3"/>
        <v>6.955177743431221E-3</v>
      </c>
      <c r="O48" s="28">
        <f t="shared" si="4"/>
        <v>-1.3807144179159726E-2</v>
      </c>
      <c r="P48" s="28">
        <f t="shared" si="4"/>
        <v>2.7851018102053929E-2</v>
      </c>
      <c r="S48" s="28">
        <f>(Q21-E21)/$E$21</f>
        <v>1.2252591894439209E-2</v>
      </c>
      <c r="T48" s="28">
        <f t="shared" si="11"/>
        <v>-1.3807144179159726E-2</v>
      </c>
      <c r="U48" s="28">
        <f t="shared" si="5"/>
        <v>2.7851018102053929E-2</v>
      </c>
      <c r="V48" s="28">
        <f t="shared" si="12"/>
        <v>-3.6217303822937627E-2</v>
      </c>
      <c r="W48" s="28">
        <f>(X21-L21)/$L$21</f>
        <v>-8.3123425692695208E-2</v>
      </c>
      <c r="X48" s="28">
        <f>(Y21-M21)/$M$21</f>
        <v>6.955177743431221E-3</v>
      </c>
    </row>
  </sheetData>
  <mergeCells count="7">
    <mergeCell ref="B1:G1"/>
    <mergeCell ref="H1:M1"/>
    <mergeCell ref="N1:S1"/>
    <mergeCell ref="T1:Y1"/>
    <mergeCell ref="F28:J28"/>
    <mergeCell ref="L28:O28"/>
    <mergeCell ref="S28:X2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10602-5815-4958-9CAF-86B1BB9468BD}">
  <dimension ref="A1:F5"/>
  <sheetViews>
    <sheetView showGridLines="0" zoomScaleNormal="100" workbookViewId="0">
      <selection sqref="A1:B1"/>
    </sheetView>
  </sheetViews>
  <sheetFormatPr baseColWidth="10" defaultRowHeight="14.5" x14ac:dyDescent="0.35"/>
  <cols>
    <col min="1" max="1" width="8.26953125" customWidth="1"/>
    <col min="2" max="2" width="32.453125" customWidth="1"/>
    <col min="3" max="6" width="19.7265625" customWidth="1"/>
  </cols>
  <sheetData>
    <row r="1" spans="1:6" ht="58" x14ac:dyDescent="0.35">
      <c r="A1" s="106">
        <v>2022</v>
      </c>
      <c r="B1" s="107"/>
      <c r="C1" s="45" t="s">
        <v>69</v>
      </c>
      <c r="D1" s="45" t="s">
        <v>56</v>
      </c>
      <c r="E1" s="45" t="s">
        <v>61</v>
      </c>
      <c r="F1" s="46" t="s">
        <v>54</v>
      </c>
    </row>
    <row r="2" spans="1:6" x14ac:dyDescent="0.35">
      <c r="A2" s="108" t="s">
        <v>63</v>
      </c>
      <c r="B2" s="109"/>
      <c r="C2" s="51">
        <v>59574428</v>
      </c>
      <c r="D2" s="52">
        <v>73032</v>
      </c>
      <c r="E2" s="51">
        <v>100</v>
      </c>
      <c r="F2" s="48" t="s">
        <v>57</v>
      </c>
    </row>
    <row r="3" spans="1:6" x14ac:dyDescent="0.35">
      <c r="A3" s="36"/>
      <c r="B3" s="49" t="s">
        <v>64</v>
      </c>
      <c r="C3" s="53">
        <v>2634056</v>
      </c>
      <c r="D3" s="53">
        <v>2395</v>
      </c>
      <c r="E3" s="53">
        <v>83.076304248</v>
      </c>
      <c r="F3" s="47" t="s">
        <v>58</v>
      </c>
    </row>
    <row r="4" spans="1:6" x14ac:dyDescent="0.35">
      <c r="A4" s="36"/>
      <c r="B4" s="50" t="s">
        <v>55</v>
      </c>
      <c r="C4" s="53">
        <v>1553303</v>
      </c>
      <c r="D4" s="53">
        <v>1808</v>
      </c>
      <c r="E4" s="53">
        <v>96.421326734000004</v>
      </c>
      <c r="F4" s="47" t="s">
        <v>59</v>
      </c>
    </row>
    <row r="5" spans="1:6" x14ac:dyDescent="0.35">
      <c r="A5" s="36"/>
      <c r="B5" s="50" t="s">
        <v>65</v>
      </c>
      <c r="C5" s="53">
        <v>1080753</v>
      </c>
      <c r="D5" s="53">
        <v>587</v>
      </c>
      <c r="E5" s="53">
        <v>58.246376935000001</v>
      </c>
      <c r="F5" s="47" t="s">
        <v>58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D7145-9869-4ABE-AADB-55A5E818FF2C}">
  <dimension ref="A2:F5"/>
  <sheetViews>
    <sheetView showGridLines="0" workbookViewId="0">
      <selection activeCell="A2" sqref="A2:B2"/>
    </sheetView>
  </sheetViews>
  <sheetFormatPr baseColWidth="10" defaultRowHeight="14.5" x14ac:dyDescent="0.35"/>
  <cols>
    <col min="1" max="1" width="6.1796875" customWidth="1"/>
    <col min="2" max="2" width="19.453125" customWidth="1"/>
    <col min="3" max="6" width="21.81640625" customWidth="1"/>
  </cols>
  <sheetData>
    <row r="2" spans="1:6" ht="58" x14ac:dyDescent="0.35">
      <c r="A2" s="110" t="s">
        <v>49</v>
      </c>
      <c r="B2" s="111"/>
      <c r="C2" s="61" t="s">
        <v>69</v>
      </c>
      <c r="D2" s="61" t="s">
        <v>56</v>
      </c>
      <c r="E2" s="61" t="s">
        <v>62</v>
      </c>
      <c r="F2" s="62" t="s">
        <v>54</v>
      </c>
    </row>
    <row r="3" spans="1:6" x14ac:dyDescent="0.35">
      <c r="A3" s="112" t="s">
        <v>60</v>
      </c>
      <c r="B3" s="113"/>
      <c r="C3" s="59">
        <v>2634056</v>
      </c>
      <c r="D3" s="59">
        <v>2395</v>
      </c>
      <c r="E3" s="59">
        <v>100</v>
      </c>
      <c r="F3" s="60" t="s">
        <v>57</v>
      </c>
    </row>
    <row r="4" spans="1:6" x14ac:dyDescent="0.35">
      <c r="B4" s="57" t="s">
        <v>67</v>
      </c>
      <c r="C4" s="56">
        <v>1553303</v>
      </c>
      <c r="D4" s="56">
        <v>1808</v>
      </c>
      <c r="E4" s="56">
        <v>112.90819688000001</v>
      </c>
      <c r="F4" s="55" t="s">
        <v>58</v>
      </c>
    </row>
    <row r="5" spans="1:6" x14ac:dyDescent="0.35">
      <c r="B5" s="54" t="s">
        <v>66</v>
      </c>
      <c r="C5" s="56">
        <v>1080753</v>
      </c>
      <c r="D5" s="56">
        <v>587</v>
      </c>
      <c r="E5" s="56">
        <v>73.957500749999994</v>
      </c>
      <c r="F5" s="55" t="s">
        <v>58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27F41-77EB-48EF-AF25-1BFC75984358}">
  <dimension ref="A3:L33"/>
  <sheetViews>
    <sheetView showGridLines="0" zoomScaleNormal="100" workbookViewId="0"/>
  </sheetViews>
  <sheetFormatPr baseColWidth="10" defaultRowHeight="14.5" x14ac:dyDescent="0.35"/>
  <cols>
    <col min="1" max="1" width="21" bestFit="1" customWidth="1"/>
    <col min="2" max="2" width="23.81640625" bestFit="1" customWidth="1"/>
    <col min="3" max="3" width="20.453125" bestFit="1" customWidth="1"/>
    <col min="4" max="4" width="15.453125" customWidth="1"/>
    <col min="5" max="5" width="16.1796875" bestFit="1" customWidth="1"/>
    <col min="6" max="6" width="12.54296875" bestFit="1" customWidth="1"/>
    <col min="7" max="7" width="12" bestFit="1" customWidth="1"/>
    <col min="8" max="8" width="12.54296875" bestFit="1" customWidth="1"/>
  </cols>
  <sheetData>
    <row r="3" spans="1:5" x14ac:dyDescent="0.35">
      <c r="A3" s="6" t="s">
        <v>24</v>
      </c>
      <c r="B3" s="6" t="s">
        <v>25</v>
      </c>
    </row>
    <row r="4" spans="1:5" x14ac:dyDescent="0.35">
      <c r="A4" s="6" t="s">
        <v>23</v>
      </c>
      <c r="B4" t="s">
        <v>75</v>
      </c>
      <c r="C4" t="s">
        <v>72</v>
      </c>
      <c r="D4" t="s">
        <v>73</v>
      </c>
      <c r="E4" t="s">
        <v>74</v>
      </c>
    </row>
    <row r="5" spans="1:5" x14ac:dyDescent="0.35">
      <c r="A5" s="7" t="s">
        <v>2</v>
      </c>
      <c r="B5" s="63">
        <v>14.987822394304628</v>
      </c>
      <c r="C5" s="63">
        <v>0.58558294782455933</v>
      </c>
      <c r="D5" s="63">
        <v>16.818783217096854</v>
      </c>
      <c r="E5" s="63">
        <v>1.0714897994171095</v>
      </c>
    </row>
    <row r="6" spans="1:5" x14ac:dyDescent="0.35">
      <c r="A6" s="7" t="s">
        <v>3</v>
      </c>
      <c r="B6" s="63">
        <v>35.14539992063942</v>
      </c>
      <c r="C6" s="63">
        <v>7.4404761904761898</v>
      </c>
      <c r="D6" s="63">
        <v>45.84916473859608</v>
      </c>
      <c r="E6" s="63">
        <v>10.507004669779853</v>
      </c>
    </row>
    <row r="7" spans="1:5" x14ac:dyDescent="0.35">
      <c r="A7" s="7" t="s">
        <v>4</v>
      </c>
      <c r="B7" s="63">
        <v>9.3611046103440199</v>
      </c>
      <c r="C7" s="63">
        <v>5.3089827988957312</v>
      </c>
      <c r="D7" s="63">
        <v>21.466278229251092</v>
      </c>
      <c r="E7" s="63">
        <v>13.929434079694145</v>
      </c>
    </row>
    <row r="8" spans="1:5" x14ac:dyDescent="0.35">
      <c r="A8" s="7" t="s">
        <v>5</v>
      </c>
      <c r="B8" s="63">
        <v>9.7751710654936463</v>
      </c>
      <c r="C8" s="63">
        <v>7.5693860386879726</v>
      </c>
      <c r="D8" s="63">
        <v>13.921893377499339</v>
      </c>
      <c r="E8" s="63">
        <v>10.547480141072548</v>
      </c>
    </row>
    <row r="9" spans="1:5" x14ac:dyDescent="0.35">
      <c r="A9" s="7" t="s">
        <v>6</v>
      </c>
      <c r="B9" s="63">
        <v>9.601536245799327</v>
      </c>
      <c r="C9" s="63">
        <v>4.9982506122857</v>
      </c>
      <c r="D9" s="63">
        <v>9.7017758467963056</v>
      </c>
      <c r="E9" s="63">
        <v>13.572292899892075</v>
      </c>
    </row>
    <row r="10" spans="1:5" x14ac:dyDescent="0.35">
      <c r="A10" s="7" t="s">
        <v>7</v>
      </c>
      <c r="B10" s="63">
        <v>11.346873936230567</v>
      </c>
      <c r="C10" s="63">
        <v>8.4649074380773612</v>
      </c>
      <c r="D10" s="63">
        <v>10.92210918063955</v>
      </c>
      <c r="E10" s="63">
        <v>15.338730293992331</v>
      </c>
    </row>
    <row r="11" spans="1:5" x14ac:dyDescent="0.35">
      <c r="A11" s="7" t="s">
        <v>8</v>
      </c>
      <c r="B11" s="63">
        <v>11.180471443212523</v>
      </c>
      <c r="C11" s="63">
        <v>4.889816142913026</v>
      </c>
      <c r="D11" s="63">
        <v>7.8258252232366816</v>
      </c>
      <c r="E11" s="63">
        <v>12.957563977972141</v>
      </c>
    </row>
    <row r="12" spans="1:5" x14ac:dyDescent="0.35">
      <c r="A12" s="7" t="s">
        <v>9</v>
      </c>
      <c r="B12" s="63">
        <v>10.316368638239339</v>
      </c>
      <c r="C12" s="63">
        <v>5.7879184817375933</v>
      </c>
      <c r="D12" s="63">
        <v>13.96910118216125</v>
      </c>
      <c r="E12" s="63">
        <v>13.629498655468376</v>
      </c>
    </row>
    <row r="13" spans="1:5" x14ac:dyDescent="0.35">
      <c r="A13" s="7" t="s">
        <v>10</v>
      </c>
      <c r="B13" s="63">
        <v>12.403100775193799</v>
      </c>
      <c r="C13" s="63">
        <v>4.5304974009251753</v>
      </c>
      <c r="D13" s="63">
        <v>15.652552951199699</v>
      </c>
      <c r="E13" s="63">
        <v>12.143290831815422</v>
      </c>
    </row>
    <row r="14" spans="1:5" x14ac:dyDescent="0.35">
      <c r="A14" s="7" t="s">
        <v>11</v>
      </c>
      <c r="B14" s="63">
        <v>8.5343394870412794</v>
      </c>
      <c r="C14" s="63">
        <v>3.4395123535818697</v>
      </c>
      <c r="D14" s="63">
        <v>12.283096120101385</v>
      </c>
      <c r="E14" s="63">
        <v>8.7203669013629614</v>
      </c>
    </row>
    <row r="15" spans="1:5" x14ac:dyDescent="0.35">
      <c r="A15" s="7" t="s">
        <v>12</v>
      </c>
      <c r="B15" s="63">
        <v>5.8990524646978582</v>
      </c>
      <c r="C15" s="63">
        <v>3.5697711776675112</v>
      </c>
      <c r="D15" s="63">
        <v>9.4581061533325919</v>
      </c>
      <c r="E15" s="63">
        <v>8.4441305616114484</v>
      </c>
    </row>
    <row r="16" spans="1:5" x14ac:dyDescent="0.35">
      <c r="A16" s="7" t="s">
        <v>13</v>
      </c>
      <c r="B16" s="63">
        <v>6.6747187082830086</v>
      </c>
      <c r="C16" s="63">
        <v>2.5997660210581048</v>
      </c>
      <c r="D16" s="63">
        <v>6.9654051543998143</v>
      </c>
      <c r="E16" s="63">
        <v>6.0068077154107984</v>
      </c>
    </row>
    <row r="17" spans="1:5" x14ac:dyDescent="0.35">
      <c r="A17" s="7" t="s">
        <v>14</v>
      </c>
      <c r="B17" s="63">
        <v>5.6547013186763477</v>
      </c>
      <c r="C17" s="63">
        <v>2.4052089954816434</v>
      </c>
      <c r="D17" s="63">
        <v>5.3486336672177384</v>
      </c>
      <c r="E17" s="63">
        <v>4.552093014433928</v>
      </c>
    </row>
    <row r="18" spans="1:5" x14ac:dyDescent="0.35">
      <c r="A18" s="7" t="s">
        <v>15</v>
      </c>
      <c r="B18" s="63">
        <v>5.8172148006565143</v>
      </c>
      <c r="C18" s="63">
        <v>3.0162662932241728</v>
      </c>
      <c r="D18" s="63">
        <v>4.4293015332197614</v>
      </c>
      <c r="E18" s="63">
        <v>3.9987432521207622</v>
      </c>
    </row>
    <row r="19" spans="1:5" x14ac:dyDescent="0.35">
      <c r="A19" s="7" t="s">
        <v>16</v>
      </c>
      <c r="B19" s="63">
        <v>6.1321746443338707</v>
      </c>
      <c r="C19" s="63">
        <v>4.0250559734346307</v>
      </c>
      <c r="D19" s="63">
        <v>5.6537828947368425</v>
      </c>
      <c r="E19" s="63">
        <v>1.4382970562853583</v>
      </c>
    </row>
    <row r="20" spans="1:5" x14ac:dyDescent="0.35">
      <c r="A20" s="7" t="s">
        <v>17</v>
      </c>
      <c r="B20" s="63">
        <v>3.338987351915911</v>
      </c>
      <c r="C20" s="63">
        <v>4.752851711026616</v>
      </c>
      <c r="D20" s="63">
        <v>5.8551437437789096</v>
      </c>
      <c r="E20" s="63">
        <v>3.8865137971239796</v>
      </c>
    </row>
    <row r="21" spans="1:5" x14ac:dyDescent="0.35">
      <c r="A21" s="7" t="s">
        <v>18</v>
      </c>
      <c r="B21" s="63">
        <v>1.9249278152069296</v>
      </c>
      <c r="C21" s="63">
        <v>9.0296850897324958</v>
      </c>
      <c r="D21" s="63">
        <v>8.7161160986664346</v>
      </c>
      <c r="E21" s="63">
        <v>8.1543897798314759</v>
      </c>
    </row>
    <row r="22" spans="1:5" x14ac:dyDescent="0.35">
      <c r="A22" s="7" t="s">
        <v>19</v>
      </c>
      <c r="B22" s="63">
        <v>2.6826090288955315</v>
      </c>
      <c r="C22" s="63">
        <v>8.4848484848484844</v>
      </c>
      <c r="D22" s="63">
        <v>3.9541320680110719</v>
      </c>
      <c r="E22" s="63">
        <v>9.460737937559129</v>
      </c>
    </row>
    <row r="26" spans="1:5" x14ac:dyDescent="0.35">
      <c r="A26" s="7"/>
    </row>
    <row r="27" spans="1:5" x14ac:dyDescent="0.35">
      <c r="A27" s="7"/>
    </row>
    <row r="33" spans="12:12" ht="18" x14ac:dyDescent="0.4">
      <c r="L33" s="37"/>
    </row>
  </sheetData>
  <pageMargins left="0.7" right="0.7" top="0.75" bottom="0.75" header="0.3" footer="0.3"/>
  <pageSetup paperSize="9" orientation="portrait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7E44D-DABD-4523-B73B-BAFB9A96EC06}">
  <dimension ref="A1:B97"/>
  <sheetViews>
    <sheetView showGridLines="0" workbookViewId="0"/>
  </sheetViews>
  <sheetFormatPr baseColWidth="10" defaultRowHeight="14.5" x14ac:dyDescent="0.35"/>
  <cols>
    <col min="2" max="2" width="31.1796875" customWidth="1"/>
    <col min="3" max="3" width="28.453125" customWidth="1"/>
  </cols>
  <sheetData>
    <row r="1" spans="1:2" ht="45" customHeight="1" x14ac:dyDescent="0.35">
      <c r="A1" s="66" t="s">
        <v>76</v>
      </c>
      <c r="B1" s="66" t="s">
        <v>86</v>
      </c>
    </row>
    <row r="2" spans="1:2" x14ac:dyDescent="0.35">
      <c r="A2" s="64" t="s">
        <v>77</v>
      </c>
      <c r="B2" s="65">
        <v>8.0006430000000002</v>
      </c>
    </row>
    <row r="3" spans="1:2" x14ac:dyDescent="0.35">
      <c r="A3" s="64" t="s">
        <v>78</v>
      </c>
      <c r="B3" s="65">
        <v>13.681400999999999</v>
      </c>
    </row>
    <row r="4" spans="1:2" x14ac:dyDescent="0.35">
      <c r="A4" s="64" t="s">
        <v>79</v>
      </c>
      <c r="B4" s="65">
        <v>3.4380130000000002</v>
      </c>
    </row>
    <row r="5" spans="1:2" x14ac:dyDescent="0.35">
      <c r="A5" s="64" t="s">
        <v>80</v>
      </c>
      <c r="B5" s="65">
        <v>9.7228490000000001</v>
      </c>
    </row>
    <row r="6" spans="1:2" x14ac:dyDescent="0.35">
      <c r="A6" s="64" t="s">
        <v>81</v>
      </c>
      <c r="B6" s="65">
        <v>13.811196000000001</v>
      </c>
    </row>
    <row r="7" spans="1:2" x14ac:dyDescent="0.35">
      <c r="A7" s="64" t="s">
        <v>82</v>
      </c>
      <c r="B7" s="65">
        <v>11.575015</v>
      </c>
    </row>
    <row r="8" spans="1:2" x14ac:dyDescent="0.35">
      <c r="A8" s="64" t="s">
        <v>83</v>
      </c>
      <c r="B8" s="65">
        <v>6.1610360000000002</v>
      </c>
    </row>
    <row r="9" spans="1:2" x14ac:dyDescent="0.35">
      <c r="A9" s="64" t="s">
        <v>84</v>
      </c>
      <c r="B9" s="65">
        <v>9.1704170000000005</v>
      </c>
    </row>
    <row r="10" spans="1:2" x14ac:dyDescent="0.35">
      <c r="A10" s="64" t="s">
        <v>85</v>
      </c>
      <c r="B10" s="65">
        <v>13.861011000000001</v>
      </c>
    </row>
    <row r="11" spans="1:2" x14ac:dyDescent="0.35">
      <c r="A11" s="64">
        <v>10</v>
      </c>
      <c r="B11" s="65">
        <v>9.1836760000000002</v>
      </c>
    </row>
    <row r="12" spans="1:2" x14ac:dyDescent="0.35">
      <c r="A12" s="64">
        <v>11</v>
      </c>
      <c r="B12" s="65">
        <v>5.0270040000000007</v>
      </c>
    </row>
    <row r="13" spans="1:2" x14ac:dyDescent="0.35">
      <c r="A13" s="64">
        <v>12</v>
      </c>
      <c r="B13" s="65">
        <v>4.9144819999999996</v>
      </c>
    </row>
    <row r="14" spans="1:2" x14ac:dyDescent="0.35">
      <c r="A14" s="64">
        <v>13</v>
      </c>
      <c r="B14" s="65">
        <v>4.7486119999999996</v>
      </c>
    </row>
    <row r="15" spans="1:2" x14ac:dyDescent="0.35">
      <c r="A15" s="64">
        <v>14</v>
      </c>
      <c r="B15" s="65">
        <v>12.153395999999999</v>
      </c>
    </row>
    <row r="16" spans="1:2" x14ac:dyDescent="0.35">
      <c r="A16" s="64">
        <v>15</v>
      </c>
      <c r="B16" s="65">
        <v>7.0224350000000006</v>
      </c>
    </row>
    <row r="17" spans="1:2" x14ac:dyDescent="0.35">
      <c r="A17" s="64">
        <v>16</v>
      </c>
      <c r="B17" s="65">
        <v>8.4518979999999999</v>
      </c>
    </row>
    <row r="18" spans="1:2" x14ac:dyDescent="0.35">
      <c r="A18" s="64">
        <v>17</v>
      </c>
      <c r="B18" s="65">
        <v>14.584512</v>
      </c>
    </row>
    <row r="19" spans="1:2" x14ac:dyDescent="0.35">
      <c r="A19" s="64">
        <v>18</v>
      </c>
      <c r="B19" s="65">
        <v>4.0784330000000004</v>
      </c>
    </row>
    <row r="20" spans="1:2" x14ac:dyDescent="0.35">
      <c r="A20" s="64">
        <v>19</v>
      </c>
      <c r="B20" s="65">
        <v>5.1108750000000001</v>
      </c>
    </row>
    <row r="21" spans="1:2" x14ac:dyDescent="0.35">
      <c r="A21" s="64">
        <v>21</v>
      </c>
      <c r="B21" s="65">
        <v>8.6622959999999996</v>
      </c>
    </row>
    <row r="22" spans="1:2" x14ac:dyDescent="0.35">
      <c r="A22" s="64">
        <v>22</v>
      </c>
      <c r="B22" s="65">
        <v>15.576043</v>
      </c>
    </row>
    <row r="23" spans="1:2" x14ac:dyDescent="0.35">
      <c r="A23" s="64">
        <v>23</v>
      </c>
      <c r="B23" s="65">
        <v>3.957722</v>
      </c>
    </row>
    <row r="24" spans="1:2" x14ac:dyDescent="0.35">
      <c r="A24" s="64">
        <v>24</v>
      </c>
      <c r="B24" s="65">
        <v>10.144776999999999</v>
      </c>
    </row>
    <row r="25" spans="1:2" x14ac:dyDescent="0.35">
      <c r="A25" s="64">
        <v>25</v>
      </c>
      <c r="B25" s="65">
        <v>8.1900169999999992</v>
      </c>
    </row>
    <row r="26" spans="1:2" x14ac:dyDescent="0.35">
      <c r="A26" s="64">
        <v>26</v>
      </c>
      <c r="B26" s="65">
        <v>6.6623979999999996</v>
      </c>
    </row>
    <row r="27" spans="1:2" x14ac:dyDescent="0.35">
      <c r="A27" s="64">
        <v>27</v>
      </c>
      <c r="B27" s="65">
        <v>11.592220999999999</v>
      </c>
    </row>
    <row r="28" spans="1:2" x14ac:dyDescent="0.35">
      <c r="A28" s="64">
        <v>28</v>
      </c>
      <c r="B28" s="65">
        <v>10.66086</v>
      </c>
    </row>
    <row r="29" spans="1:2" x14ac:dyDescent="0.35">
      <c r="A29" s="64">
        <v>29</v>
      </c>
      <c r="B29" s="65">
        <v>12.900320000000001</v>
      </c>
    </row>
    <row r="30" spans="1:2" x14ac:dyDescent="0.35">
      <c r="A30" s="64" t="s">
        <v>27</v>
      </c>
      <c r="B30" s="65">
        <v>2.9372790000000002</v>
      </c>
    </row>
    <row r="31" spans="1:2" x14ac:dyDescent="0.35">
      <c r="A31" s="64" t="s">
        <v>28</v>
      </c>
      <c r="B31" s="65">
        <v>3.2577659999999997</v>
      </c>
    </row>
    <row r="32" spans="1:2" x14ac:dyDescent="0.35">
      <c r="A32" s="64">
        <v>30</v>
      </c>
      <c r="B32" s="65">
        <v>6.3832019999999998</v>
      </c>
    </row>
    <row r="33" spans="1:2" x14ac:dyDescent="0.35">
      <c r="A33" s="64">
        <v>31</v>
      </c>
      <c r="B33" s="65">
        <v>4.5898469999999998</v>
      </c>
    </row>
    <row r="34" spans="1:2" x14ac:dyDescent="0.35">
      <c r="A34" s="64">
        <v>32</v>
      </c>
      <c r="B34" s="65">
        <v>7.5449899999999994</v>
      </c>
    </row>
    <row r="35" spans="1:2" x14ac:dyDescent="0.35">
      <c r="A35" s="64">
        <v>33</v>
      </c>
      <c r="B35" s="65">
        <v>11.113683</v>
      </c>
    </row>
    <row r="36" spans="1:2" x14ac:dyDescent="0.35">
      <c r="A36" s="64">
        <v>34</v>
      </c>
      <c r="B36" s="65">
        <v>6.1548820000000006</v>
      </c>
    </row>
    <row r="37" spans="1:2" x14ac:dyDescent="0.35">
      <c r="A37" s="64">
        <v>35</v>
      </c>
      <c r="B37" s="65">
        <v>9.0512709999999998</v>
      </c>
    </row>
    <row r="38" spans="1:2" x14ac:dyDescent="0.35">
      <c r="A38" s="64">
        <v>36</v>
      </c>
      <c r="B38" s="65">
        <v>5.5231729999999999</v>
      </c>
    </row>
    <row r="39" spans="1:2" x14ac:dyDescent="0.35">
      <c r="A39" s="64">
        <v>37</v>
      </c>
      <c r="B39" s="65">
        <v>8.1711749999999999</v>
      </c>
    </row>
    <row r="40" spans="1:2" x14ac:dyDescent="0.35">
      <c r="A40" s="64">
        <v>38</v>
      </c>
      <c r="B40" s="65">
        <v>7.1615009999999995</v>
      </c>
    </row>
    <row r="41" spans="1:2" x14ac:dyDescent="0.35">
      <c r="A41" s="64">
        <v>39</v>
      </c>
      <c r="B41" s="65">
        <v>12.297482</v>
      </c>
    </row>
    <row r="42" spans="1:2" x14ac:dyDescent="0.35">
      <c r="A42" s="64">
        <v>40</v>
      </c>
      <c r="B42" s="65">
        <v>8.5860409999999998</v>
      </c>
    </row>
    <row r="43" spans="1:2" x14ac:dyDescent="0.35">
      <c r="A43" s="64">
        <v>41</v>
      </c>
      <c r="B43" s="65">
        <v>6.4852949999999998</v>
      </c>
    </row>
    <row r="44" spans="1:2" x14ac:dyDescent="0.35">
      <c r="A44" s="64">
        <v>42</v>
      </c>
      <c r="B44" s="65">
        <v>10.267507999999999</v>
      </c>
    </row>
    <row r="45" spans="1:2" x14ac:dyDescent="0.35">
      <c r="A45" s="64">
        <v>43</v>
      </c>
      <c r="B45" s="65">
        <v>8.562163</v>
      </c>
    </row>
    <row r="46" spans="1:2" x14ac:dyDescent="0.35">
      <c r="A46" s="64">
        <v>44</v>
      </c>
      <c r="B46" s="65">
        <v>8.2083750000000002</v>
      </c>
    </row>
    <row r="47" spans="1:2" x14ac:dyDescent="0.35">
      <c r="A47" s="64">
        <v>45</v>
      </c>
      <c r="B47" s="65">
        <v>6.6573570000000002</v>
      </c>
    </row>
    <row r="48" spans="1:2" x14ac:dyDescent="0.35">
      <c r="A48" s="64">
        <v>46</v>
      </c>
      <c r="B48" s="65">
        <v>9.7381060000000002</v>
      </c>
    </row>
    <row r="49" spans="1:2" x14ac:dyDescent="0.35">
      <c r="A49" s="64">
        <v>47</v>
      </c>
      <c r="B49" s="65">
        <v>8.5520990000000001</v>
      </c>
    </row>
    <row r="50" spans="1:2" x14ac:dyDescent="0.35">
      <c r="A50" s="64">
        <v>48</v>
      </c>
      <c r="B50" s="65">
        <v>7.7984109999999998</v>
      </c>
    </row>
    <row r="51" spans="1:2" x14ac:dyDescent="0.35">
      <c r="A51" s="64">
        <v>49</v>
      </c>
      <c r="B51" s="65">
        <v>6.50739</v>
      </c>
    </row>
    <row r="52" spans="1:2" x14ac:dyDescent="0.35">
      <c r="A52" s="64">
        <v>50</v>
      </c>
      <c r="B52" s="65">
        <v>15.223697</v>
      </c>
    </row>
    <row r="53" spans="1:2" x14ac:dyDescent="0.35">
      <c r="A53" s="64">
        <v>51</v>
      </c>
      <c r="B53" s="65">
        <v>9.3472439999999999</v>
      </c>
    </row>
    <row r="54" spans="1:2" x14ac:dyDescent="0.35">
      <c r="A54" s="64">
        <v>52</v>
      </c>
      <c r="B54" s="65">
        <v>13.402941</v>
      </c>
    </row>
    <row r="55" spans="1:2" x14ac:dyDescent="0.35">
      <c r="A55" s="64">
        <v>53</v>
      </c>
      <c r="B55" s="65">
        <v>6.4229580000000004</v>
      </c>
    </row>
    <row r="56" spans="1:2" x14ac:dyDescent="0.35">
      <c r="A56" s="64">
        <v>54</v>
      </c>
      <c r="B56" s="65">
        <v>9.4138580000000012</v>
      </c>
    </row>
    <row r="57" spans="1:2" x14ac:dyDescent="0.35">
      <c r="A57" s="64">
        <v>55</v>
      </c>
      <c r="B57" s="65">
        <v>6.4835930000000008</v>
      </c>
    </row>
    <row r="58" spans="1:2" x14ac:dyDescent="0.35">
      <c r="A58" s="64">
        <v>56</v>
      </c>
      <c r="B58" s="65">
        <v>13.477032000000001</v>
      </c>
    </row>
    <row r="59" spans="1:2" x14ac:dyDescent="0.35">
      <c r="A59" s="64">
        <v>57</v>
      </c>
      <c r="B59" s="65">
        <v>7.168647</v>
      </c>
    </row>
    <row r="60" spans="1:2" x14ac:dyDescent="0.35">
      <c r="A60" s="64">
        <v>58</v>
      </c>
      <c r="B60" s="65">
        <v>5.740297</v>
      </c>
    </row>
    <row r="61" spans="1:2" x14ac:dyDescent="0.35">
      <c r="A61" s="64">
        <v>59</v>
      </c>
      <c r="B61" s="65">
        <v>16.140418</v>
      </c>
    </row>
    <row r="62" spans="1:2" x14ac:dyDescent="0.35">
      <c r="A62" s="64">
        <v>60</v>
      </c>
      <c r="B62" s="65">
        <v>12.388572999999999</v>
      </c>
    </row>
    <row r="63" spans="1:2" x14ac:dyDescent="0.35">
      <c r="A63" s="64">
        <v>61</v>
      </c>
      <c r="B63" s="65">
        <v>15.514987999999999</v>
      </c>
    </row>
    <row r="64" spans="1:2" x14ac:dyDescent="0.35">
      <c r="A64" s="64">
        <v>62</v>
      </c>
      <c r="B64" s="65">
        <v>13.325899</v>
      </c>
    </row>
    <row r="65" spans="1:2" x14ac:dyDescent="0.35">
      <c r="A65" s="64">
        <v>63</v>
      </c>
      <c r="B65" s="65">
        <v>10.62472</v>
      </c>
    </row>
    <row r="66" spans="1:2" x14ac:dyDescent="0.35">
      <c r="A66" s="64">
        <v>64</v>
      </c>
      <c r="B66" s="65">
        <v>2.4295240000000002</v>
      </c>
    </row>
    <row r="67" spans="1:2" x14ac:dyDescent="0.35">
      <c r="A67" s="64">
        <v>65</v>
      </c>
      <c r="B67" s="65">
        <v>3.7064189999999999</v>
      </c>
    </row>
    <row r="68" spans="1:2" x14ac:dyDescent="0.35">
      <c r="A68" s="64">
        <v>66</v>
      </c>
      <c r="B68" s="65">
        <v>9.1671129999999987</v>
      </c>
    </row>
    <row r="69" spans="1:2" x14ac:dyDescent="0.35">
      <c r="A69" s="64">
        <v>67</v>
      </c>
      <c r="B69" s="65">
        <v>5.3222820000000004</v>
      </c>
    </row>
    <row r="70" spans="1:2" x14ac:dyDescent="0.35">
      <c r="A70" s="64">
        <v>68</v>
      </c>
      <c r="B70" s="65">
        <v>6.0692149999999998</v>
      </c>
    </row>
    <row r="71" spans="1:2" x14ac:dyDescent="0.35">
      <c r="A71" s="64">
        <v>69</v>
      </c>
      <c r="B71" s="65">
        <v>9.6494</v>
      </c>
    </row>
    <row r="72" spans="1:2" x14ac:dyDescent="0.35">
      <c r="A72" s="64">
        <v>70</v>
      </c>
      <c r="B72" s="65">
        <v>7.6639030000000004</v>
      </c>
    </row>
    <row r="73" spans="1:2" x14ac:dyDescent="0.35">
      <c r="A73" s="64">
        <v>71</v>
      </c>
      <c r="B73" s="65">
        <v>10.568078999999999</v>
      </c>
    </row>
    <row r="74" spans="1:2" x14ac:dyDescent="0.35">
      <c r="A74" s="64">
        <v>72</v>
      </c>
      <c r="B74" s="65">
        <v>8.1217520000000007</v>
      </c>
    </row>
    <row r="75" spans="1:2" x14ac:dyDescent="0.35">
      <c r="A75" s="64">
        <v>73</v>
      </c>
      <c r="B75" s="65">
        <v>11.110509</v>
      </c>
    </row>
    <row r="76" spans="1:2" x14ac:dyDescent="0.35">
      <c r="A76" s="64">
        <v>74</v>
      </c>
      <c r="B76" s="65">
        <v>7.4278280000000008</v>
      </c>
    </row>
    <row r="77" spans="1:2" x14ac:dyDescent="0.35">
      <c r="A77" s="64">
        <v>75</v>
      </c>
      <c r="B77" s="65">
        <v>6.3133679999999996</v>
      </c>
    </row>
    <row r="78" spans="1:2" x14ac:dyDescent="0.35">
      <c r="A78" s="64">
        <v>76</v>
      </c>
      <c r="B78" s="65">
        <v>11.681856999999999</v>
      </c>
    </row>
    <row r="79" spans="1:2" x14ac:dyDescent="0.35">
      <c r="A79" s="64">
        <v>77</v>
      </c>
      <c r="B79" s="65">
        <v>6.6089839999999995</v>
      </c>
    </row>
    <row r="80" spans="1:2" x14ac:dyDescent="0.35">
      <c r="A80" s="64">
        <v>78</v>
      </c>
      <c r="B80" s="65">
        <v>4.1119940000000001</v>
      </c>
    </row>
    <row r="81" spans="1:2" x14ac:dyDescent="0.35">
      <c r="A81" s="64">
        <v>79</v>
      </c>
      <c r="B81" s="65">
        <v>10.370170999999999</v>
      </c>
    </row>
    <row r="82" spans="1:2" x14ac:dyDescent="0.35">
      <c r="A82" s="64">
        <v>80</v>
      </c>
      <c r="B82" s="65">
        <v>12.366697</v>
      </c>
    </row>
    <row r="83" spans="1:2" x14ac:dyDescent="0.35">
      <c r="A83" s="64">
        <v>81</v>
      </c>
      <c r="B83" s="65">
        <v>7.6472689999999997</v>
      </c>
    </row>
    <row r="84" spans="1:2" x14ac:dyDescent="0.35">
      <c r="A84" s="64">
        <v>82</v>
      </c>
      <c r="B84" s="65">
        <v>10.053849000000001</v>
      </c>
    </row>
    <row r="85" spans="1:2" x14ac:dyDescent="0.35">
      <c r="A85" s="64">
        <v>83</v>
      </c>
      <c r="B85" s="65">
        <v>8.0865109999999998</v>
      </c>
    </row>
    <row r="86" spans="1:2" x14ac:dyDescent="0.35">
      <c r="A86" s="64">
        <v>84</v>
      </c>
      <c r="B86" s="65">
        <v>6.4241129999999993</v>
      </c>
    </row>
    <row r="87" spans="1:2" x14ac:dyDescent="0.35">
      <c r="A87" s="64">
        <v>85</v>
      </c>
      <c r="B87" s="65">
        <v>8.1966669999999997</v>
      </c>
    </row>
    <row r="88" spans="1:2" x14ac:dyDescent="0.35">
      <c r="A88" s="64">
        <v>86</v>
      </c>
      <c r="B88" s="65">
        <v>5.4442939999999993</v>
      </c>
    </row>
    <row r="89" spans="1:2" x14ac:dyDescent="0.35">
      <c r="A89" s="64">
        <v>87</v>
      </c>
      <c r="B89" s="65">
        <v>9.2009659999999993</v>
      </c>
    </row>
    <row r="90" spans="1:2" x14ac:dyDescent="0.35">
      <c r="A90" s="64">
        <v>88</v>
      </c>
      <c r="B90" s="65">
        <v>11.454365000000001</v>
      </c>
    </row>
    <row r="91" spans="1:2" x14ac:dyDescent="0.35">
      <c r="A91" s="64">
        <v>89</v>
      </c>
      <c r="B91" s="65">
        <v>6.3433409999999997</v>
      </c>
    </row>
    <row r="92" spans="1:2" x14ac:dyDescent="0.35">
      <c r="A92" s="64">
        <v>90</v>
      </c>
      <c r="B92" s="65">
        <v>32.860184000000004</v>
      </c>
    </row>
    <row r="93" spans="1:2" x14ac:dyDescent="0.35">
      <c r="A93" s="64">
        <v>91</v>
      </c>
      <c r="B93" s="65">
        <v>5.1816510000000005</v>
      </c>
    </row>
    <row r="94" spans="1:2" x14ac:dyDescent="0.35">
      <c r="A94" s="64">
        <v>92</v>
      </c>
      <c r="B94" s="65">
        <v>5.67828</v>
      </c>
    </row>
    <row r="95" spans="1:2" x14ac:dyDescent="0.35">
      <c r="A95" s="64">
        <v>93</v>
      </c>
      <c r="B95" s="65">
        <v>10.858128000000001</v>
      </c>
    </row>
    <row r="96" spans="1:2" x14ac:dyDescent="0.35">
      <c r="A96" s="64">
        <v>94</v>
      </c>
      <c r="B96" s="65">
        <v>2.5739529999999999</v>
      </c>
    </row>
    <row r="97" spans="1:2" x14ac:dyDescent="0.35">
      <c r="A97" s="64">
        <v>95</v>
      </c>
      <c r="B97" s="65">
        <v>4.9475240000000005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TS </vt:lpstr>
      <vt:lpstr>Evol 2018-2022 Tous Régimes</vt:lpstr>
      <vt:lpstr>Evol 2021-2022 TR et RA</vt:lpstr>
      <vt:lpstr>IC_Régime_G_Régime_A</vt:lpstr>
      <vt:lpstr>IC_NSA_SA</vt:lpstr>
      <vt:lpstr>TS_par-âge_et_régimes</vt:lpstr>
      <vt:lpstr>Pour_carte</vt:lpstr>
    </vt:vector>
  </TitlesOfParts>
  <Company>CCMSA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Thierno Barro</dc:creator>
  <cp:lastModifiedBy>Claudine Gaillard</cp:lastModifiedBy>
  <dcterms:created xsi:type="dcterms:W3CDTF">2024-03-22T10:29:40Z</dcterms:created>
  <dcterms:modified xsi:type="dcterms:W3CDTF">2025-05-21T07:10:22Z</dcterms:modified>
</cp:coreProperties>
</file>