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1-STATISTIQUES\01_STATS_MISSION_SYNTHESES\12 COMITES DE LECTURE\SY alertes sanitaires 22 novembre 2024\A diffuser Valproate\"/>
    </mc:Choice>
  </mc:AlternateContent>
  <xr:revisionPtr revIDLastSave="0" documentId="13_ncr:1_{E03051C0-0575-46A6-937E-60B6603BB7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lproate" sheetId="52" r:id="rId1"/>
    <sheet name="intiations" sheetId="45" r:id="rId2"/>
    <sheet name="intiations_clage" sheetId="46" r:id="rId3"/>
    <sheet name="femmes ciblees et arret" sheetId="47" r:id="rId4"/>
    <sheet name="parcours_valproate" sheetId="23" r:id="rId5"/>
    <sheet name="Principales_molecules_arret" sheetId="50" r:id="rId6"/>
    <sheet name="profil_ALD" sheetId="48" r:id="rId7"/>
    <sheet name="prescripteurs_cible" sheetId="49" r:id="rId8"/>
    <sheet name="ANNEXE_CIP" sheetId="51" r:id="rId9"/>
  </sheets>
  <definedNames>
    <definedName name="_xlchart.v2.0" hidden="1">intiations_clage!$D$4:$D$9</definedName>
    <definedName name="_xlchart.v2.1" hidden="1">intiations_clage!$E$3</definedName>
    <definedName name="_xlchart.v2.2" hidden="1">intiations_clage!$E$4:$E$9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9" l="1"/>
  <c r="H8" i="49"/>
  <c r="H7" i="49"/>
  <c r="H6" i="49"/>
  <c r="H12" i="49"/>
  <c r="G10" i="49"/>
  <c r="G12" i="49" s="1"/>
  <c r="B10" i="49"/>
  <c r="D7" i="47"/>
  <c r="D6" i="47"/>
  <c r="D5" i="47"/>
  <c r="D4" i="47"/>
  <c r="D3" i="47"/>
  <c r="B12" i="49" l="1"/>
  <c r="C10" i="49" s="1"/>
  <c r="C3" i="49"/>
  <c r="C11" i="49"/>
  <c r="H3" i="49"/>
  <c r="C2" i="49"/>
  <c r="C4" i="49"/>
  <c r="H2" i="49"/>
  <c r="H4" i="49"/>
  <c r="C6" i="49"/>
  <c r="C7" i="49"/>
  <c r="H5" i="49"/>
  <c r="C8" i="49"/>
  <c r="C5" i="49"/>
  <c r="C9" i="49"/>
  <c r="D8" i="47"/>
  <c r="C12" i="49" l="1"/>
  <c r="E10" i="46" l="1"/>
  <c r="F8" i="46" s="1"/>
  <c r="E9" i="45"/>
  <c r="E8" i="45"/>
  <c r="E7" i="45"/>
  <c r="E5" i="45"/>
  <c r="E4" i="45"/>
  <c r="E3" i="45"/>
  <c r="E6" i="45"/>
  <c r="E2" i="45"/>
  <c r="F9" i="46" l="1"/>
  <c r="F6" i="46"/>
  <c r="F7" i="46"/>
  <c r="F5" i="46"/>
  <c r="F4" i="46"/>
</calcChain>
</file>

<file path=xl/sharedStrings.xml><?xml version="1.0" encoding="utf-8"?>
<sst xmlns="http://schemas.openxmlformats.org/spreadsheetml/2006/main" count="371" uniqueCount="213">
  <si>
    <t xml:space="preserve">date de soins </t>
  </si>
  <si>
    <t>nombre de beneficiaires</t>
  </si>
  <si>
    <t>15-19</t>
  </si>
  <si>
    <t>20-24</t>
  </si>
  <si>
    <t>35-39</t>
  </si>
  <si>
    <t>Nombre de beneficiaire</t>
  </si>
  <si>
    <t>40-43</t>
  </si>
  <si>
    <t>GYNECOLOGIE OBSTETRIQUE</t>
  </si>
  <si>
    <t>MEDECINE GENERALE</t>
  </si>
  <si>
    <t>NEUROLOGIE</t>
  </si>
  <si>
    <t>NEUROPSYCHIATRIE</t>
  </si>
  <si>
    <t>PEDIATRIE</t>
  </si>
  <si>
    <t>PSYCHIATRIE GENERALE</t>
  </si>
  <si>
    <t>REANIMATION INTENSIVE MEDICALE</t>
  </si>
  <si>
    <t>PRESCRIPTEUR</t>
  </si>
  <si>
    <t>PART</t>
  </si>
  <si>
    <t>LIBERAL</t>
  </si>
  <si>
    <t>SALARIE</t>
  </si>
  <si>
    <t>25-29</t>
  </si>
  <si>
    <t>30-34</t>
  </si>
  <si>
    <t>continuité de traitement</t>
  </si>
  <si>
    <t>taux d'arrêt</t>
  </si>
  <si>
    <t>ENSEMBLE</t>
  </si>
  <si>
    <t>Nombre de femmes âgées entre 15 et 43
 ans ayant eu un remboursement de valproate entre juillet 2021 et juin 2022</t>
  </si>
  <si>
    <t>avant</t>
  </si>
  <si>
    <t>après</t>
  </si>
  <si>
    <t>nombre</t>
  </si>
  <si>
    <t>continuité du traitement</t>
  </si>
  <si>
    <t>arrêt du traitement</t>
  </si>
  <si>
    <t>clage</t>
  </si>
  <si>
    <t>Diabète de type 1 et diabète de type 2</t>
  </si>
  <si>
    <t>Formes graves des affections neurologiques et musculaires (dont Myopathie), Epilepsie grave</t>
  </si>
  <si>
    <t>Affections psychiatriques de longue durée</t>
  </si>
  <si>
    <t>Affections hors liste ou ald non ventilées</t>
  </si>
  <si>
    <t>libelle ALD</t>
  </si>
  <si>
    <t>Autres ALD</t>
  </si>
  <si>
    <t>total</t>
  </si>
  <si>
    <t>ATC</t>
  </si>
  <si>
    <t>molecules</t>
  </si>
  <si>
    <t>ANTIEPILEPTIQUES</t>
  </si>
  <si>
    <t>LAMOTRIGINE</t>
  </si>
  <si>
    <t>PSYCHOANALEPTIQUES</t>
  </si>
  <si>
    <t>AMITRIPTYLINE</t>
  </si>
  <si>
    <t>FLUOXETINE</t>
  </si>
  <si>
    <t>PAROXETINE</t>
  </si>
  <si>
    <t>SERTRALINE</t>
  </si>
  <si>
    <t>VENLAFAXINE</t>
  </si>
  <si>
    <t>PSYCHOLEPTIQUES</t>
  </si>
  <si>
    <t>ALPRAZOLAM</t>
  </si>
  <si>
    <t>CLORAZEPATE POTASSIQUE</t>
  </si>
  <si>
    <t>CYAMEMAZINE</t>
  </si>
  <si>
    <t>DIAZEPAM</t>
  </si>
  <si>
    <t>LORAZEPAM</t>
  </si>
  <si>
    <t>LORMETAZEPAM</t>
  </si>
  <si>
    <t>LOXAPINE</t>
  </si>
  <si>
    <t>OLANZAPINE</t>
  </si>
  <si>
    <t>OXAZEPAM</t>
  </si>
  <si>
    <t>PRAZEPAM</t>
  </si>
  <si>
    <t>QUETIAPINE</t>
  </si>
  <si>
    <t>RISPERIDONE</t>
  </si>
  <si>
    <t>ZOPICLONE</t>
  </si>
  <si>
    <t>T1 2016</t>
  </si>
  <si>
    <t>T2 2016</t>
  </si>
  <si>
    <t>T3 2016</t>
  </si>
  <si>
    <t>T4 2016</t>
  </si>
  <si>
    <t>T1 2017</t>
  </si>
  <si>
    <t>T2 2017</t>
  </si>
  <si>
    <t>T3 2017</t>
  </si>
  <si>
    <t>T4 2017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</si>
  <si>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</si>
  <si>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</si>
  <si>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</si>
  <si>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</si>
  <si>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</si>
  <si>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</si>
  <si>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</si>
  <si>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</si>
  <si>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</si>
  <si>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</si>
  <si>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</si>
  <si>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</si>
  <si>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</si>
  <si>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</si>
  <si>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</si>
  <si>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</si>
  <si>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</si>
  <si>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</si>
  <si>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</si>
  <si>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</si>
  <si>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</si>
  <si>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</si>
  <si>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</si>
  <si>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25-34</t>
  </si>
  <si>
    <t>Ensemble</t>
  </si>
  <si>
    <t>Année</t>
  </si>
  <si>
    <t>Nb de bénéficiaire</t>
  </si>
  <si>
    <t>Nombre de délivrances</t>
  </si>
  <si>
    <t>Part</t>
  </si>
  <si>
    <t>Autres</t>
  </si>
  <si>
    <t>NOMBRE DE DELIVRANCES</t>
  </si>
  <si>
    <t>CATC</t>
  </si>
  <si>
    <t>N05AA06</t>
  </si>
  <si>
    <t>N05AH01</t>
  </si>
  <si>
    <t>N05AH03</t>
  </si>
  <si>
    <t>N05AH04</t>
  </si>
  <si>
    <t>N05AX08</t>
  </si>
  <si>
    <t>N05BA01</t>
  </si>
  <si>
    <t>N05BA04</t>
  </si>
  <si>
    <t>N05BA05</t>
  </si>
  <si>
    <t>N05BA06</t>
  </si>
  <si>
    <t>N05BA11</t>
  </si>
  <si>
    <t>N05BA12</t>
  </si>
  <si>
    <t>N05CD06</t>
  </si>
  <si>
    <t>N05CF01</t>
  </si>
  <si>
    <t>N06AA09</t>
  </si>
  <si>
    <t>N06AB03</t>
  </si>
  <si>
    <t>N06AB05</t>
  </si>
  <si>
    <t>N06AB06</t>
  </si>
  <si>
    <t>N06AX03</t>
  </si>
  <si>
    <t>N06AX16</t>
  </si>
  <si>
    <t>N03AX09</t>
  </si>
  <si>
    <t>Autres antiépileptiques</t>
  </si>
  <si>
    <t>Autres psychoanaleptiques</t>
  </si>
  <si>
    <t>Autres psycholeptiques</t>
  </si>
  <si>
    <t>nombre de délivrance</t>
  </si>
  <si>
    <t xml:space="preserve">CIP </t>
  </si>
  <si>
    <t>NOM</t>
  </si>
  <si>
    <t>CLASSE ATC</t>
  </si>
  <si>
    <t>MOLECULE</t>
  </si>
  <si>
    <t>DEPAKINE 200MG CPR 40</t>
  </si>
  <si>
    <t>N03AG01</t>
  </si>
  <si>
    <t>ACIDE VALPROIQUE</t>
  </si>
  <si>
    <t>DEPAKINE 200MG/ML SOL BUV FL 40ML 1</t>
  </si>
  <si>
    <t>DEPAKINE 500MG CPR 40</t>
  </si>
  <si>
    <t>DEPAKINE 57,64MG/ML SIROP FL 150ML 1</t>
  </si>
  <si>
    <t>DEPAKINE CHRONO 500 MG CPR (AIP) 30</t>
  </si>
  <si>
    <t>DEPAKINE CHRONO 500 MG CPR 30</t>
  </si>
  <si>
    <t>DEPAKINE CHRONO 500 MG, COMPRIME PEL 1</t>
  </si>
  <si>
    <t>DEPAKINE CHRONO 500MG CPR (AIP)(BBF) 30</t>
  </si>
  <si>
    <t>DEPAKINE CHRONO 500MG CPR (AIP)(MWI) 30</t>
  </si>
  <si>
    <t>DEPAKOTE 250MG CPR 30</t>
  </si>
  <si>
    <t>DEPAKOTE 500MG CPR 60</t>
  </si>
  <si>
    <t>VALPROIQUE ACIDE</t>
  </si>
  <si>
    <t>DEPAKOTE 500MG CPR 90</t>
  </si>
  <si>
    <t>DEPAMIDE 300 MG CPR (AIP)(BBF) 30</t>
  </si>
  <si>
    <t>N03AG02</t>
  </si>
  <si>
    <t>VALPROMIDE</t>
  </si>
  <si>
    <t>DEPAMIDE 300 MG CPR (AIP)(DIF) 30</t>
  </si>
  <si>
    <t>DEPAMIDE 300MG CPR 30</t>
  </si>
  <si>
    <t>DIVALCOTE 250MG CPR GASTRO R 30</t>
  </si>
  <si>
    <t>DIVALCOTE 500MG CPR GASTRO R 90</t>
  </si>
  <si>
    <t>MICROPAKINE LP 0,33G/G 15G  1/15 G</t>
  </si>
  <si>
    <t>MICROPAKINE LP 0,33G/G 45G GD  1/45 G</t>
  </si>
  <si>
    <t>MICROPAKINE LP 0,33G/G 45G PT  1/45 G</t>
  </si>
  <si>
    <t>MICROPAKINE LP 1000MG GRANULE SACHET 30</t>
  </si>
  <si>
    <t>MICROPAKINE LP 100MG GRANULE SACHET 30</t>
  </si>
  <si>
    <t>MICROPAKINE LP 250MG GRANULE SACHET 30</t>
  </si>
  <si>
    <t>MICROPAKINE LP 500MG GRANULE SACHET 30</t>
  </si>
  <si>
    <t>MICROPAKINE LP 750MG GRANULE SACHET 30</t>
  </si>
  <si>
    <t>VALPROATE DE SODIUM GENEVAR 200 MG (VALPROATE DE S</t>
  </si>
  <si>
    <t>VALPROATE DE SODIUM GENEVAR 500 MG (VALPROATE DE S</t>
  </si>
  <si>
    <t>VALPROATE DE SODIUM QUALIMED LP 500 MG 1 BOITE DE</t>
  </si>
  <si>
    <t>VALPROATE DE SODIUM WINTHROP 200 MG 1 BOITE DE 40,</t>
  </si>
  <si>
    <t>VALPROATE DE SODIUM WINTHROP 500 MG 1 BOITE DE 40,</t>
  </si>
  <si>
    <t>VALPROATE NA ALT LP 500MG CPR  30</t>
  </si>
  <si>
    <t>VALPROATE NA ARL 200 MG/ML BUV 40ML 1</t>
  </si>
  <si>
    <t>VALPROATE NA ARW 200 MG/ML BUV 40ML 1</t>
  </si>
  <si>
    <t>VALPROATE NA ARW LP 500MG CPR 30</t>
  </si>
  <si>
    <t>VALPROATE NA BGA LP 500MG CPR 30</t>
  </si>
  <si>
    <t>VALPROATE NA DAK 200MG CPR  40</t>
  </si>
  <si>
    <t>VALPROATE NA DAK 200MG/ML SOL  1/40 ML</t>
  </si>
  <si>
    <t>VALPROATE NA DAK 500MG CPR  40</t>
  </si>
  <si>
    <t>VALPROATE NA EG LP 500MG CPR 30</t>
  </si>
  <si>
    <t>VALPROATE NA G GAM 200MG CPR  40</t>
  </si>
  <si>
    <t>VALPROATE NA G GAM 200MG/ML SOL  1/40 ML</t>
  </si>
  <si>
    <t>VALPROATE NA G GAM 500MG CPR  40</t>
  </si>
  <si>
    <t>VALPROATE NA GNR LP 500MG CPR  0</t>
  </si>
  <si>
    <t>VALPROATE NA IRX 200MG CPR  40</t>
  </si>
  <si>
    <t>VALPROATE NA IRX 200MG/ML BUV  1/40 ML</t>
  </si>
  <si>
    <t>VALPROATE NA IRX 500MG CPR  40</t>
  </si>
  <si>
    <t>VALPROATE NA R MARIE 200MG CPR  40</t>
  </si>
  <si>
    <t>VALPROATE NA R MARIE 200MG/ML  1/40 ML</t>
  </si>
  <si>
    <t>VALPROATE NA R MARIE 500MG CPR  40</t>
  </si>
  <si>
    <t>VALPROATE NA RPG LP 500MG CPR  30</t>
  </si>
  <si>
    <t>VALPROATE NA SDZ LP 500MG CPR 30</t>
  </si>
  <si>
    <t>VALPROATE NA TVC LP 500MG CPR 30</t>
  </si>
  <si>
    <t>VALPROATE NA TVS LP 500MG CPR 30</t>
  </si>
  <si>
    <t>VALPROATE NA VIATRIS LP 500MG CPR 30</t>
  </si>
  <si>
    <t>VALPROATE NA ZEN 200 MG/ML BUV 40ML 1</t>
  </si>
  <si>
    <t>VALPROATE NA ZEN 200MG CPR 40</t>
  </si>
  <si>
    <t>VALPROATE NA ZEN 500MG CPR 40</t>
  </si>
  <si>
    <t>VALPROATE NA ZEN LP 500MG CPR 30</t>
  </si>
  <si>
    <t>initiante de valproate (6 mois)</t>
  </si>
  <si>
    <t>consommante de valproate</t>
  </si>
  <si>
    <t>Secret Stat</t>
  </si>
  <si>
    <t>Mai 2025</t>
  </si>
  <si>
    <t>bilan et impact de l’action menée par la MSA dans le cadre de l’alerte sanitaire</t>
  </si>
  <si>
    <t>DIRECTION DELEGUEE AUX POLITIQUES SOCIALES</t>
  </si>
  <si>
    <t>Direction des Statistiques, des Etudes et des Fonds</t>
  </si>
  <si>
    <t>Directrice de la publication : Nadia JOUBERT</t>
  </si>
  <si>
    <t>joubert.nadia@ccmsa.msa.fr</t>
  </si>
  <si>
    <t>Département "Etudes et évaluation"</t>
  </si>
  <si>
    <t>Annie NOURRY</t>
  </si>
  <si>
    <t>nourry.annie@ccmsa.msa.fr</t>
  </si>
  <si>
    <t>Auteurs :</t>
  </si>
  <si>
    <t>Nélia VALLEE</t>
  </si>
  <si>
    <t>vallee.nelia@ccmsa.msa.fr</t>
  </si>
  <si>
    <t>Dr Sandrine FARE</t>
  </si>
  <si>
    <t>fare.sandrine@ccmsa.msa.fr</t>
  </si>
  <si>
    <t>Emmanuel TOURNEUX</t>
  </si>
  <si>
    <t>tourneux.emmanuel@ccmsa.msa.fr</t>
  </si>
  <si>
    <t>Risque de malformations congénitales et de troubles du neurodéveloppement associé :</t>
  </si>
  <si>
    <t xml:space="preserve"> à la prise des médicaments à base de valproate en cours de grossesse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</si>
</sst>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22"/>
      <color rgb="FF0033CC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theme="1"/>
      <name val="Arial"/>
      <family val="2"/>
    </font>
    <font>
      <sz val="20"/>
      <color theme="1"/>
      <name val="Calibri"/>
      <family val="2"/>
      <scheme val="minor"/>
    </font>
    <font>
      <b/>
      <sz val="14"/>
      <color rgb="FF0000FF"/>
      <name val="Calibri"/>
      <family val="2"/>
    </font>
    <font>
      <b/>
      <sz val="14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DBFC2"/>
        <bgColor indexed="64"/>
      </patternFill>
    </fill>
    <fill>
      <patternFill patternType="solid">
        <fgColor rgb="FFD5EEE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14996795556505021"/>
      </left>
      <right/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99"/>
      </left>
      <right/>
      <top style="thick">
        <color rgb="FF000099"/>
      </top>
      <bottom/>
      <diagonal/>
    </border>
    <border>
      <left/>
      <right/>
      <top style="thick">
        <color rgb="FF000099"/>
      </top>
      <bottom/>
      <diagonal/>
    </border>
    <border>
      <left/>
      <right style="thick">
        <color rgb="FF000099"/>
      </right>
      <top style="thick">
        <color rgb="FF000099"/>
      </top>
      <bottom/>
      <diagonal/>
    </border>
    <border>
      <left style="thick">
        <color rgb="FF000099"/>
      </left>
      <right/>
      <top/>
      <bottom/>
      <diagonal/>
    </border>
    <border>
      <left/>
      <right style="thick">
        <color rgb="FF000099"/>
      </right>
      <top/>
      <bottom/>
      <diagonal/>
    </border>
    <border>
      <left style="thick">
        <color rgb="FF000099"/>
      </left>
      <right/>
      <top/>
      <bottom style="thick">
        <color rgb="FF000099"/>
      </bottom>
      <diagonal/>
    </border>
    <border>
      <left/>
      <right/>
      <top/>
      <bottom style="thick">
        <color rgb="FF000099"/>
      </bottom>
      <diagonal/>
    </border>
    <border>
      <left/>
      <right style="thick">
        <color rgb="FF000099"/>
      </right>
      <top/>
      <bottom style="thick">
        <color rgb="FF000099"/>
      </bottom>
      <diagonal/>
    </border>
  </borders>
  <cellStyleXfs count="4">
    <xf numFmtId="0" fontId="0" fillId="0" borderId="0"/>
    <xf numFmtId="0" fontId="1" fillId="2" borderId="9" applyNumberFormat="0" applyFont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0" xfId="0" applyFont="1"/>
    <xf numFmtId="0" fontId="0" fillId="3" borderId="0" xfId="0" applyFill="1"/>
    <xf numFmtId="9" fontId="0" fillId="0" borderId="0" xfId="0" applyNumberFormat="1"/>
    <xf numFmtId="0" fontId="0" fillId="4" borderId="0" xfId="0" applyFill="1"/>
    <xf numFmtId="0" fontId="0" fillId="0" borderId="0" xfId="0" applyFill="1"/>
    <xf numFmtId="164" fontId="0" fillId="0" borderId="0" xfId="0" applyNumberFormat="1" applyFill="1"/>
    <xf numFmtId="0" fontId="0" fillId="5" borderId="0" xfId="0" applyFill="1"/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3" fontId="0" fillId="0" borderId="11" xfId="0" applyNumberFormat="1" applyBorder="1" applyAlignment="1">
      <alignment horizontal="right" indent="2"/>
    </xf>
    <xf numFmtId="9" fontId="0" fillId="0" borderId="12" xfId="2" applyFont="1" applyBorder="1" applyAlignment="1">
      <alignment horizontal="right" indent="2"/>
    </xf>
    <xf numFmtId="0" fontId="0" fillId="0" borderId="13" xfId="0" applyBorder="1" applyAlignment="1">
      <alignment horizontal="left"/>
    </xf>
    <xf numFmtId="3" fontId="0" fillId="0" borderId="14" xfId="0" applyNumberFormat="1" applyBorder="1" applyAlignment="1">
      <alignment horizontal="right" indent="2"/>
    </xf>
    <xf numFmtId="9" fontId="0" fillId="0" borderId="15" xfId="2" applyFont="1" applyBorder="1" applyAlignment="1">
      <alignment horizontal="right" indent="2"/>
    </xf>
    <xf numFmtId="0" fontId="0" fillId="8" borderId="10" xfId="0" applyFill="1" applyBorder="1" applyAlignment="1">
      <alignment horizontal="left"/>
    </xf>
    <xf numFmtId="3" fontId="0" fillId="8" borderId="11" xfId="0" applyNumberFormat="1" applyFill="1" applyBorder="1" applyAlignment="1">
      <alignment horizontal="right" indent="2"/>
    </xf>
    <xf numFmtId="9" fontId="0" fillId="8" borderId="12" xfId="0" applyNumberFormat="1" applyFill="1" applyBorder="1" applyAlignment="1">
      <alignment horizontal="right" indent="2"/>
    </xf>
    <xf numFmtId="0" fontId="0" fillId="8" borderId="13" xfId="0" applyFill="1" applyBorder="1" applyAlignment="1">
      <alignment horizontal="left"/>
    </xf>
    <xf numFmtId="3" fontId="0" fillId="8" borderId="14" xfId="0" applyNumberFormat="1" applyFill="1" applyBorder="1" applyAlignment="1">
      <alignment horizontal="right" indent="2"/>
    </xf>
    <xf numFmtId="9" fontId="0" fillId="8" borderId="15" xfId="0" applyNumberFormat="1" applyFill="1" applyBorder="1" applyAlignment="1">
      <alignment horizontal="right" indent="2"/>
    </xf>
    <xf numFmtId="0" fontId="4" fillId="7" borderId="16" xfId="0" applyFont="1" applyFill="1" applyBorder="1" applyAlignment="1">
      <alignment horizontal="left"/>
    </xf>
    <xf numFmtId="3" fontId="4" fillId="7" borderId="17" xfId="0" applyNumberFormat="1" applyFont="1" applyFill="1" applyBorder="1" applyAlignment="1">
      <alignment horizontal="right" indent="2"/>
    </xf>
    <xf numFmtId="9" fontId="4" fillId="7" borderId="18" xfId="0" applyNumberFormat="1" applyFont="1" applyFill="1" applyBorder="1" applyAlignment="1">
      <alignment horizontal="right" indent="2"/>
    </xf>
    <xf numFmtId="0" fontId="0" fillId="6" borderId="0" xfId="0" applyFill="1"/>
    <xf numFmtId="0" fontId="0" fillId="9" borderId="0" xfId="0" applyFill="1"/>
    <xf numFmtId="0" fontId="0" fillId="0" borderId="0" xfId="0" applyFill="1" applyAlignment="1">
      <alignment horizontal="left"/>
    </xf>
    <xf numFmtId="1" fontId="3" fillId="0" borderId="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0" fillId="9" borderId="6" xfId="0" applyNumberFormat="1" applyFill="1" applyBorder="1"/>
    <xf numFmtId="0" fontId="0" fillId="9" borderId="21" xfId="0" applyFill="1" applyBorder="1"/>
    <xf numFmtId="1" fontId="0" fillId="9" borderId="7" xfId="0" applyNumberFormat="1" applyFill="1" applyBorder="1"/>
    <xf numFmtId="0" fontId="0" fillId="9" borderId="22" xfId="0" applyFill="1" applyBorder="1"/>
    <xf numFmtId="0" fontId="0" fillId="9" borderId="23" xfId="0" applyFill="1" applyBorder="1"/>
    <xf numFmtId="1" fontId="0" fillId="3" borderId="4" xfId="0" applyNumberFormat="1" applyFill="1" applyBorder="1"/>
    <xf numFmtId="0" fontId="0" fillId="3" borderId="24" xfId="0" applyFill="1" applyBorder="1"/>
    <xf numFmtId="0" fontId="0" fillId="3" borderId="25" xfId="0" applyFill="1" applyBorder="1"/>
    <xf numFmtId="1" fontId="0" fillId="3" borderId="6" xfId="0" applyNumberFormat="1" applyFill="1" applyBorder="1"/>
    <xf numFmtId="0" fontId="0" fillId="3" borderId="21" xfId="0" applyFill="1" applyBorder="1"/>
    <xf numFmtId="1" fontId="0" fillId="3" borderId="7" xfId="0" applyNumberFormat="1" applyFill="1" applyBorder="1"/>
    <xf numFmtId="0" fontId="0" fillId="3" borderId="22" xfId="0" applyFill="1" applyBorder="1"/>
    <xf numFmtId="0" fontId="0" fillId="3" borderId="23" xfId="0" applyFill="1" applyBorder="1"/>
    <xf numFmtId="1" fontId="0" fillId="6" borderId="4" xfId="0" applyNumberFormat="1" applyFill="1" applyBorder="1"/>
    <xf numFmtId="0" fontId="0" fillId="6" borderId="24" xfId="0" applyFill="1" applyBorder="1"/>
    <xf numFmtId="0" fontId="0" fillId="6" borderId="25" xfId="0" applyFill="1" applyBorder="1"/>
    <xf numFmtId="1" fontId="0" fillId="6" borderId="6" xfId="0" applyNumberFormat="1" applyFill="1" applyBorder="1"/>
    <xf numFmtId="0" fontId="0" fillId="6" borderId="21" xfId="0" applyFill="1" applyBorder="1"/>
    <xf numFmtId="1" fontId="0" fillId="6" borderId="7" xfId="0" applyNumberFormat="1" applyFill="1" applyBorder="1"/>
    <xf numFmtId="0" fontId="0" fillId="6" borderId="22" xfId="0" applyFill="1" applyBorder="1"/>
    <xf numFmtId="0" fontId="0" fillId="6" borderId="23" xfId="0" applyFill="1" applyBorder="1"/>
    <xf numFmtId="1" fontId="0" fillId="4" borderId="4" xfId="0" applyNumberFormat="1" applyFill="1" applyBorder="1"/>
    <xf numFmtId="0" fontId="0" fillId="4" borderId="24" xfId="0" applyFill="1" applyBorder="1"/>
    <xf numFmtId="0" fontId="0" fillId="4" borderId="25" xfId="0" applyFill="1" applyBorder="1"/>
    <xf numFmtId="1" fontId="0" fillId="4" borderId="6" xfId="0" applyNumberFormat="1" applyFill="1" applyBorder="1"/>
    <xf numFmtId="0" fontId="0" fillId="4" borderId="21" xfId="0" applyFill="1" applyBorder="1"/>
    <xf numFmtId="1" fontId="0" fillId="4" borderId="7" xfId="0" applyNumberFormat="1" applyFill="1" applyBorder="1"/>
    <xf numFmtId="0" fontId="0" fillId="4" borderId="22" xfId="0" applyFill="1" applyBorder="1"/>
    <xf numFmtId="0" fontId="0" fillId="4" borderId="23" xfId="0" applyFill="1" applyBorder="1"/>
    <xf numFmtId="1" fontId="0" fillId="5" borderId="4" xfId="0" applyNumberFormat="1" applyFill="1" applyBorder="1"/>
    <xf numFmtId="0" fontId="0" fillId="5" borderId="24" xfId="0" applyFill="1" applyBorder="1"/>
    <xf numFmtId="0" fontId="0" fillId="5" borderId="25" xfId="0" applyFill="1" applyBorder="1"/>
    <xf numFmtId="1" fontId="0" fillId="5" borderId="6" xfId="0" applyNumberFormat="1" applyFill="1" applyBorder="1"/>
    <xf numFmtId="0" fontId="0" fillId="5" borderId="21" xfId="0" applyFill="1" applyBorder="1"/>
    <xf numFmtId="1" fontId="0" fillId="5" borderId="7" xfId="0" applyNumberFormat="1" applyFill="1" applyBorder="1"/>
    <xf numFmtId="0" fontId="0" fillId="5" borderId="22" xfId="0" applyFill="1" applyBorder="1"/>
    <xf numFmtId="0" fontId="0" fillId="5" borderId="23" xfId="0" applyFill="1" applyBorder="1"/>
    <xf numFmtId="49" fontId="0" fillId="6" borderId="0" xfId="0" applyNumberFormat="1" applyFill="1"/>
    <xf numFmtId="49" fontId="0" fillId="6" borderId="21" xfId="0" applyNumberFormat="1" applyFill="1" applyBorder="1"/>
    <xf numFmtId="0" fontId="3" fillId="0" borderId="0" xfId="0" applyFont="1" applyFill="1"/>
    <xf numFmtId="0" fontId="0" fillId="0" borderId="26" xfId="0" applyBorder="1"/>
    <xf numFmtId="0" fontId="0" fillId="0" borderId="27" xfId="0" applyBorder="1"/>
    <xf numFmtId="17" fontId="6" fillId="0" borderId="28" xfId="0" quotePrefix="1" applyNumberFormat="1" applyFont="1" applyBorder="1" applyAlignment="1">
      <alignment horizontal="right"/>
    </xf>
    <xf numFmtId="0" fontId="0" fillId="10" borderId="0" xfId="0" applyFill="1"/>
    <xf numFmtId="0" fontId="0" fillId="0" borderId="29" xfId="0" applyBorder="1"/>
    <xf numFmtId="0" fontId="7" fillId="0" borderId="30" xfId="0" quotePrefix="1" applyFont="1" applyBorder="1" applyAlignment="1">
      <alignment horizontal="right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1" fillId="0" borderId="30" xfId="0" applyFont="1" applyBorder="1"/>
    <xf numFmtId="0" fontId="10" fillId="0" borderId="29" xfId="0" applyFont="1" applyBorder="1"/>
    <xf numFmtId="0" fontId="10" fillId="0" borderId="29" xfId="0" applyFont="1" applyBorder="1" applyAlignment="1">
      <alignment vertical="center"/>
    </xf>
    <xf numFmtId="0" fontId="12" fillId="0" borderId="29" xfId="3" applyFont="1" applyBorder="1" applyAlignment="1">
      <alignment horizontal="left" vertical="center"/>
    </xf>
    <xf numFmtId="0" fontId="5" fillId="0" borderId="29" xfId="3" applyBorder="1" applyAlignment="1">
      <alignment vertical="center"/>
    </xf>
    <xf numFmtId="0" fontId="12" fillId="0" borderId="29" xfId="3" applyFont="1" applyBorder="1" applyAlignment="1">
      <alignment vertical="center"/>
    </xf>
    <xf numFmtId="0" fontId="5" fillId="0" borderId="29" xfId="3" applyBorder="1"/>
    <xf numFmtId="0" fontId="11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3" fillId="10" borderId="0" xfId="0" applyFont="1" applyFill="1" applyAlignment="1">
      <alignment vertical="center"/>
    </xf>
    <xf numFmtId="0" fontId="10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29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/>
    <xf numFmtId="0" fontId="10" fillId="0" borderId="0" xfId="0" applyFont="1" applyBorder="1"/>
  </cellXfs>
  <cellStyles count="4">
    <cellStyle name="Commentaire" xfId="1" xr:uid="{40B5ADB3-FFF8-48B4-AC43-E8CEDCDA801E}"/>
    <cellStyle name="Lien hypertexte" xfId="3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intiations!$B$1</c:f>
              <c:strCache>
                <c:ptCount val="1"/>
                <c:pt idx="0">
                  <c:v>nombre de beneficiaires</c:v>
                </c:pt>
              </c:strCache>
            </c:strRef>
          </c:tx>
          <c:spPr>
            <a:ln>
              <a:solidFill>
                <a:srgbClr val="3CC0D2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intiations!$A$2:$A$32</c:f>
              <c:strCache>
                <c:ptCount val="31"/>
                <c:pt idx="0">
                  <c:v>T1 2016</c:v>
                </c:pt>
                <c:pt idx="1">
                  <c:v>T2 2016</c:v>
                </c:pt>
                <c:pt idx="2">
                  <c:v>T3 2016</c:v>
                </c:pt>
                <c:pt idx="3">
                  <c:v>T4 2016</c:v>
                </c:pt>
                <c:pt idx="4">
                  <c:v>T1 2017</c:v>
                </c:pt>
                <c:pt idx="5">
                  <c:v>T2 2017</c:v>
                </c:pt>
                <c:pt idx="6">
                  <c:v>T3 2017</c:v>
                </c:pt>
                <c:pt idx="7">
                  <c:v>T4 2017</c:v>
                </c:pt>
                <c:pt idx="8">
                  <c:v>T1 2018</c:v>
                </c:pt>
                <c:pt idx="9">
                  <c:v>T2 2018</c:v>
                </c:pt>
                <c:pt idx="10">
                  <c:v>T3 2018</c:v>
                </c:pt>
                <c:pt idx="11">
                  <c:v>T4 2018</c:v>
                </c:pt>
                <c:pt idx="12">
                  <c:v>T1 2019</c:v>
                </c:pt>
                <c:pt idx="13">
                  <c:v>T2 2019</c:v>
                </c:pt>
                <c:pt idx="14">
                  <c:v>T3 2019</c:v>
                </c:pt>
                <c:pt idx="15">
                  <c:v>T4 2019</c:v>
                </c:pt>
                <c:pt idx="16">
                  <c:v>T1 2020</c:v>
                </c:pt>
                <c:pt idx="17">
                  <c:v>T2 2020</c:v>
                </c:pt>
                <c:pt idx="18">
                  <c:v>T3 2020</c:v>
                </c:pt>
                <c:pt idx="19">
                  <c:v>T4 2020</c:v>
                </c:pt>
                <c:pt idx="20">
                  <c:v>T1 2021</c:v>
                </c:pt>
                <c:pt idx="21">
                  <c:v>T2 2021</c:v>
                </c:pt>
                <c:pt idx="22">
                  <c:v>T3 2021</c:v>
                </c:pt>
                <c:pt idx="23">
                  <c:v>T4 2021</c:v>
                </c:pt>
                <c:pt idx="24">
                  <c:v>T1 2022</c:v>
                </c:pt>
                <c:pt idx="25">
                  <c:v>T2 2022</c:v>
                </c:pt>
                <c:pt idx="26">
                  <c:v>T3 2022</c:v>
                </c:pt>
                <c:pt idx="27">
                  <c:v>T4 2022</c:v>
                </c:pt>
                <c:pt idx="28">
                  <c:v>T1 2023</c:v>
                </c:pt>
                <c:pt idx="29">
                  <c:v>T2 2023</c:v>
                </c:pt>
                <c:pt idx="30">
                  <c:v>T3 2023</c:v>
                </c:pt>
              </c:strCache>
            </c:strRef>
          </c:cat>
          <c:val>
            <c:numRef>
              <c:f>intiations!$B$2:$B$32</c:f>
              <c:numCache>
                <c:formatCode>General</c:formatCode>
                <c:ptCount val="31"/>
                <c:pt idx="0">
                  <c:v>59</c:v>
                </c:pt>
                <c:pt idx="1">
                  <c:v>51</c:v>
                </c:pt>
                <c:pt idx="2">
                  <c:v>45</c:v>
                </c:pt>
                <c:pt idx="3">
                  <c:v>37</c:v>
                </c:pt>
                <c:pt idx="4">
                  <c:v>33</c:v>
                </c:pt>
                <c:pt idx="5">
                  <c:v>29</c:v>
                </c:pt>
                <c:pt idx="6">
                  <c:v>32</c:v>
                </c:pt>
                <c:pt idx="7">
                  <c:v>32</c:v>
                </c:pt>
                <c:pt idx="8">
                  <c:v>36</c:v>
                </c:pt>
                <c:pt idx="9">
                  <c:v>37</c:v>
                </c:pt>
                <c:pt idx="10">
                  <c:v>20</c:v>
                </c:pt>
                <c:pt idx="11">
                  <c:v>31</c:v>
                </c:pt>
                <c:pt idx="12">
                  <c:v>30</c:v>
                </c:pt>
                <c:pt idx="13">
                  <c:v>23</c:v>
                </c:pt>
                <c:pt idx="14">
                  <c:v>24</c:v>
                </c:pt>
                <c:pt idx="15">
                  <c:v>32</c:v>
                </c:pt>
                <c:pt idx="16">
                  <c:v>28</c:v>
                </c:pt>
                <c:pt idx="17">
                  <c:v>35</c:v>
                </c:pt>
                <c:pt idx="18">
                  <c:v>25</c:v>
                </c:pt>
                <c:pt idx="19">
                  <c:v>35</c:v>
                </c:pt>
                <c:pt idx="20">
                  <c:v>29</c:v>
                </c:pt>
                <c:pt idx="21">
                  <c:v>26</c:v>
                </c:pt>
                <c:pt idx="22">
                  <c:v>29</c:v>
                </c:pt>
                <c:pt idx="23">
                  <c:v>31</c:v>
                </c:pt>
                <c:pt idx="24">
                  <c:v>29</c:v>
                </c:pt>
                <c:pt idx="25">
                  <c:v>29</c:v>
                </c:pt>
                <c:pt idx="26">
                  <c:v>31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3B-4309-8E55-BE2E54C4F746}"/>
            </c:ext>
          </c:extLst>
        </c:ser>
        <c:ser>
          <c:idx val="0"/>
          <c:order val="1"/>
          <c:tx>
            <c:strRef>
              <c:f>intiations!$B$1</c:f>
              <c:strCache>
                <c:ptCount val="1"/>
                <c:pt idx="0">
                  <c:v>nombre de beneficiaires</c:v>
                </c:pt>
              </c:strCache>
            </c:strRef>
          </c:tx>
          <c:spPr>
            <a:ln w="22225" cap="rnd">
              <a:solidFill>
                <a:srgbClr val="5DBFC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B-4309-8E55-BE2E54C4F7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B-4309-8E55-BE2E54C4F7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B-4309-8E55-BE2E54C4F7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3B-4309-8E55-BE2E54C4F74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B-4309-8E55-BE2E54C4F74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3B-4309-8E55-BE2E54C4F74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3B-4309-8E55-BE2E54C4F746}"/>
                </c:ext>
              </c:extLst>
            </c:dLbl>
            <c:dLbl>
              <c:idx val="10"/>
              <c:layout>
                <c:manualLayout>
                  <c:x val="-2.8957836117740651E-2"/>
                  <c:y val="4.000994091676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3B-4309-8E55-BE2E54C4F74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3B-4309-8E55-BE2E54C4F74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3B-4309-8E55-BE2E54C4F74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3B-4309-8E55-BE2E54C4F74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3B-4309-8E55-BE2E54C4F74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3B-4309-8E55-BE2E54C4F74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3B-4309-8E55-BE2E54C4F74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3B-4309-8E55-BE2E54C4F746}"/>
                </c:ext>
              </c:extLst>
            </c:dLbl>
            <c:dLbl>
              <c:idx val="18"/>
              <c:layout>
                <c:manualLayout>
                  <c:x val="-2.6968973747016633E-2"/>
                  <c:y val="5.1435247971895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3B-4309-8E55-BE2E54C4F74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3B-4309-8E55-BE2E54C4F74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3B-4309-8E55-BE2E54C4F74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3B-4309-8E55-BE2E54C4F74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3B-4309-8E55-BE2E54C4F74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3B-4309-8E55-BE2E54C4F74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03B-4309-8E55-BE2E54C4F746}"/>
                </c:ext>
              </c:extLst>
            </c:dLbl>
            <c:dLbl>
              <c:idx val="27"/>
              <c:layout>
                <c:manualLayout>
                  <c:x val="-7.1047950746800674E-3"/>
                  <c:y val="4.0567951318458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3B-4309-8E55-BE2E54C4F7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3B-4309-8E55-BE2E54C4F74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3B-4309-8E55-BE2E54C4F7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intiations!$A$2:$A$32</c:f>
              <c:strCache>
                <c:ptCount val="31"/>
                <c:pt idx="0">
                  <c:v>T1 2016</c:v>
                </c:pt>
                <c:pt idx="1">
                  <c:v>T2 2016</c:v>
                </c:pt>
                <c:pt idx="2">
                  <c:v>T3 2016</c:v>
                </c:pt>
                <c:pt idx="3">
                  <c:v>T4 2016</c:v>
                </c:pt>
                <c:pt idx="4">
                  <c:v>T1 2017</c:v>
                </c:pt>
                <c:pt idx="5">
                  <c:v>T2 2017</c:v>
                </c:pt>
                <c:pt idx="6">
                  <c:v>T3 2017</c:v>
                </c:pt>
                <c:pt idx="7">
                  <c:v>T4 2017</c:v>
                </c:pt>
                <c:pt idx="8">
                  <c:v>T1 2018</c:v>
                </c:pt>
                <c:pt idx="9">
                  <c:v>T2 2018</c:v>
                </c:pt>
                <c:pt idx="10">
                  <c:v>T3 2018</c:v>
                </c:pt>
                <c:pt idx="11">
                  <c:v>T4 2018</c:v>
                </c:pt>
                <c:pt idx="12">
                  <c:v>T1 2019</c:v>
                </c:pt>
                <c:pt idx="13">
                  <c:v>T2 2019</c:v>
                </c:pt>
                <c:pt idx="14">
                  <c:v>T3 2019</c:v>
                </c:pt>
                <c:pt idx="15">
                  <c:v>T4 2019</c:v>
                </c:pt>
                <c:pt idx="16">
                  <c:v>T1 2020</c:v>
                </c:pt>
                <c:pt idx="17">
                  <c:v>T2 2020</c:v>
                </c:pt>
                <c:pt idx="18">
                  <c:v>T3 2020</c:v>
                </c:pt>
                <c:pt idx="19">
                  <c:v>T4 2020</c:v>
                </c:pt>
                <c:pt idx="20">
                  <c:v>T1 2021</c:v>
                </c:pt>
                <c:pt idx="21">
                  <c:v>T2 2021</c:v>
                </c:pt>
                <c:pt idx="22">
                  <c:v>T3 2021</c:v>
                </c:pt>
                <c:pt idx="23">
                  <c:v>T4 2021</c:v>
                </c:pt>
                <c:pt idx="24">
                  <c:v>T1 2022</c:v>
                </c:pt>
                <c:pt idx="25">
                  <c:v>T2 2022</c:v>
                </c:pt>
                <c:pt idx="26">
                  <c:v>T3 2022</c:v>
                </c:pt>
                <c:pt idx="27">
                  <c:v>T4 2022</c:v>
                </c:pt>
                <c:pt idx="28">
                  <c:v>T1 2023</c:v>
                </c:pt>
                <c:pt idx="29">
                  <c:v>T2 2023</c:v>
                </c:pt>
                <c:pt idx="30">
                  <c:v>T3 2023</c:v>
                </c:pt>
              </c:strCache>
            </c:strRef>
          </c:cat>
          <c:val>
            <c:numRef>
              <c:f>intiations!$B$2:$B$32</c:f>
              <c:numCache>
                <c:formatCode>General</c:formatCode>
                <c:ptCount val="31"/>
                <c:pt idx="0">
                  <c:v>59</c:v>
                </c:pt>
                <c:pt idx="1">
                  <c:v>51</c:v>
                </c:pt>
                <c:pt idx="2">
                  <c:v>45</c:v>
                </c:pt>
                <c:pt idx="3">
                  <c:v>37</c:v>
                </c:pt>
                <c:pt idx="4">
                  <c:v>33</c:v>
                </c:pt>
                <c:pt idx="5">
                  <c:v>29</c:v>
                </c:pt>
                <c:pt idx="6">
                  <c:v>32</c:v>
                </c:pt>
                <c:pt idx="7">
                  <c:v>32</c:v>
                </c:pt>
                <c:pt idx="8">
                  <c:v>36</c:v>
                </c:pt>
                <c:pt idx="9">
                  <c:v>37</c:v>
                </c:pt>
                <c:pt idx="10">
                  <c:v>20</c:v>
                </c:pt>
                <c:pt idx="11">
                  <c:v>31</c:v>
                </c:pt>
                <c:pt idx="12">
                  <c:v>30</c:v>
                </c:pt>
                <c:pt idx="13">
                  <c:v>23</c:v>
                </c:pt>
                <c:pt idx="14">
                  <c:v>24</c:v>
                </c:pt>
                <c:pt idx="15">
                  <c:v>32</c:v>
                </c:pt>
                <c:pt idx="16">
                  <c:v>28</c:v>
                </c:pt>
                <c:pt idx="17">
                  <c:v>35</c:v>
                </c:pt>
                <c:pt idx="18">
                  <c:v>25</c:v>
                </c:pt>
                <c:pt idx="19">
                  <c:v>35</c:v>
                </c:pt>
                <c:pt idx="20">
                  <c:v>29</c:v>
                </c:pt>
                <c:pt idx="21">
                  <c:v>26</c:v>
                </c:pt>
                <c:pt idx="22">
                  <c:v>29</c:v>
                </c:pt>
                <c:pt idx="23">
                  <c:v>31</c:v>
                </c:pt>
                <c:pt idx="24">
                  <c:v>29</c:v>
                </c:pt>
                <c:pt idx="25">
                  <c:v>29</c:v>
                </c:pt>
                <c:pt idx="26">
                  <c:v>31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03B-4309-8E55-BE2E54C4F74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81151672"/>
        <c:axId val="479267336"/>
      </c:lineChart>
      <c:catAx>
        <c:axId val="58115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9267336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479267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1151672"/>
        <c:crosses val="autoZero"/>
        <c:crossBetween val="between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'femmes ciblees et arret'!$D$2</c:f>
              <c:strCache>
                <c:ptCount val="1"/>
                <c:pt idx="0">
                  <c:v>taux d'arrêt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C8-4DE4-8CCA-828326AF455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C8-4DE4-8CCA-828326AF455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C8-4DE4-8CCA-828326AF455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C8-4DE4-8CCA-828326AF455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C8-4DE4-8CCA-828326AF455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C8-4DE4-8CCA-828326AF455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C8-4DE4-8CCA-828326AF455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0C8-4DE4-8CCA-828326AF455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0C8-4DE4-8CCA-828326AF455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0C8-4DE4-8CCA-828326AF4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'femmes ciblees et arret'!$A$3:$A$7</c:f>
              <c:strCache>
                <c:ptCount val="5"/>
                <c:pt idx="0">
                  <c:v>15-19</c:v>
                </c:pt>
                <c:pt idx="1">
                  <c:v>20-24</c:v>
                </c:pt>
                <c:pt idx="2">
                  <c:v>25-34</c:v>
                </c:pt>
                <c:pt idx="3">
                  <c:v>35-39</c:v>
                </c:pt>
                <c:pt idx="4">
                  <c:v>40-43</c:v>
                </c:pt>
              </c:strCache>
            </c:strRef>
          </c:cat>
          <c:val>
            <c:numRef>
              <c:f>'femmes ciblees et arret'!$D$3:$D$7</c:f>
              <c:numCache>
                <c:formatCode>0.0%</c:formatCode>
                <c:ptCount val="5"/>
                <c:pt idx="0">
                  <c:v>0.18421052631578949</c:v>
                </c:pt>
                <c:pt idx="1">
                  <c:v>0.22535211267605637</c:v>
                </c:pt>
                <c:pt idx="2">
                  <c:v>0.23493975903614461</c:v>
                </c:pt>
                <c:pt idx="3">
                  <c:v>0.32499999999999996</c:v>
                </c:pt>
                <c:pt idx="4">
                  <c:v>0.27972027972027969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C8-4DE4-8CCA-828326AF45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46919080"/>
        <c:axId val="646917112"/>
      </c:barChart>
      <c:catAx>
        <c:axId val="646919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917112"/>
        <c:crosses val="autoZero"/>
        <c:auto val="1"/>
        <c:lblAlgn val="ctr"/>
        <c:lblOffset val="100"/>
        <c:noMultiLvlLbl val="0"/>
      </c:catAx>
      <c:valAx>
        <c:axId val="64691711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646919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059351630748819"/>
          <c:y val="3.5685320356853206E-2"/>
          <c:w val="0.50745776869805925"/>
          <c:h val="0.814847085720124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profil_ALD!$C$1</c:f>
              <c:strCache>
                <c:ptCount val="1"/>
                <c:pt idx="0">
                  <c:v>continuité du traitement</c:v>
                </c:pt>
              </c:strCache>
            </c:strRef>
          </c:tx>
          <c:spPr>
            <a:solidFill>
              <a:srgbClr val="85CFD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>
                  <a:schemeClr val="accent1">
                    <a:alpha val="40000"/>
                  </a:schemeClr>
                </a:glow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1-421B-45F1-8C1F-C249F2DABCFD}"/>
              </c:ext>
            </c:extLst>
          </c:dPt>
          <c:dLbls>
            <c:delete val="1"/>
          </c:dLbls>
          <c:cat>
            <c:strRef>
              <c:f>profil_ALD!$B$2:$B$6</c:f>
              <c:strCache>
                <c:ptCount val="5"/>
                <c:pt idx="0">
                  <c:v>Diabète de type 1 et diabète de type 2</c:v>
                </c:pt>
                <c:pt idx="1">
                  <c:v>Autres ALD</c:v>
                </c:pt>
                <c:pt idx="2">
                  <c:v>Affections hors liste ou ald non ventilées</c:v>
                </c:pt>
                <c:pt idx="3">
                  <c:v>Affections psychiatriques de longue durée</c:v>
                </c:pt>
                <c:pt idx="4">
                  <c:v>Formes graves des affections neurologiques et musculaires (dont Myopathie), Epilepsie grave</c:v>
                </c:pt>
              </c:strCache>
            </c:strRef>
          </c:cat>
          <c:val>
            <c:numRef>
              <c:f>profil_ALD!$C$2:$C$6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>
                  <c:v>37</c:v>
                </c:pt>
                <c:pt idx="3">
                  <c:v>175</c:v>
                </c:pt>
                <c:pt idx="4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1B-45F1-8C1F-C249F2DABCFD}"/>
            </c:ext>
          </c:extLst>
        </c:ser>
        <c:ser>
          <c:idx val="1"/>
          <c:order val="1"/>
          <c:tx>
            <c:strRef>
              <c:f>profil_ALD!$D$1</c:f>
              <c:strCache>
                <c:ptCount val="1"/>
                <c:pt idx="0">
                  <c:v>arrêt du traitement</c:v>
                </c:pt>
              </c:strCache>
            </c:strRef>
          </c:tx>
          <c:spPr>
            <a:pattFill prst="dkVert">
              <a:fgClr>
                <a:srgbClr val="C5E8E9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dkVert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1B-45F1-8C1F-C249F2DABCFD}"/>
              </c:ext>
            </c:extLst>
          </c:dPt>
          <c:dLbls>
            <c:delete val="1"/>
          </c:dLbls>
          <c:cat>
            <c:strRef>
              <c:f>profil_ALD!$B$2:$B$6</c:f>
              <c:strCache>
                <c:ptCount val="5"/>
                <c:pt idx="0">
                  <c:v>Diabète de type 1 et diabète de type 2</c:v>
                </c:pt>
                <c:pt idx="1">
                  <c:v>Autres ALD</c:v>
                </c:pt>
                <c:pt idx="2">
                  <c:v>Affections hors liste ou ald non ventilées</c:v>
                </c:pt>
                <c:pt idx="3">
                  <c:v>Affections psychiatriques de longue durée</c:v>
                </c:pt>
                <c:pt idx="4">
                  <c:v>Formes graves des affections neurologiques et musculaires (dont Myopathie), Epilepsie grave</c:v>
                </c:pt>
              </c:strCache>
            </c:strRef>
          </c:cat>
          <c:val>
            <c:numRef>
              <c:f>profil_ALD!$D$2:$D$6</c:f>
              <c:numCache>
                <c:formatCode>General</c:formatCode>
                <c:ptCount val="5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59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1B-45F1-8C1F-C249F2DABC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644452752"/>
        <c:axId val="644453080"/>
      </c:barChart>
      <c:catAx>
        <c:axId val="64445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453080"/>
        <c:crosses val="autoZero"/>
        <c:auto val="1"/>
        <c:lblAlgn val="ctr"/>
        <c:lblOffset val="50"/>
        <c:tickLblSkip val="1"/>
        <c:noMultiLvlLbl val="0"/>
      </c:catAx>
      <c:valAx>
        <c:axId val="644453080"/>
        <c:scaling>
          <c:orientation val="minMax"/>
          <c:max val="25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45275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</cx:chartData>
  <cx:chart>
    <cx:plotArea>
      <cx:plotAreaRegion>
        <cx:series layoutId="funnel" uniqueId="{2F5BFA3C-7F9F-45D5-8E0B-E512C9EBC303}">
          <cx:tx>
            <cx:txData>
              <cx:f>_xlchart.v2.1</cx:f>
              <cx:v>Nombre de beneficiaire</cx:v>
            </cx:txData>
          </cx:tx>
          <cx:dataPt idx="0">
            <cx:spPr>
              <a:solidFill>
                <a:srgbClr val="5DBFC2"/>
              </a:solidFill>
            </cx:spPr>
          </cx:dataPt>
          <cx:dataPt idx="1">
            <cx:spPr>
              <a:solidFill>
                <a:srgbClr val="5DBFC2"/>
              </a:solidFill>
            </cx:spPr>
          </cx:dataPt>
          <cx:dataPt idx="2">
            <cx:spPr>
              <a:solidFill>
                <a:srgbClr val="D5EEEF"/>
              </a:solidFill>
            </cx:spPr>
          </cx:dataPt>
          <cx:dataPt idx="3">
            <cx:spPr>
              <a:solidFill>
                <a:srgbClr val="D5EEEF"/>
              </a:solidFill>
            </cx:spPr>
          </cx:dataPt>
          <cx:dataPt idx="4">
            <cx:spPr>
              <a:solidFill>
                <a:srgbClr val="D5EEEF"/>
              </a:solidFill>
            </cx:spPr>
          </cx:dataPt>
          <cx:dataPt idx="5">
            <cx:spPr>
              <a:solidFill>
                <a:srgbClr val="D5EEEF"/>
              </a:solidFill>
            </cx:spPr>
          </cx:dataPt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tickLabels/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414867</xdr:colOff>
      <xdr:row>12</xdr:row>
      <xdr:rowOff>76199</xdr:rowOff>
    </xdr:from>
    <xdr:to>
      <xdr:col>17</xdr:col>
      <xdr:colOff>438152</xdr:colOff>
      <xdr:row>42</xdr:row>
      <xdr:rowOff>422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5252EAD-7A6C-42DD-A551-612DCBF26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0.12907</cdr:x>
      <cdr:y>0.10029</cdr:y>
    </cdr:from>
    <cdr:to>
      <cdr:x>0.28863</cdr:x>
      <cdr:y>0.20622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A76DC524-7672-431B-8CF2-ABC1728FECC0}"/>
            </a:ext>
          </a:extLst>
        </cdr:cNvPr>
        <cdr:cNvSpPr txBox="1"/>
      </cdr:nvSpPr>
      <cdr:spPr>
        <a:xfrm xmlns:a="http://schemas.openxmlformats.org/drawingml/2006/main">
          <a:off x="1384301" y="565150"/>
          <a:ext cx="1711325" cy="59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accent5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Dispositif d’indemnisation national des victimes de la Dépakine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créé en 2017.</a:t>
          </a:r>
        </a:p>
      </cdr:txBody>
    </cdr:sp>
  </cdr:relSizeAnchor>
  <cdr:relSizeAnchor xmlns:cdr="http://schemas.openxmlformats.org/drawingml/2006/chartDrawing">
    <cdr:from>
      <cdr:x>0.10065</cdr:x>
      <cdr:y>0.77135</cdr:y>
    </cdr:from>
    <cdr:to>
      <cdr:x>0.26732</cdr:x>
      <cdr:y>0.93541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C680A5C3-CE67-4E86-815D-822EDC9DAD56}"/>
            </a:ext>
          </a:extLst>
        </cdr:cNvPr>
        <cdr:cNvSpPr txBox="1"/>
      </cdr:nvSpPr>
      <cdr:spPr>
        <a:xfrm xmlns:a="http://schemas.openxmlformats.org/drawingml/2006/main">
          <a:off x="1123799" y="4251852"/>
          <a:ext cx="1860941" cy="9043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accent5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Mars 2017 : un pictogramme alertant sur les dangers de de Dépakine pendant la grossesse est apposé sur les boites</a:t>
          </a:r>
          <a:endParaRPr lang="fr-FR" sz="1100" b="0">
            <a:effectLst/>
          </a:endParaRPr>
        </a:p>
      </cdr:txBody>
    </cdr:sp>
  </cdr:relSizeAnchor>
  <cdr:relSizeAnchor xmlns:cdr="http://schemas.openxmlformats.org/drawingml/2006/chartDrawing">
    <cdr:from>
      <cdr:x>0.17407</cdr:x>
      <cdr:y>0.58316</cdr:y>
    </cdr:from>
    <cdr:to>
      <cdr:x>0.19716</cdr:x>
      <cdr:y>0.7691</cdr:y>
    </cdr:to>
    <cdr:cxnSp macro="">
      <cdr:nvCxnSpPr>
        <cdr:cNvPr id="6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3DD41825-D794-4DBE-B2AB-FA7C63436BB1}"/>
            </a:ext>
          </a:extLst>
        </cdr:cNvPr>
        <cdr:cNvCxnSpPr/>
      </cdr:nvCxnSpPr>
      <cdr:spPr>
        <a:xfrm xmlns:a="http://schemas.openxmlformats.org/drawingml/2006/main" flipH="1" flipV="1">
          <a:off x="1866901" y="3286125"/>
          <a:ext cx="247650" cy="10477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0.25163</cdr:x>
      <cdr:y>0.22876</cdr:y>
    </cdr:from>
    <cdr:to>
      <cdr:x>0.4476</cdr:x>
      <cdr:y>0.36511</cdr:y>
    </cdr:to>
    <cdr:sp macro="" textlink="">
      <cdr:nvSpPr>
        <cdr:cNvPr id="7" name="ZoneTexte 2">
          <a:extLst xmlns:a="http://schemas.openxmlformats.org/drawingml/2006/main">
            <a:ext uri="{FF2B5EF4-FFF2-40B4-BE49-F238E27FC236}">
              <a16:creationId xmlns:a16="http://schemas.microsoft.com/office/drawing/2014/main" id="{7849918F-CFF0-479F-91B8-8DBEC90DAF5C}"/>
            </a:ext>
          </a:extLst>
        </cdr:cNvPr>
        <cdr:cNvSpPr txBox="1"/>
      </cdr:nvSpPr>
      <cdr:spPr>
        <a:xfrm xmlns:a="http://schemas.openxmlformats.org/drawingml/2006/main">
          <a:off x="2698750" y="1289050"/>
          <a:ext cx="2101851" cy="7683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Depuis juillet 2017, la Dépakine</a:t>
          </a:r>
          <a:r>
            <a:rPr lang="fr-FR" sz="10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est</a:t>
          </a:r>
          <a:r>
            <a:rPr lang="fr-FR" sz="10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contre-indiquée chez les femmes en âge de procréer dans le traitement des épisodes maniaques des troubles bipolaires</a:t>
          </a:r>
          <a:endParaRPr lang="fr-FR" sz="700" b="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0.24867</cdr:x>
      <cdr:y>0.36511</cdr:y>
    </cdr:from>
    <cdr:to>
      <cdr:x>0.34962</cdr:x>
      <cdr:y>0.50034</cdr:y>
    </cdr:to>
    <cdr:cxnSp macro="">
      <cdr:nvCxnSpPr>
        <cdr:cNvPr id="9" name="Connecteur droit avec flèche 8">
          <a:extLst xmlns:a="http://schemas.openxmlformats.org/drawingml/2006/main">
            <a:ext uri="{FF2B5EF4-FFF2-40B4-BE49-F238E27FC236}">
              <a16:creationId xmlns:a16="http://schemas.microsoft.com/office/drawing/2014/main" id="{F2D1660E-2F36-491B-ADF1-3491596699EC}"/>
            </a:ext>
          </a:extLst>
        </cdr:cNvPr>
        <cdr:cNvCxnSpPr>
          <a:stCxn xmlns:a="http://schemas.openxmlformats.org/drawingml/2006/main" id="7" idx="2"/>
        </cdr:cNvCxnSpPr>
      </cdr:nvCxnSpPr>
      <cdr:spPr>
        <a:xfrm xmlns:a="http://schemas.openxmlformats.org/drawingml/2006/main" flipH="1">
          <a:off x="2667001" y="2057400"/>
          <a:ext cx="1082675" cy="7620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0.17407</cdr:x>
      <cdr:y>0.58316</cdr:y>
    </cdr:from>
    <cdr:to>
      <cdr:x>0.19716</cdr:x>
      <cdr:y>0.7691</cdr:y>
    </cdr:to>
    <cdr:cxnSp macro="">
      <cdr:nvCxnSpPr>
        <cdr:cNvPr id="15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3DD41825-D794-4DBE-B2AB-FA7C63436BB1}"/>
            </a:ext>
          </a:extLst>
        </cdr:cNvPr>
        <cdr:cNvCxnSpPr/>
      </cdr:nvCxnSpPr>
      <cdr:spPr>
        <a:xfrm xmlns:a="http://schemas.openxmlformats.org/drawingml/2006/main" flipH="1" flipV="1">
          <a:off x="1866901" y="3286125"/>
          <a:ext cx="247650" cy="10477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0.25163</cdr:x>
      <cdr:y>0.21043</cdr:y>
    </cdr:from>
    <cdr:to>
      <cdr:x>0.46711</cdr:x>
      <cdr:y>0.36511</cdr:y>
    </cdr:to>
    <cdr:sp macro="" textlink="">
      <cdr:nvSpPr>
        <cdr:cNvPr id="16" name="ZoneTexte 2">
          <a:extLst xmlns:a="http://schemas.openxmlformats.org/drawingml/2006/main">
            <a:ext uri="{FF2B5EF4-FFF2-40B4-BE49-F238E27FC236}">
              <a16:creationId xmlns:a16="http://schemas.microsoft.com/office/drawing/2014/main" id="{7849918F-CFF0-479F-91B8-8DBEC90DAF5C}"/>
            </a:ext>
          </a:extLst>
        </cdr:cNvPr>
        <cdr:cNvSpPr txBox="1"/>
      </cdr:nvSpPr>
      <cdr:spPr>
        <a:xfrm xmlns:a="http://schemas.openxmlformats.org/drawingml/2006/main">
          <a:off x="2809554" y="1159933"/>
          <a:ext cx="2405913" cy="852635"/>
        </a:xfrm>
        <a:prstGeom xmlns:a="http://schemas.openxmlformats.org/drawingml/2006/main" prst="rect">
          <a:avLst/>
        </a:prstGeom>
        <a:solidFill xmlns:a="http://schemas.openxmlformats.org/drawingml/2006/main">
          <a:srgbClr val="5DBFC2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Juillet 2017: la Dépakine</a:t>
          </a:r>
          <a:r>
            <a:rPr lang="fr-FR" sz="1100" b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est</a:t>
          </a:r>
          <a:r>
            <a:rPr lang="fr-FR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contre-indiquée chez les femmes en âge de procréer dans le traitement des épisodes maniaques des troubles bipolaires</a:t>
          </a:r>
          <a:endParaRPr lang="fr-FR" sz="900" b="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0.24867</cdr:x>
      <cdr:y>0.36511</cdr:y>
    </cdr:from>
    <cdr:to>
      <cdr:x>0.34962</cdr:x>
      <cdr:y>0.50034</cdr:y>
    </cdr:to>
    <cdr:cxnSp macro="">
      <cdr:nvCxnSpPr>
        <cdr:cNvPr id="17" name="Connecteur droit avec flèche 8">
          <a:extLst xmlns:a="http://schemas.openxmlformats.org/drawingml/2006/main">
            <a:ext uri="{FF2B5EF4-FFF2-40B4-BE49-F238E27FC236}">
              <a16:creationId xmlns:a16="http://schemas.microsoft.com/office/drawing/2014/main" id="{F2D1660E-2F36-491B-ADF1-3491596699EC}"/>
            </a:ext>
          </a:extLst>
        </cdr:cNvPr>
        <cdr:cNvCxnSpPr>
          <a:stCxn xmlns:a="http://schemas.openxmlformats.org/drawingml/2006/main" id="7" idx="2"/>
        </cdr:cNvCxnSpPr>
      </cdr:nvCxnSpPr>
      <cdr:spPr>
        <a:xfrm xmlns:a="http://schemas.openxmlformats.org/drawingml/2006/main" flipH="1">
          <a:off x="2667001" y="2057400"/>
          <a:ext cx="1082675" cy="7620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0.32534</cdr:x>
      <cdr:y>0.77135</cdr:y>
    </cdr:from>
    <cdr:to>
      <cdr:x>0.53611</cdr:x>
      <cdr:y>0.93813</cdr:y>
    </cdr:to>
    <cdr:sp macro="" textlink="">
      <cdr:nvSpPr>
        <cdr:cNvPr id="18" name="ZoneTexte 2">
          <a:extLst xmlns:a="http://schemas.openxmlformats.org/drawingml/2006/main">
            <a:ext uri="{FF2B5EF4-FFF2-40B4-BE49-F238E27FC236}">
              <a16:creationId xmlns:a16="http://schemas.microsoft.com/office/drawing/2014/main" id="{3B85E421-A44A-4738-B90B-15DC7E5150E1}"/>
            </a:ext>
          </a:extLst>
        </cdr:cNvPr>
        <cdr:cNvSpPr txBox="1"/>
      </cdr:nvSpPr>
      <cdr:spPr>
        <a:xfrm xmlns:a="http://schemas.openxmlformats.org/drawingml/2006/main">
          <a:off x="3632556" y="4251853"/>
          <a:ext cx="2353377" cy="919329"/>
        </a:xfrm>
        <a:prstGeom xmlns:a="http://schemas.openxmlformats.org/drawingml/2006/main" prst="rect">
          <a:avLst/>
        </a:prstGeom>
        <a:solidFill xmlns:a="http://schemas.openxmlformats.org/drawingml/2006/main">
          <a:srgbClr val="5DBFC2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Juin 2018: le valproate est interdit pendant la grossesse et ne doit plus être prescrit aux femmes en âge de procréer (sauf circonstances exceptionnelles).</a:t>
          </a:r>
        </a:p>
      </cdr:txBody>
    </cdr:sp>
  </cdr:relSizeAnchor>
  <cdr:relSizeAnchor xmlns:cdr="http://schemas.openxmlformats.org/drawingml/2006/chartDrawing">
    <cdr:from>
      <cdr:x>0.34458</cdr:x>
      <cdr:y>0.6474</cdr:y>
    </cdr:from>
    <cdr:to>
      <cdr:x>0.40941</cdr:x>
      <cdr:y>0.76741</cdr:y>
    </cdr:to>
    <cdr:cxnSp macro="">
      <cdr:nvCxnSpPr>
        <cdr:cNvPr id="24" name="Connecteur droit avec flèche 23">
          <a:extLst xmlns:a="http://schemas.openxmlformats.org/drawingml/2006/main">
            <a:ext uri="{FF2B5EF4-FFF2-40B4-BE49-F238E27FC236}">
              <a16:creationId xmlns:a16="http://schemas.microsoft.com/office/drawing/2014/main" id="{47EE73BD-8D85-41B0-B0E2-56108464CDC1}"/>
            </a:ext>
          </a:extLst>
        </cdr:cNvPr>
        <cdr:cNvCxnSpPr/>
      </cdr:nvCxnSpPr>
      <cdr:spPr>
        <a:xfrm xmlns:a="http://schemas.openxmlformats.org/drawingml/2006/main" flipH="1" flipV="1">
          <a:off x="3695701" y="3648075"/>
          <a:ext cx="695326" cy="6762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0.73831</cdr:x>
      <cdr:y>0.19661</cdr:y>
    </cdr:from>
    <cdr:to>
      <cdr:x>0.92676</cdr:x>
      <cdr:y>0.34428</cdr:y>
    </cdr:to>
    <cdr:sp macro="" textlink="">
      <cdr:nvSpPr>
        <cdr:cNvPr id="26" name="ZoneTexte 2">
          <a:extLst xmlns:a="http://schemas.openxmlformats.org/drawingml/2006/main">
            <a:ext uri="{FF2B5EF4-FFF2-40B4-BE49-F238E27FC236}">
              <a16:creationId xmlns:a16="http://schemas.microsoft.com/office/drawing/2014/main" id="{4001CF13-3BE3-42EB-B7EA-333A7565AF49}"/>
            </a:ext>
          </a:extLst>
        </cdr:cNvPr>
        <cdr:cNvSpPr txBox="1"/>
      </cdr:nvSpPr>
      <cdr:spPr>
        <a:xfrm xmlns:a="http://schemas.openxmlformats.org/drawingml/2006/main">
          <a:off x="8243540" y="1083733"/>
          <a:ext cx="2104123" cy="814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accent5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Mi-novembre 2022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courriers aux médecins prescripteurs de valproate chez les femmes en âge de procréer</a:t>
          </a:r>
          <a:endParaRPr lang="fr-F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0.8286</cdr:x>
      <cdr:y>0.35328</cdr:y>
    </cdr:from>
    <cdr:to>
      <cdr:x>0.8286</cdr:x>
      <cdr:y>0.53753</cdr:y>
    </cdr:to>
    <cdr:cxnSp macro="">
      <cdr:nvCxnSpPr>
        <cdr:cNvPr id="28" name="Connecteur droit avec flèche 27">
          <a:extLst xmlns:a="http://schemas.openxmlformats.org/drawingml/2006/main">
            <a:ext uri="{FF2B5EF4-FFF2-40B4-BE49-F238E27FC236}">
              <a16:creationId xmlns:a16="http://schemas.microsoft.com/office/drawing/2014/main" id="{7BA8E59B-5B7F-4CB7-BC2B-3A5E9B1C6D40}"/>
            </a:ext>
          </a:extLst>
        </cdr:cNvPr>
        <cdr:cNvCxnSpPr/>
      </cdr:nvCxnSpPr>
      <cdr:spPr>
        <a:xfrm xmlns:a="http://schemas.openxmlformats.org/drawingml/2006/main">
          <a:off x="8886826" y="1990725"/>
          <a:ext cx="0" cy="10382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470534</xdr:colOff>
      <xdr:row>1</xdr:row>
      <xdr:rowOff>72390</xdr:rowOff>
    </xdr:from>
    <xdr:to>
      <xdr:col>14</xdr:col>
      <xdr:colOff>135254</xdr:colOff>
      <xdr:row>23</xdr:row>
      <xdr:rowOff>53340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71C09DF9-66C2-4E12-B8AD-D587666A3D2C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42684" y="256540"/>
              <a:ext cx="5760720" cy="403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365760</xdr:colOff>
      <xdr:row>1</xdr:row>
      <xdr:rowOff>38100</xdr:rowOff>
    </xdr:from>
    <xdr:to>
      <xdr:col>10</xdr:col>
      <xdr:colOff>1234440</xdr:colOff>
      <xdr:row>17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2A642E4-EAB1-4834-BD40-F84AFE732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6</xdr:row>
      <xdr:rowOff>152400</xdr:rowOff>
    </xdr:from>
    <xdr:to>
      <xdr:col>4</xdr:col>
      <xdr:colOff>68580</xdr:colOff>
      <xdr:row>32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3E140A8-1572-4288-AD99-81FFBBF240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249680"/>
          <a:ext cx="5829300" cy="4640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579120</xdr:colOff>
      <xdr:row>0</xdr:row>
      <xdr:rowOff>129540</xdr:rowOff>
    </xdr:from>
    <xdr:to>
      <xdr:col>15</xdr:col>
      <xdr:colOff>716280</xdr:colOff>
      <xdr:row>34</xdr:row>
      <xdr:rowOff>7620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B5B927-BCCD-4444-B01C-B2F0F307A8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660" y="129540"/>
          <a:ext cx="8854440" cy="6096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7</xdr:row>
      <xdr:rowOff>114300</xdr:rowOff>
    </xdr:from>
    <xdr:to>
      <xdr:col>1</xdr:col>
      <xdr:colOff>7579995</xdr:colOff>
      <xdr:row>31</xdr:row>
      <xdr:rowOff>1905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38EB5B2-B13A-4939-B5BD-4FE7B1371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8</xdr:row>
      <xdr:rowOff>0</xdr:rowOff>
    </xdr:from>
    <xdr:to>
      <xdr:col>11</xdr:col>
      <xdr:colOff>512340</xdr:colOff>
      <xdr:row>31</xdr:row>
      <xdr:rowOff>92189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0A85A2-4008-4E33-AA56-1E7B39F82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0" y="1447800"/>
          <a:ext cx="7577985" cy="424318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0.6555</cdr:x>
      <cdr:y>0.08597</cdr:y>
    </cdr:from>
    <cdr:to>
      <cdr:x>0.72425</cdr:x>
      <cdr:y>0.14254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8A23B563-F7BA-40C8-A84F-7516C3A64C9F}"/>
            </a:ext>
          </a:extLst>
        </cdr:cNvPr>
        <cdr:cNvSpPr txBox="1"/>
      </cdr:nvSpPr>
      <cdr:spPr>
        <a:xfrm xmlns:a="http://schemas.openxmlformats.org/drawingml/2006/main">
          <a:off x="4958697" y="367670"/>
          <a:ext cx="520083" cy="241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92 %</a:t>
          </a:r>
        </a:p>
      </cdr:txBody>
    </cdr:sp>
  </cdr:relSizeAnchor>
  <cdr:relSizeAnchor xmlns:cdr="http://schemas.openxmlformats.org/drawingml/2006/chartDrawing">
    <cdr:from>
      <cdr:x>0.62856</cdr:x>
      <cdr:y>0.25479</cdr:y>
    </cdr:from>
    <cdr:to>
      <cdr:x>0.69101</cdr:x>
      <cdr:y>0.31715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27C9CE8-CD3F-48F5-B2EB-ED5763F64889}"/>
            </a:ext>
          </a:extLst>
        </cdr:cNvPr>
        <cdr:cNvSpPr txBox="1"/>
      </cdr:nvSpPr>
      <cdr:spPr>
        <a:xfrm xmlns:a="http://schemas.openxmlformats.org/drawingml/2006/main">
          <a:off x="4754880" y="1089660"/>
          <a:ext cx="47244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75 %</a:t>
          </a:r>
        </a:p>
      </cdr:txBody>
    </cdr:sp>
  </cdr:relSizeAnchor>
  <cdr:relSizeAnchor xmlns:cdr="http://schemas.openxmlformats.org/drawingml/2006/chartDrawing">
    <cdr:from>
      <cdr:x>0.48048</cdr:x>
      <cdr:y>0.41158</cdr:y>
    </cdr:from>
    <cdr:to>
      <cdr:x>0.54294</cdr:x>
      <cdr:y>0.48998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17A6EEB2-A177-4497-895B-02E4EC823F62}"/>
            </a:ext>
          </a:extLst>
        </cdr:cNvPr>
        <cdr:cNvSpPr txBox="1"/>
      </cdr:nvSpPr>
      <cdr:spPr>
        <a:xfrm xmlns:a="http://schemas.openxmlformats.org/drawingml/2006/main">
          <a:off x="3634740" y="1760220"/>
          <a:ext cx="472440" cy="33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76 %</a:t>
          </a:r>
        </a:p>
      </cdr:txBody>
    </cdr:sp>
  </cdr:relSizeAnchor>
  <cdr:relSizeAnchor xmlns:cdr="http://schemas.openxmlformats.org/drawingml/2006/chartDrawing">
    <cdr:from>
      <cdr:x>0.48149</cdr:x>
      <cdr:y>0.57728</cdr:y>
    </cdr:from>
    <cdr:to>
      <cdr:x>0.55301</cdr:x>
      <cdr:y>0.63964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362D731E-6292-4D14-ADFB-53E2090087FC}"/>
            </a:ext>
          </a:extLst>
        </cdr:cNvPr>
        <cdr:cNvSpPr txBox="1"/>
      </cdr:nvSpPr>
      <cdr:spPr>
        <a:xfrm xmlns:a="http://schemas.openxmlformats.org/drawingml/2006/main">
          <a:off x="3642360" y="2468880"/>
          <a:ext cx="5410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76 %</a:t>
          </a:r>
        </a:p>
      </cdr:txBody>
    </cdr:sp>
  </cdr:relSizeAnchor>
  <cdr:relSizeAnchor xmlns:cdr="http://schemas.openxmlformats.org/drawingml/2006/chartDrawing">
    <cdr:from>
      <cdr:x>0.49559</cdr:x>
      <cdr:y>0.73764</cdr:y>
    </cdr:from>
    <cdr:to>
      <cdr:x>0.5661</cdr:x>
      <cdr:y>0.81782</cdr:y>
    </cdr:to>
    <cdr:sp macro="" textlink="">
      <cdr:nvSpPr>
        <cdr:cNvPr id="6" name="ZoneTexte 5">
          <a:extLst xmlns:a="http://schemas.openxmlformats.org/drawingml/2006/main">
            <a:ext uri="{FF2B5EF4-FFF2-40B4-BE49-F238E27FC236}">
              <a16:creationId xmlns:a16="http://schemas.microsoft.com/office/drawing/2014/main" id="{7CB17394-F9BA-4CEC-A891-CAE50BF2DEB6}"/>
            </a:ext>
          </a:extLst>
        </cdr:cNvPr>
        <cdr:cNvSpPr txBox="1"/>
      </cdr:nvSpPr>
      <cdr:spPr>
        <a:xfrm xmlns:a="http://schemas.openxmlformats.org/drawingml/2006/main">
          <a:off x="3749040" y="3154680"/>
          <a:ext cx="533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/>
            <a:t>77 %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re.sandrine@ccmsa.msa.fr" TargetMode="External"/><Relationship Id="rId2" Type="http://schemas.openxmlformats.org/officeDocument/2006/relationships/hyperlink" Target="mailto:nourry.annie@ccmsa.msa.fr" TargetMode="External"/><Relationship Id="rId1" Type="http://schemas.openxmlformats.org/officeDocument/2006/relationships/hyperlink" Target="mailto:joubert.nadia@ccmsa.msa.fr" TargetMode="External"/><Relationship Id="rId5" Type="http://schemas.openxmlformats.org/officeDocument/2006/relationships/hyperlink" Target="mailto:vallee.nelia@ccmsa.msa.fr" TargetMode="External"/><Relationship Id="rId4" Type="http://schemas.openxmlformats.org/officeDocument/2006/relationships/hyperlink" Target="mailto:tourneux.emmanuel@ccmsa.msa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8B9D-2EEB-4126-B940-B8B825F05645}">
  <sheetPr>
    <tabColor theme="6" tint="0.79998168889431442"/>
  </sheetPr>
  <dimension ref="A1:AV241"/>
  <sheetViews>
    <sheetView showGridLines="0" tabSelected="1" workbookViewId="0"/>
  </sheetViews>
  <sheetFormatPr baseColWidth="10" defaultRowHeight="14.5" x14ac:dyDescent="0.35"/>
  <cols>
    <col min="7" max="7" width="35.26953125" customWidth="1"/>
    <col min="8" max="48" width="10.90625" style="91"/>
  </cols>
  <sheetData>
    <row r="1" spans="1:7" ht="19" thickTop="1" x14ac:dyDescent="0.45">
      <c r="A1" s="88"/>
      <c r="B1" s="89"/>
      <c r="C1" s="89"/>
      <c r="D1" s="89"/>
      <c r="E1" s="89"/>
      <c r="F1" s="89"/>
      <c r="G1" s="90" t="s">
        <v>195</v>
      </c>
    </row>
    <row r="2" spans="1:7" ht="7.5" customHeight="1" x14ac:dyDescent="0.35">
      <c r="A2" s="92"/>
      <c r="B2" s="113"/>
      <c r="C2" s="113"/>
      <c r="D2" s="113"/>
      <c r="E2" s="113"/>
      <c r="F2" s="113"/>
      <c r="G2" s="93"/>
    </row>
    <row r="3" spans="1:7" ht="16.5" customHeight="1" x14ac:dyDescent="0.65">
      <c r="A3" s="94"/>
      <c r="B3" s="114"/>
      <c r="C3" s="114"/>
      <c r="D3" s="114"/>
      <c r="E3" s="114"/>
      <c r="F3" s="114"/>
      <c r="G3" s="95"/>
    </row>
    <row r="4" spans="1:7" ht="35.5" customHeight="1" x14ac:dyDescent="0.35">
      <c r="A4" s="115" t="s">
        <v>211</v>
      </c>
      <c r="B4" s="116"/>
      <c r="C4" s="116"/>
      <c r="D4" s="116"/>
      <c r="E4" s="116"/>
      <c r="F4" s="116"/>
      <c r="G4" s="111"/>
    </row>
    <row r="5" spans="1:7" ht="24.65" customHeight="1" x14ac:dyDescent="0.35">
      <c r="A5" s="115" t="s">
        <v>212</v>
      </c>
      <c r="B5" s="116"/>
      <c r="C5" s="116"/>
      <c r="D5" s="116"/>
      <c r="E5" s="116"/>
      <c r="F5" s="116"/>
      <c r="G5" s="111"/>
    </row>
    <row r="6" spans="1:7" ht="24.65" customHeight="1" x14ac:dyDescent="0.45">
      <c r="A6" s="117" t="s">
        <v>196</v>
      </c>
      <c r="B6" s="118"/>
      <c r="C6" s="118"/>
      <c r="D6" s="118"/>
      <c r="E6" s="118"/>
      <c r="F6" s="118"/>
      <c r="G6" s="112"/>
    </row>
    <row r="7" spans="1:7" ht="24.65" customHeight="1" x14ac:dyDescent="0.6">
      <c r="A7" s="119"/>
      <c r="B7" s="120"/>
      <c r="C7" s="120"/>
      <c r="D7" s="120"/>
      <c r="E7" s="120"/>
      <c r="F7" s="120"/>
      <c r="G7" s="96"/>
    </row>
    <row r="8" spans="1:7" x14ac:dyDescent="0.35">
      <c r="A8" s="97"/>
      <c r="B8" s="121"/>
      <c r="C8" s="121"/>
      <c r="D8" s="121"/>
      <c r="E8" s="121"/>
      <c r="F8" s="121"/>
      <c r="G8" s="98"/>
    </row>
    <row r="9" spans="1:7" ht="15.5" x14ac:dyDescent="0.35">
      <c r="A9" s="110" t="s">
        <v>197</v>
      </c>
      <c r="B9" s="122"/>
      <c r="C9" s="122"/>
      <c r="D9" s="122"/>
      <c r="E9" s="122"/>
      <c r="F9" s="123"/>
      <c r="G9" s="99"/>
    </row>
    <row r="10" spans="1:7" ht="15.5" x14ac:dyDescent="0.35">
      <c r="A10" s="100" t="s">
        <v>198</v>
      </c>
      <c r="B10" s="124"/>
      <c r="C10" s="124"/>
      <c r="D10" s="124"/>
      <c r="E10" s="124"/>
      <c r="F10" s="123"/>
      <c r="G10" s="99"/>
    </row>
    <row r="11" spans="1:7" ht="15.5" x14ac:dyDescent="0.35">
      <c r="A11" s="101" t="s">
        <v>199</v>
      </c>
      <c r="B11" s="123"/>
      <c r="C11" s="123"/>
      <c r="D11" s="123"/>
      <c r="E11" s="123"/>
      <c r="F11" s="123"/>
      <c r="G11" s="99"/>
    </row>
    <row r="12" spans="1:7" ht="15.5" x14ac:dyDescent="0.35">
      <c r="A12" s="102" t="s">
        <v>200</v>
      </c>
      <c r="B12" s="123"/>
      <c r="C12" s="123"/>
      <c r="D12" s="123"/>
      <c r="E12" s="123"/>
      <c r="F12" s="123"/>
      <c r="G12" s="99"/>
    </row>
    <row r="13" spans="1:7" ht="7" customHeight="1" x14ac:dyDescent="0.35">
      <c r="A13" s="101"/>
      <c r="B13" s="123"/>
      <c r="C13" s="123"/>
      <c r="D13" s="123"/>
      <c r="E13" s="123"/>
      <c r="F13" s="123"/>
      <c r="G13" s="99"/>
    </row>
    <row r="14" spans="1:7" ht="15.5" x14ac:dyDescent="0.35">
      <c r="A14" s="101" t="s">
        <v>201</v>
      </c>
      <c r="B14" s="123"/>
      <c r="C14" s="123"/>
      <c r="D14" s="123"/>
      <c r="E14" s="123"/>
      <c r="F14" s="123"/>
      <c r="G14" s="99"/>
    </row>
    <row r="15" spans="1:7" ht="15.5" x14ac:dyDescent="0.35">
      <c r="A15" s="101" t="s">
        <v>202</v>
      </c>
      <c r="B15" s="123"/>
      <c r="C15" s="123"/>
      <c r="D15" s="123"/>
      <c r="E15" s="123"/>
      <c r="F15" s="123"/>
      <c r="G15" s="99"/>
    </row>
    <row r="16" spans="1:7" x14ac:dyDescent="0.35">
      <c r="A16" s="103" t="s">
        <v>203</v>
      </c>
      <c r="B16" s="123"/>
      <c r="C16" s="123"/>
      <c r="D16" s="123"/>
      <c r="E16" s="123"/>
      <c r="F16" s="123"/>
      <c r="G16" s="99"/>
    </row>
    <row r="17" spans="1:7" ht="10" customHeight="1" x14ac:dyDescent="0.35">
      <c r="A17" s="104"/>
      <c r="B17" s="123"/>
      <c r="C17" s="123"/>
      <c r="D17" s="123"/>
      <c r="E17" s="123"/>
      <c r="F17" s="123"/>
      <c r="G17" s="99"/>
    </row>
    <row r="18" spans="1:7" ht="15.5" x14ac:dyDescent="0.35">
      <c r="A18" s="101" t="s">
        <v>204</v>
      </c>
      <c r="B18" s="123"/>
      <c r="C18" s="123"/>
      <c r="D18" s="123"/>
      <c r="E18" s="123"/>
      <c r="F18" s="123"/>
      <c r="G18" s="99"/>
    </row>
    <row r="19" spans="1:7" ht="15.5" x14ac:dyDescent="0.35">
      <c r="A19" s="101" t="s">
        <v>205</v>
      </c>
      <c r="B19" s="123"/>
      <c r="C19" s="123"/>
      <c r="D19" s="123"/>
      <c r="E19" s="123"/>
      <c r="F19" s="123"/>
      <c r="G19" s="99"/>
    </row>
    <row r="20" spans="1:7" ht="15.5" x14ac:dyDescent="0.35">
      <c r="A20" s="105" t="s">
        <v>206</v>
      </c>
      <c r="B20" s="123"/>
      <c r="C20" s="123"/>
      <c r="D20" s="123"/>
      <c r="E20" s="123"/>
      <c r="F20" s="123"/>
      <c r="G20" s="99"/>
    </row>
    <row r="21" spans="1:7" ht="9.75" customHeight="1" x14ac:dyDescent="0.35">
      <c r="A21" s="105"/>
      <c r="B21" s="123"/>
      <c r="C21" s="123"/>
      <c r="D21" s="123"/>
      <c r="E21" s="123"/>
      <c r="F21" s="123"/>
      <c r="G21" s="99"/>
    </row>
    <row r="22" spans="1:7" ht="15.5" x14ac:dyDescent="0.35">
      <c r="A22" s="101" t="s">
        <v>207</v>
      </c>
      <c r="B22" s="123"/>
      <c r="C22" s="123"/>
      <c r="D22" s="123"/>
      <c r="E22" s="123"/>
      <c r="F22" s="123"/>
      <c r="G22" s="99"/>
    </row>
    <row r="23" spans="1:7" ht="15.5" x14ac:dyDescent="0.35">
      <c r="A23" s="105" t="s">
        <v>208</v>
      </c>
      <c r="B23" s="123"/>
      <c r="C23" s="123"/>
      <c r="D23" s="123"/>
      <c r="E23" s="123"/>
      <c r="F23" s="123"/>
      <c r="G23" s="99"/>
    </row>
    <row r="24" spans="1:7" ht="9.75" customHeight="1" x14ac:dyDescent="0.35">
      <c r="A24" s="105"/>
      <c r="B24" s="123"/>
      <c r="C24" s="123"/>
      <c r="D24" s="123"/>
      <c r="E24" s="123"/>
      <c r="F24" s="123"/>
      <c r="G24" s="99"/>
    </row>
    <row r="25" spans="1:7" ht="15.5" x14ac:dyDescent="0.35">
      <c r="A25" s="101" t="s">
        <v>209</v>
      </c>
      <c r="B25" s="123"/>
      <c r="C25" s="123"/>
      <c r="D25" s="123"/>
      <c r="E25" s="123"/>
      <c r="F25" s="123"/>
      <c r="G25" s="99"/>
    </row>
    <row r="26" spans="1:7" ht="15.5" x14ac:dyDescent="0.35">
      <c r="A26" s="105" t="s">
        <v>210</v>
      </c>
      <c r="B26" s="123"/>
      <c r="C26" s="123"/>
      <c r="D26" s="123"/>
      <c r="E26" s="123"/>
      <c r="F26" s="123"/>
      <c r="G26" s="99"/>
    </row>
    <row r="27" spans="1:7" ht="16" thickBot="1" x14ac:dyDescent="0.4">
      <c r="A27" s="106"/>
      <c r="B27" s="107"/>
      <c r="C27" s="107"/>
      <c r="D27" s="107"/>
      <c r="E27" s="107"/>
      <c r="F27" s="107"/>
      <c r="G27" s="108"/>
    </row>
    <row r="28" spans="1:7" s="91" customFormat="1" ht="15" thickTop="1" x14ac:dyDescent="0.35">
      <c r="A28" s="109"/>
    </row>
    <row r="29" spans="1:7" s="91" customFormat="1" x14ac:dyDescent="0.35"/>
    <row r="30" spans="1:7" s="91" customFormat="1" x14ac:dyDescent="0.35"/>
    <row r="31" spans="1:7" s="91" customFormat="1" x14ac:dyDescent="0.35"/>
    <row r="32" spans="1:7" s="91" customFormat="1" x14ac:dyDescent="0.35"/>
    <row r="33" s="91" customFormat="1" x14ac:dyDescent="0.35"/>
    <row r="34" s="91" customFormat="1" x14ac:dyDescent="0.35"/>
    <row r="35" s="91" customFormat="1" x14ac:dyDescent="0.35"/>
    <row r="36" s="91" customFormat="1" x14ac:dyDescent="0.35"/>
    <row r="37" s="91" customFormat="1" x14ac:dyDescent="0.35"/>
    <row r="38" s="91" customFormat="1" x14ac:dyDescent="0.35"/>
    <row r="39" s="91" customFormat="1" x14ac:dyDescent="0.35"/>
    <row r="40" s="91" customFormat="1" x14ac:dyDescent="0.35"/>
    <row r="41" s="91" customFormat="1" x14ac:dyDescent="0.35"/>
    <row r="42" s="91" customFormat="1" x14ac:dyDescent="0.35"/>
    <row r="43" s="91" customFormat="1" x14ac:dyDescent="0.35"/>
    <row r="44" s="91" customFormat="1" x14ac:dyDescent="0.35"/>
    <row r="45" s="91" customFormat="1" x14ac:dyDescent="0.35"/>
    <row r="46" s="91" customFormat="1" x14ac:dyDescent="0.35"/>
    <row r="47" s="91" customFormat="1" x14ac:dyDescent="0.35"/>
    <row r="48" s="91" customFormat="1" x14ac:dyDescent="0.35"/>
    <row r="49" s="91" customFormat="1" x14ac:dyDescent="0.35"/>
    <row r="50" s="91" customFormat="1" x14ac:dyDescent="0.35"/>
    <row r="51" s="91" customFormat="1" x14ac:dyDescent="0.35"/>
    <row r="52" s="91" customFormat="1" x14ac:dyDescent="0.35"/>
    <row r="53" s="91" customFormat="1" x14ac:dyDescent="0.35"/>
    <row r="54" s="91" customFormat="1" x14ac:dyDescent="0.35"/>
    <row r="55" s="91" customFormat="1" x14ac:dyDescent="0.35"/>
    <row r="56" s="91" customFormat="1" x14ac:dyDescent="0.35"/>
    <row r="57" s="91" customFormat="1" x14ac:dyDescent="0.35"/>
    <row r="58" s="91" customFormat="1" x14ac:dyDescent="0.35"/>
    <row r="59" s="91" customFormat="1" x14ac:dyDescent="0.35"/>
    <row r="60" s="91" customFormat="1" x14ac:dyDescent="0.35"/>
    <row r="61" s="91" customFormat="1" x14ac:dyDescent="0.35"/>
    <row r="62" s="91" customFormat="1" x14ac:dyDescent="0.35"/>
    <row r="63" s="91" customFormat="1" x14ac:dyDescent="0.35"/>
    <row r="64" s="91" customFormat="1" x14ac:dyDescent="0.35"/>
    <row r="65" s="91" customFormat="1" x14ac:dyDescent="0.35"/>
    <row r="66" s="91" customFormat="1" x14ac:dyDescent="0.35"/>
    <row r="67" s="91" customFormat="1" x14ac:dyDescent="0.35"/>
    <row r="68" s="91" customFormat="1" x14ac:dyDescent="0.35"/>
    <row r="69" s="91" customFormat="1" x14ac:dyDescent="0.35"/>
    <row r="70" s="91" customFormat="1" x14ac:dyDescent="0.35"/>
    <row r="71" s="91" customFormat="1" x14ac:dyDescent="0.35"/>
    <row r="72" s="91" customFormat="1" x14ac:dyDescent="0.35"/>
    <row r="73" s="91" customFormat="1" x14ac:dyDescent="0.35"/>
    <row r="74" s="91" customFormat="1" x14ac:dyDescent="0.35"/>
    <row r="75" s="91" customFormat="1" x14ac:dyDescent="0.35"/>
    <row r="76" s="91" customFormat="1" x14ac:dyDescent="0.35"/>
    <row r="77" s="91" customFormat="1" x14ac:dyDescent="0.35"/>
    <row r="78" s="91" customFormat="1" x14ac:dyDescent="0.35"/>
    <row r="79" s="91" customFormat="1" x14ac:dyDescent="0.35"/>
    <row r="80" s="91" customFormat="1" x14ac:dyDescent="0.35"/>
    <row r="81" s="91" customFormat="1" x14ac:dyDescent="0.35"/>
    <row r="82" s="91" customFormat="1" x14ac:dyDescent="0.35"/>
    <row r="83" s="91" customFormat="1" x14ac:dyDescent="0.35"/>
    <row r="84" s="91" customFormat="1" x14ac:dyDescent="0.35"/>
    <row r="85" s="91" customFormat="1" x14ac:dyDescent="0.35"/>
    <row r="86" s="91" customFormat="1" x14ac:dyDescent="0.35"/>
    <row r="87" s="91" customFormat="1" x14ac:dyDescent="0.35"/>
    <row r="88" s="91" customFormat="1" x14ac:dyDescent="0.35"/>
    <row r="89" s="91" customFormat="1" x14ac:dyDescent="0.35"/>
    <row r="90" s="91" customFormat="1" x14ac:dyDescent="0.35"/>
    <row r="91" s="91" customFormat="1" x14ac:dyDescent="0.35"/>
    <row r="92" s="91" customFormat="1" x14ac:dyDescent="0.35"/>
    <row r="93" s="91" customFormat="1" x14ac:dyDescent="0.35"/>
    <row r="94" s="91" customFormat="1" x14ac:dyDescent="0.35"/>
    <row r="95" s="91" customFormat="1" x14ac:dyDescent="0.35"/>
    <row r="96" s="91" customFormat="1" x14ac:dyDescent="0.35"/>
    <row r="97" s="91" customFormat="1" x14ac:dyDescent="0.35"/>
    <row r="98" s="91" customFormat="1" x14ac:dyDescent="0.35"/>
    <row r="99" s="91" customFormat="1" x14ac:dyDescent="0.35"/>
    <row r="100" s="91" customFormat="1" x14ac:dyDescent="0.35"/>
    <row r="101" s="91" customFormat="1" x14ac:dyDescent="0.35"/>
    <row r="102" s="91" customFormat="1" x14ac:dyDescent="0.35"/>
    <row r="103" s="91" customFormat="1" x14ac:dyDescent="0.35"/>
    <row r="104" s="91" customFormat="1" x14ac:dyDescent="0.35"/>
    <row r="105" s="91" customFormat="1" x14ac:dyDescent="0.35"/>
    <row r="106" s="91" customFormat="1" x14ac:dyDescent="0.35"/>
    <row r="107" s="91" customFormat="1" x14ac:dyDescent="0.35"/>
    <row r="108" s="91" customFormat="1" x14ac:dyDescent="0.35"/>
    <row r="109" s="91" customFormat="1" x14ac:dyDescent="0.35"/>
    <row r="110" s="91" customFormat="1" x14ac:dyDescent="0.35"/>
    <row r="111" s="91" customFormat="1" x14ac:dyDescent="0.35"/>
    <row r="112" s="91" customFormat="1" x14ac:dyDescent="0.35"/>
    <row r="113" s="91" customFormat="1" x14ac:dyDescent="0.35"/>
    <row r="114" s="91" customFormat="1" x14ac:dyDescent="0.35"/>
    <row r="115" s="91" customFormat="1" x14ac:dyDescent="0.35"/>
    <row r="116" s="91" customFormat="1" x14ac:dyDescent="0.35"/>
    <row r="117" s="91" customFormat="1" x14ac:dyDescent="0.35"/>
    <row r="118" s="91" customFormat="1" x14ac:dyDescent="0.35"/>
    <row r="119" s="91" customFormat="1" x14ac:dyDescent="0.35"/>
    <row r="120" s="91" customFormat="1" x14ac:dyDescent="0.35"/>
    <row r="121" s="91" customFormat="1" x14ac:dyDescent="0.35"/>
    <row r="122" s="91" customFormat="1" x14ac:dyDescent="0.35"/>
    <row r="123" s="91" customFormat="1" x14ac:dyDescent="0.35"/>
    <row r="124" s="91" customFormat="1" x14ac:dyDescent="0.35"/>
    <row r="125" s="91" customFormat="1" x14ac:dyDescent="0.35"/>
    <row r="126" s="91" customFormat="1" x14ac:dyDescent="0.35"/>
    <row r="127" s="91" customFormat="1" x14ac:dyDescent="0.35"/>
    <row r="128" s="91" customFormat="1" x14ac:dyDescent="0.35"/>
    <row r="129" s="91" customFormat="1" x14ac:dyDescent="0.35"/>
    <row r="130" s="91" customFormat="1" x14ac:dyDescent="0.35"/>
    <row r="131" s="91" customFormat="1" x14ac:dyDescent="0.35"/>
    <row r="132" s="91" customFormat="1" x14ac:dyDescent="0.35"/>
    <row r="133" s="91" customFormat="1" x14ac:dyDescent="0.35"/>
    <row r="134" s="91" customFormat="1" x14ac:dyDescent="0.35"/>
    <row r="135" s="91" customFormat="1" x14ac:dyDescent="0.35"/>
    <row r="136" s="91" customFormat="1" x14ac:dyDescent="0.35"/>
    <row r="137" s="91" customFormat="1" x14ac:dyDescent="0.35"/>
    <row r="138" s="91" customFormat="1" x14ac:dyDescent="0.35"/>
    <row r="139" s="91" customFormat="1" x14ac:dyDescent="0.35"/>
    <row r="140" s="91" customFormat="1" x14ac:dyDescent="0.35"/>
    <row r="141" s="91" customFormat="1" x14ac:dyDescent="0.35"/>
    <row r="142" s="91" customFormat="1" x14ac:dyDescent="0.35"/>
    <row r="143" s="91" customFormat="1" x14ac:dyDescent="0.35"/>
    <row r="144" s="91" customFormat="1" x14ac:dyDescent="0.35"/>
    <row r="145" s="91" customFormat="1" x14ac:dyDescent="0.35"/>
    <row r="146" s="91" customFormat="1" x14ac:dyDescent="0.35"/>
    <row r="147" s="91" customFormat="1" x14ac:dyDescent="0.35"/>
    <row r="148" s="91" customFormat="1" x14ac:dyDescent="0.35"/>
    <row r="149" s="91" customFormat="1" x14ac:dyDescent="0.35"/>
    <row r="150" s="91" customFormat="1" x14ac:dyDescent="0.35"/>
    <row r="151" s="91" customFormat="1" x14ac:dyDescent="0.35"/>
    <row r="152" s="91" customFormat="1" x14ac:dyDescent="0.35"/>
    <row r="153" s="91" customFormat="1" x14ac:dyDescent="0.35"/>
    <row r="154" s="91" customFormat="1" x14ac:dyDescent="0.35"/>
    <row r="155" s="91" customFormat="1" x14ac:dyDescent="0.35"/>
    <row r="156" s="91" customFormat="1" x14ac:dyDescent="0.35"/>
    <row r="157" s="91" customFormat="1" x14ac:dyDescent="0.35"/>
    <row r="158" s="91" customFormat="1" x14ac:dyDescent="0.35"/>
    <row r="159" s="91" customFormat="1" x14ac:dyDescent="0.35"/>
    <row r="160" s="91" customFormat="1" x14ac:dyDescent="0.35"/>
    <row r="161" s="91" customFormat="1" x14ac:dyDescent="0.35"/>
    <row r="162" s="91" customFormat="1" x14ac:dyDescent="0.35"/>
    <row r="163" s="91" customFormat="1" x14ac:dyDescent="0.35"/>
    <row r="164" s="91" customFormat="1" x14ac:dyDescent="0.35"/>
    <row r="165" s="91" customFormat="1" x14ac:dyDescent="0.35"/>
    <row r="166" s="91" customFormat="1" x14ac:dyDescent="0.35"/>
    <row r="167" s="91" customFormat="1" x14ac:dyDescent="0.35"/>
    <row r="168" s="91" customFormat="1" x14ac:dyDescent="0.35"/>
    <row r="169" s="91" customFormat="1" x14ac:dyDescent="0.35"/>
    <row r="170" s="91" customFormat="1" x14ac:dyDescent="0.35"/>
    <row r="171" s="91" customFormat="1" x14ac:dyDescent="0.35"/>
    <row r="172" s="91" customFormat="1" x14ac:dyDescent="0.35"/>
    <row r="173" s="91" customFormat="1" x14ac:dyDescent="0.35"/>
    <row r="174" s="91" customFormat="1" x14ac:dyDescent="0.35"/>
    <row r="175" s="91" customFormat="1" x14ac:dyDescent="0.35"/>
    <row r="176" s="91" customFormat="1" x14ac:dyDescent="0.35"/>
    <row r="177" s="91" customFormat="1" x14ac:dyDescent="0.35"/>
    <row r="178" s="91" customFormat="1" x14ac:dyDescent="0.35"/>
    <row r="179" s="91" customFormat="1" x14ac:dyDescent="0.35"/>
    <row r="180" s="91" customFormat="1" x14ac:dyDescent="0.35"/>
    <row r="181" s="91" customFormat="1" x14ac:dyDescent="0.35"/>
    <row r="182" s="91" customFormat="1" x14ac:dyDescent="0.35"/>
    <row r="183" s="91" customFormat="1" x14ac:dyDescent="0.35"/>
    <row r="184" s="91" customFormat="1" x14ac:dyDescent="0.35"/>
    <row r="185" s="91" customFormat="1" x14ac:dyDescent="0.35"/>
    <row r="186" s="91" customFormat="1" x14ac:dyDescent="0.35"/>
    <row r="187" s="91" customFormat="1" x14ac:dyDescent="0.35"/>
    <row r="188" s="91" customFormat="1" x14ac:dyDescent="0.35"/>
    <row r="189" s="91" customFormat="1" x14ac:dyDescent="0.35"/>
    <row r="190" s="91" customFormat="1" x14ac:dyDescent="0.35"/>
    <row r="191" s="91" customFormat="1" x14ac:dyDescent="0.35"/>
    <row r="192" s="91" customFormat="1" x14ac:dyDescent="0.35"/>
    <row r="193" s="91" customFormat="1" x14ac:dyDescent="0.35"/>
    <row r="194" s="91" customFormat="1" x14ac:dyDescent="0.35"/>
    <row r="195" s="91" customFormat="1" x14ac:dyDescent="0.35"/>
    <row r="196" s="91" customFormat="1" x14ac:dyDescent="0.35"/>
    <row r="197" s="91" customFormat="1" x14ac:dyDescent="0.35"/>
    <row r="198" s="91" customFormat="1" x14ac:dyDescent="0.35"/>
    <row r="199" s="91" customFormat="1" x14ac:dyDescent="0.35"/>
    <row r="200" s="91" customFormat="1" x14ac:dyDescent="0.35"/>
    <row r="201" s="91" customFormat="1" x14ac:dyDescent="0.35"/>
    <row r="202" s="91" customFormat="1" x14ac:dyDescent="0.35"/>
    <row r="203" s="91" customFormat="1" x14ac:dyDescent="0.35"/>
    <row r="204" s="91" customFormat="1" x14ac:dyDescent="0.35"/>
    <row r="205" s="91" customFormat="1" x14ac:dyDescent="0.35"/>
    <row r="206" s="91" customFormat="1" x14ac:dyDescent="0.35"/>
    <row r="207" s="91" customFormat="1" x14ac:dyDescent="0.35"/>
    <row r="208" s="91" customFormat="1" x14ac:dyDescent="0.35"/>
    <row r="209" s="91" customFormat="1" x14ac:dyDescent="0.35"/>
    <row r="210" s="91" customFormat="1" x14ac:dyDescent="0.35"/>
    <row r="211" s="91" customFormat="1" x14ac:dyDescent="0.35"/>
    <row r="212" s="91" customFormat="1" x14ac:dyDescent="0.35"/>
    <row r="213" s="91" customFormat="1" x14ac:dyDescent="0.35"/>
    <row r="214" s="91" customFormat="1" x14ac:dyDescent="0.35"/>
    <row r="215" s="91" customFormat="1" x14ac:dyDescent="0.35"/>
    <row r="216" s="91" customFormat="1" x14ac:dyDescent="0.35"/>
    <row r="217" s="91" customFormat="1" x14ac:dyDescent="0.35"/>
    <row r="218" s="91" customFormat="1" x14ac:dyDescent="0.35"/>
    <row r="219" s="91" customFormat="1" x14ac:dyDescent="0.35"/>
    <row r="220" s="91" customFormat="1" x14ac:dyDescent="0.35"/>
    <row r="221" s="91" customFormat="1" x14ac:dyDescent="0.35"/>
    <row r="222" s="91" customFormat="1" x14ac:dyDescent="0.35"/>
    <row r="223" s="91" customFormat="1" x14ac:dyDescent="0.35"/>
    <row r="224" s="91" customFormat="1" x14ac:dyDescent="0.35"/>
    <row r="225" s="91" customFormat="1" x14ac:dyDescent="0.35"/>
    <row r="226" s="91" customFormat="1" x14ac:dyDescent="0.35"/>
    <row r="227" s="91" customFormat="1" x14ac:dyDescent="0.35"/>
    <row r="228" s="91" customFormat="1" x14ac:dyDescent="0.35"/>
    <row r="229" s="91" customFormat="1" x14ac:dyDescent="0.35"/>
    <row r="230" s="91" customFormat="1" x14ac:dyDescent="0.35"/>
    <row r="231" s="91" customFormat="1" x14ac:dyDescent="0.35"/>
    <row r="232" s="91" customFormat="1" x14ac:dyDescent="0.35"/>
    <row r="233" s="91" customFormat="1" x14ac:dyDescent="0.35"/>
    <row r="234" s="91" customFormat="1" x14ac:dyDescent="0.35"/>
    <row r="235" s="91" customFormat="1" x14ac:dyDescent="0.35"/>
    <row r="236" s="91" customFormat="1" x14ac:dyDescent="0.35"/>
    <row r="237" s="91" customFormat="1" x14ac:dyDescent="0.35"/>
    <row r="238" s="91" customFormat="1" x14ac:dyDescent="0.35"/>
    <row r="239" s="91" customFormat="1" x14ac:dyDescent="0.35"/>
    <row r="240" s="91" customFormat="1" x14ac:dyDescent="0.35"/>
    <row r="241" s="91" customFormat="1" x14ac:dyDescent="0.35"/>
  </sheetData>
  <mergeCells count="4">
    <mergeCell ref="A4:G4"/>
    <mergeCell ref="A5:G5"/>
    <mergeCell ref="A9:E9"/>
    <mergeCell ref="A6:G6"/>
  </mergeCells>
  <hyperlinks>
    <hyperlink ref="A12" r:id="rId1" display="mailto:joubert.nadia@ccmsa.msa.fr" xr:uid="{E8D40124-79BF-4245-9E9D-BD57A3B6F95B}"/>
    <hyperlink ref="A16" r:id="rId2" xr:uid="{6208D228-F2BB-43FD-AD31-AADC0B11965C}"/>
    <hyperlink ref="A23" r:id="rId3" xr:uid="{4F0FB66A-25AE-49D9-9CA1-E18723433FE3}"/>
    <hyperlink ref="A26" r:id="rId4" xr:uid="{5315309A-704C-41AC-B4E9-63BE5659EDCC}"/>
    <hyperlink ref="A20" r:id="rId5" xr:uid="{263582AC-54D1-419C-BD25-488138A596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4398-976C-4230-93C1-3F176EBA84F6}">
  <sheetPr>
    <tabColor theme="6" tint="0.79998168889431442"/>
  </sheetPr>
  <dimension ref="A1:E32"/>
  <sheetViews>
    <sheetView showGridLines="0" zoomScale="90" zoomScaleNormal="90" workbookViewId="0"/>
  </sheetViews>
  <sheetFormatPr baseColWidth="10" defaultRowHeight="14.5" x14ac:dyDescent="0.35"/>
  <cols>
    <col min="1" max="1" width="17.08984375" bestFit="1" customWidth="1"/>
  </cols>
  <sheetData>
    <row r="1" spans="1:5" x14ac:dyDescent="0.35">
      <c r="A1" t="s">
        <v>0</v>
      </c>
      <c r="B1" t="s">
        <v>1</v>
      </c>
      <c r="D1" t="s">
        <v>94</v>
      </c>
      <c r="E1" t="s">
        <v>95</v>
      </c>
    </row>
    <row r="2" spans="1:5" x14ac:dyDescent="0.35">
      <c r="A2" t="s">
        <v>61</v>
      </c>
      <c r="B2">
        <v>59</v>
      </c>
      <c r="D2">
        <v>2016</v>
      </c>
      <c r="E2">
        <f>B2+B3+B4+B5</f>
        <v>192</v>
      </c>
    </row>
    <row r="3" spans="1:5" x14ac:dyDescent="0.35">
      <c r="A3" t="s">
        <v>62</v>
      </c>
      <c r="B3">
        <v>51</v>
      </c>
      <c r="D3">
        <v>2017</v>
      </c>
      <c r="E3">
        <f>B9+B8+B7+B6</f>
        <v>126</v>
      </c>
    </row>
    <row r="4" spans="1:5" x14ac:dyDescent="0.35">
      <c r="A4" t="s">
        <v>63</v>
      </c>
      <c r="B4">
        <v>45</v>
      </c>
      <c r="D4">
        <v>2018</v>
      </c>
      <c r="E4">
        <f>B10+B11+B12+B13</f>
        <v>124</v>
      </c>
    </row>
    <row r="5" spans="1:5" x14ac:dyDescent="0.35">
      <c r="A5" t="s">
        <v>64</v>
      </c>
      <c r="B5">
        <v>37</v>
      </c>
      <c r="D5">
        <v>2019</v>
      </c>
      <c r="E5">
        <f>B17+B15+B16+B14</f>
        <v>109</v>
      </c>
    </row>
    <row r="6" spans="1:5" x14ac:dyDescent="0.35">
      <c r="A6" t="s">
        <v>65</v>
      </c>
      <c r="B6">
        <v>33</v>
      </c>
      <c r="D6">
        <v>2020</v>
      </c>
      <c r="E6">
        <f>B21+B19+B20+B18</f>
        <v>123</v>
      </c>
    </row>
    <row r="7" spans="1:5" x14ac:dyDescent="0.35">
      <c r="A7" t="s">
        <v>66</v>
      </c>
      <c r="B7">
        <v>29</v>
      </c>
      <c r="D7">
        <v>2021</v>
      </c>
      <c r="E7">
        <f>B22+B23+B24+B25</f>
        <v>115</v>
      </c>
    </row>
    <row r="8" spans="1:5" x14ac:dyDescent="0.35">
      <c r="A8" t="s">
        <v>67</v>
      </c>
      <c r="B8">
        <v>32</v>
      </c>
      <c r="D8">
        <v>2022</v>
      </c>
      <c r="E8">
        <f>B26+B27+B28+B29</f>
        <v>116</v>
      </c>
    </row>
    <row r="9" spans="1:5" x14ac:dyDescent="0.35">
      <c r="A9" t="s">
        <v>68</v>
      </c>
      <c r="B9">
        <v>32</v>
      </c>
      <c r="D9">
        <v>2023</v>
      </c>
      <c r="E9">
        <f>B30+B31+B32</f>
        <v>64</v>
      </c>
    </row>
    <row r="10" spans="1:5" x14ac:dyDescent="0.35">
      <c r="A10" t="s">
        <v>69</v>
      </c>
      <c r="B10">
        <v>36</v>
      </c>
    </row>
    <row r="11" spans="1:5" x14ac:dyDescent="0.35">
      <c r="A11" t="s">
        <v>70</v>
      </c>
      <c r="B11">
        <v>37</v>
      </c>
    </row>
    <row r="12" spans="1:5" x14ac:dyDescent="0.35">
      <c r="A12" t="s">
        <v>71</v>
      </c>
      <c r="B12">
        <v>20</v>
      </c>
    </row>
    <row r="13" spans="1:5" x14ac:dyDescent="0.35">
      <c r="A13" t="s">
        <v>72</v>
      </c>
      <c r="B13">
        <v>31</v>
      </c>
    </row>
    <row r="14" spans="1:5" x14ac:dyDescent="0.35">
      <c r="A14" t="s">
        <v>73</v>
      </c>
      <c r="B14">
        <v>30</v>
      </c>
    </row>
    <row r="15" spans="1:5" x14ac:dyDescent="0.35">
      <c r="A15" t="s">
        <v>74</v>
      </c>
      <c r="B15">
        <v>23</v>
      </c>
    </row>
    <row r="16" spans="1:5" x14ac:dyDescent="0.35">
      <c r="A16" t="s">
        <v>75</v>
      </c>
      <c r="B16">
        <v>24</v>
      </c>
    </row>
    <row r="17" spans="1:2" x14ac:dyDescent="0.35">
      <c r="A17" t="s">
        <v>76</v>
      </c>
      <c r="B17">
        <v>32</v>
      </c>
    </row>
    <row r="18" spans="1:2" x14ac:dyDescent="0.35">
      <c r="A18" t="s">
        <v>77</v>
      </c>
      <c r="B18">
        <v>28</v>
      </c>
    </row>
    <row r="19" spans="1:2" x14ac:dyDescent="0.35">
      <c r="A19" t="s">
        <v>78</v>
      </c>
      <c r="B19">
        <v>35</v>
      </c>
    </row>
    <row r="20" spans="1:2" x14ac:dyDescent="0.35">
      <c r="A20" t="s">
        <v>79</v>
      </c>
      <c r="B20">
        <v>25</v>
      </c>
    </row>
    <row r="21" spans="1:2" x14ac:dyDescent="0.35">
      <c r="A21" t="s">
        <v>80</v>
      </c>
      <c r="B21">
        <v>35</v>
      </c>
    </row>
    <row r="22" spans="1:2" x14ac:dyDescent="0.35">
      <c r="A22" t="s">
        <v>81</v>
      </c>
      <c r="B22">
        <v>29</v>
      </c>
    </row>
    <row r="23" spans="1:2" x14ac:dyDescent="0.35">
      <c r="A23" t="s">
        <v>82</v>
      </c>
      <c r="B23">
        <v>26</v>
      </c>
    </row>
    <row r="24" spans="1:2" x14ac:dyDescent="0.35">
      <c r="A24" t="s">
        <v>83</v>
      </c>
      <c r="B24">
        <v>29</v>
      </c>
    </row>
    <row r="25" spans="1:2" x14ac:dyDescent="0.35">
      <c r="A25" t="s">
        <v>84</v>
      </c>
      <c r="B25">
        <v>31</v>
      </c>
    </row>
    <row r="26" spans="1:2" x14ac:dyDescent="0.35">
      <c r="A26" t="s">
        <v>85</v>
      </c>
      <c r="B26">
        <v>29</v>
      </c>
    </row>
    <row r="27" spans="1:2" x14ac:dyDescent="0.35">
      <c r="A27" t="s">
        <v>86</v>
      </c>
      <c r="B27">
        <v>29</v>
      </c>
    </row>
    <row r="28" spans="1:2" x14ac:dyDescent="0.35">
      <c r="A28" t="s">
        <v>87</v>
      </c>
      <c r="B28">
        <v>31</v>
      </c>
    </row>
    <row r="29" spans="1:2" x14ac:dyDescent="0.35">
      <c r="A29" t="s">
        <v>88</v>
      </c>
      <c r="B29">
        <v>27</v>
      </c>
    </row>
    <row r="30" spans="1:2" x14ac:dyDescent="0.35">
      <c r="A30" t="s">
        <v>89</v>
      </c>
      <c r="B30">
        <v>27</v>
      </c>
    </row>
    <row r="31" spans="1:2" x14ac:dyDescent="0.35">
      <c r="A31" t="s">
        <v>90</v>
      </c>
      <c r="B31">
        <v>21</v>
      </c>
    </row>
    <row r="32" spans="1:2" x14ac:dyDescent="0.35">
      <c r="A32" t="s">
        <v>91</v>
      </c>
      <c r="B32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9BFC-9499-4609-8285-9907B6FEEC89}">
  <sheetPr>
    <tabColor theme="6" tint="0.79998168889431442"/>
  </sheetPr>
  <dimension ref="A1:F30"/>
  <sheetViews>
    <sheetView showGridLines="0" workbookViewId="0"/>
  </sheetViews>
  <sheetFormatPr baseColWidth="10" defaultRowHeight="14.5" x14ac:dyDescent="0.35"/>
  <cols>
    <col min="2" max="2" width="22.453125" bestFit="1" customWidth="1"/>
    <col min="3" max="3" width="5" customWidth="1"/>
    <col min="5" max="5" width="22.453125" bestFit="1" customWidth="1"/>
  </cols>
  <sheetData>
    <row r="1" spans="1:6" x14ac:dyDescent="0.35">
      <c r="A1" t="s">
        <v>29</v>
      </c>
      <c r="B1" t="s">
        <v>5</v>
      </c>
    </row>
    <row r="2" spans="1:6" x14ac:dyDescent="0.35">
      <c r="A2">
        <v>15</v>
      </c>
      <c r="B2">
        <v>23</v>
      </c>
    </row>
    <row r="3" spans="1:6" x14ac:dyDescent="0.35">
      <c r="A3">
        <v>16</v>
      </c>
      <c r="B3">
        <v>27</v>
      </c>
      <c r="D3" t="s">
        <v>29</v>
      </c>
      <c r="E3" t="s">
        <v>5</v>
      </c>
    </row>
    <row r="4" spans="1:6" x14ac:dyDescent="0.35">
      <c r="A4">
        <v>17</v>
      </c>
      <c r="B4">
        <v>27</v>
      </c>
      <c r="D4" t="s">
        <v>6</v>
      </c>
      <c r="E4">
        <v>242</v>
      </c>
      <c r="F4" s="1">
        <f>E4/$E$10</f>
        <v>0.24974200206398348</v>
      </c>
    </row>
    <row r="5" spans="1:6" x14ac:dyDescent="0.35">
      <c r="A5">
        <v>18</v>
      </c>
      <c r="B5">
        <v>21</v>
      </c>
      <c r="D5" t="s">
        <v>4</v>
      </c>
      <c r="E5">
        <v>235</v>
      </c>
      <c r="F5" s="1">
        <f t="shared" ref="F5:F9" si="0">E5/$E$10</f>
        <v>0.24251805985552116</v>
      </c>
    </row>
    <row r="6" spans="1:6" x14ac:dyDescent="0.35">
      <c r="A6">
        <v>19</v>
      </c>
      <c r="B6">
        <v>14</v>
      </c>
      <c r="D6" t="s">
        <v>19</v>
      </c>
      <c r="E6">
        <v>171</v>
      </c>
      <c r="F6" s="1">
        <f t="shared" si="0"/>
        <v>0.17647058823529413</v>
      </c>
    </row>
    <row r="7" spans="1:6" x14ac:dyDescent="0.35">
      <c r="A7">
        <v>20</v>
      </c>
      <c r="B7">
        <v>24</v>
      </c>
      <c r="D7" t="s">
        <v>18</v>
      </c>
      <c r="E7">
        <v>113</v>
      </c>
      <c r="F7" s="1">
        <f t="shared" si="0"/>
        <v>0.11661506707946337</v>
      </c>
    </row>
    <row r="8" spans="1:6" x14ac:dyDescent="0.35">
      <c r="A8">
        <v>21</v>
      </c>
      <c r="B8">
        <v>22</v>
      </c>
      <c r="D8" t="s">
        <v>3</v>
      </c>
      <c r="E8">
        <v>96</v>
      </c>
      <c r="F8" s="1">
        <f t="shared" si="0"/>
        <v>9.9071207430340563E-2</v>
      </c>
    </row>
    <row r="9" spans="1:6" x14ac:dyDescent="0.35">
      <c r="A9">
        <v>22</v>
      </c>
      <c r="B9">
        <v>18</v>
      </c>
      <c r="D9" t="s">
        <v>2</v>
      </c>
      <c r="E9">
        <v>112</v>
      </c>
      <c r="F9" s="1">
        <f t="shared" si="0"/>
        <v>0.11558307533539731</v>
      </c>
    </row>
    <row r="10" spans="1:6" x14ac:dyDescent="0.35">
      <c r="A10">
        <v>23</v>
      </c>
      <c r="B10">
        <v>12</v>
      </c>
      <c r="E10" s="17">
        <f>SUM(E4:E9)</f>
        <v>969</v>
      </c>
    </row>
    <row r="11" spans="1:6" x14ac:dyDescent="0.35">
      <c r="A11">
        <v>24</v>
      </c>
      <c r="B11">
        <v>20</v>
      </c>
    </row>
    <row r="12" spans="1:6" x14ac:dyDescent="0.35">
      <c r="A12">
        <v>25</v>
      </c>
      <c r="B12">
        <v>22</v>
      </c>
    </row>
    <row r="13" spans="1:6" x14ac:dyDescent="0.35">
      <c r="A13">
        <v>26</v>
      </c>
      <c r="B13">
        <v>14</v>
      </c>
    </row>
    <row r="14" spans="1:6" x14ac:dyDescent="0.35">
      <c r="A14">
        <v>27</v>
      </c>
      <c r="B14">
        <v>26</v>
      </c>
    </row>
    <row r="15" spans="1:6" x14ac:dyDescent="0.35">
      <c r="A15">
        <v>28</v>
      </c>
      <c r="B15">
        <v>32</v>
      </c>
    </row>
    <row r="16" spans="1:6" x14ac:dyDescent="0.35">
      <c r="A16">
        <v>29</v>
      </c>
      <c r="B16">
        <v>19</v>
      </c>
    </row>
    <row r="17" spans="1:2" x14ac:dyDescent="0.35">
      <c r="A17">
        <v>30</v>
      </c>
      <c r="B17">
        <v>38</v>
      </c>
    </row>
    <row r="18" spans="1:2" x14ac:dyDescent="0.35">
      <c r="A18">
        <v>31</v>
      </c>
      <c r="B18">
        <v>27</v>
      </c>
    </row>
    <row r="19" spans="1:2" x14ac:dyDescent="0.35">
      <c r="A19">
        <v>32</v>
      </c>
      <c r="B19">
        <v>34</v>
      </c>
    </row>
    <row r="20" spans="1:2" x14ac:dyDescent="0.35">
      <c r="A20">
        <v>33</v>
      </c>
      <c r="B20">
        <v>28</v>
      </c>
    </row>
    <row r="21" spans="1:2" x14ac:dyDescent="0.35">
      <c r="A21">
        <v>34</v>
      </c>
      <c r="B21">
        <v>44</v>
      </c>
    </row>
    <row r="22" spans="1:2" x14ac:dyDescent="0.35">
      <c r="A22">
        <v>35</v>
      </c>
      <c r="B22">
        <v>50</v>
      </c>
    </row>
    <row r="23" spans="1:2" x14ac:dyDescent="0.35">
      <c r="A23">
        <v>36</v>
      </c>
      <c r="B23">
        <v>45</v>
      </c>
    </row>
    <row r="24" spans="1:2" x14ac:dyDescent="0.35">
      <c r="A24">
        <v>37</v>
      </c>
      <c r="B24">
        <v>47</v>
      </c>
    </row>
    <row r="25" spans="1:2" x14ac:dyDescent="0.35">
      <c r="A25">
        <v>38</v>
      </c>
      <c r="B25">
        <v>48</v>
      </c>
    </row>
    <row r="26" spans="1:2" x14ac:dyDescent="0.35">
      <c r="A26">
        <v>39</v>
      </c>
      <c r="B26">
        <v>45</v>
      </c>
    </row>
    <row r="27" spans="1:2" x14ac:dyDescent="0.35">
      <c r="A27">
        <v>40</v>
      </c>
      <c r="B27">
        <v>47</v>
      </c>
    </row>
    <row r="28" spans="1:2" x14ac:dyDescent="0.35">
      <c r="A28">
        <v>41</v>
      </c>
      <c r="B28">
        <v>59</v>
      </c>
    </row>
    <row r="29" spans="1:2" x14ac:dyDescent="0.35">
      <c r="A29">
        <v>42</v>
      </c>
      <c r="B29">
        <v>70</v>
      </c>
    </row>
    <row r="30" spans="1:2" x14ac:dyDescent="0.35">
      <c r="A30">
        <v>43</v>
      </c>
      <c r="B30">
        <v>66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57AF-2F63-4399-B568-1320CD67AB9A}">
  <sheetPr>
    <tabColor theme="6" tint="0.79998168889431442"/>
  </sheetPr>
  <dimension ref="A2:D8"/>
  <sheetViews>
    <sheetView showGridLines="0" workbookViewId="0"/>
  </sheetViews>
  <sheetFormatPr baseColWidth="10" defaultRowHeight="14.5" x14ac:dyDescent="0.35"/>
  <cols>
    <col min="2" max="2" width="20.90625" bestFit="1" customWidth="1"/>
    <col min="3" max="3" width="39" bestFit="1" customWidth="1"/>
    <col min="4" max="4" width="32.453125" customWidth="1"/>
    <col min="10" max="10" width="15.6328125" bestFit="1" customWidth="1"/>
    <col min="11" max="11" width="32.453125" customWidth="1"/>
  </cols>
  <sheetData>
    <row r="2" spans="1:4" ht="43.5" x14ac:dyDescent="0.35">
      <c r="B2" s="3" t="s">
        <v>20</v>
      </c>
      <c r="C2" s="3" t="s">
        <v>23</v>
      </c>
      <c r="D2" t="s">
        <v>21</v>
      </c>
    </row>
    <row r="3" spans="1:4" x14ac:dyDescent="0.35">
      <c r="A3" t="s">
        <v>2</v>
      </c>
      <c r="B3">
        <v>62</v>
      </c>
      <c r="C3">
        <v>76</v>
      </c>
      <c r="D3" s="1">
        <f>1-B3/C3</f>
        <v>0.18421052631578949</v>
      </c>
    </row>
    <row r="4" spans="1:4" x14ac:dyDescent="0.35">
      <c r="A4" t="s">
        <v>3</v>
      </c>
      <c r="B4">
        <v>55</v>
      </c>
      <c r="C4">
        <v>71</v>
      </c>
      <c r="D4" s="1">
        <f t="shared" ref="D4:D8" si="0">1-B4/C4</f>
        <v>0.22535211267605637</v>
      </c>
    </row>
    <row r="5" spans="1:4" x14ac:dyDescent="0.35">
      <c r="A5" t="s">
        <v>92</v>
      </c>
      <c r="B5">
        <v>127</v>
      </c>
      <c r="C5">
        <v>166</v>
      </c>
      <c r="D5" s="1">
        <f t="shared" si="0"/>
        <v>0.23493975903614461</v>
      </c>
    </row>
    <row r="6" spans="1:4" x14ac:dyDescent="0.35">
      <c r="A6" t="s">
        <v>4</v>
      </c>
      <c r="B6">
        <v>81</v>
      </c>
      <c r="C6">
        <v>120</v>
      </c>
      <c r="D6" s="1">
        <f t="shared" si="0"/>
        <v>0.32499999999999996</v>
      </c>
    </row>
    <row r="7" spans="1:4" x14ac:dyDescent="0.35">
      <c r="A7" t="s">
        <v>6</v>
      </c>
      <c r="B7">
        <v>103</v>
      </c>
      <c r="C7">
        <v>143</v>
      </c>
      <c r="D7" s="1">
        <f t="shared" si="0"/>
        <v>0.27972027972027969</v>
      </c>
    </row>
    <row r="8" spans="1:4" x14ac:dyDescent="0.35">
      <c r="A8" t="s">
        <v>93</v>
      </c>
      <c r="B8">
        <v>428</v>
      </c>
      <c r="C8">
        <v>576</v>
      </c>
      <c r="D8" s="1">
        <f t="shared" si="0"/>
        <v>0.25694444444444442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DDDD-5E41-445B-9C00-913CD3324B8E}">
  <sheetPr>
    <tabColor theme="6" tint="0.79998168889431442"/>
  </sheetPr>
  <dimension ref="A1:C5"/>
  <sheetViews>
    <sheetView showGridLines="0" workbookViewId="0"/>
  </sheetViews>
  <sheetFormatPr baseColWidth="10" defaultRowHeight="14.5" x14ac:dyDescent="0.35"/>
  <cols>
    <col min="1" max="1" width="33.453125" bestFit="1" customWidth="1"/>
    <col min="2" max="2" width="34.36328125" bestFit="1" customWidth="1"/>
  </cols>
  <sheetData>
    <row r="1" spans="1:3" x14ac:dyDescent="0.35">
      <c r="A1" t="s">
        <v>24</v>
      </c>
      <c r="B1" t="s">
        <v>25</v>
      </c>
      <c r="C1" t="s">
        <v>26</v>
      </c>
    </row>
    <row r="2" spans="1:3" x14ac:dyDescent="0.35">
      <c r="A2" s="17" t="s">
        <v>192</v>
      </c>
      <c r="B2" t="s">
        <v>27</v>
      </c>
      <c r="C2">
        <v>36</v>
      </c>
    </row>
    <row r="3" spans="1:3" x14ac:dyDescent="0.35">
      <c r="A3" s="17" t="s">
        <v>192</v>
      </c>
      <c r="B3" t="s">
        <v>28</v>
      </c>
      <c r="C3">
        <v>21</v>
      </c>
    </row>
    <row r="4" spans="1:3" x14ac:dyDescent="0.35">
      <c r="A4" t="s">
        <v>193</v>
      </c>
      <c r="B4" t="s">
        <v>27</v>
      </c>
      <c r="C4">
        <v>428</v>
      </c>
    </row>
    <row r="5" spans="1:3" x14ac:dyDescent="0.35">
      <c r="A5" t="s">
        <v>193</v>
      </c>
      <c r="B5" t="s">
        <v>28</v>
      </c>
      <c r="C5">
        <v>148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AE6C-F221-4498-9DFA-41F12355386A}">
  <sheetPr>
    <tabColor theme="6" tint="0.79998168889431442"/>
  </sheetPr>
  <dimension ref="A1:D31"/>
  <sheetViews>
    <sheetView showGridLines="0" workbookViewId="0"/>
  </sheetViews>
  <sheetFormatPr baseColWidth="10" defaultRowHeight="14.5" x14ac:dyDescent="0.35"/>
  <cols>
    <col min="1" max="1" width="20.1796875" bestFit="1" customWidth="1"/>
    <col min="3" max="3" width="23.6328125" bestFit="1" customWidth="1"/>
    <col min="4" max="4" width="18.6328125" bestFit="1" customWidth="1"/>
  </cols>
  <sheetData>
    <row r="1" spans="1:4" x14ac:dyDescent="0.35">
      <c r="A1" s="87" t="s">
        <v>37</v>
      </c>
      <c r="B1" s="87" t="s">
        <v>100</v>
      </c>
      <c r="C1" s="87" t="s">
        <v>38</v>
      </c>
      <c r="D1" s="87" t="s">
        <v>124</v>
      </c>
    </row>
    <row r="2" spans="1:4" x14ac:dyDescent="0.35">
      <c r="A2" s="21" t="s">
        <v>39</v>
      </c>
      <c r="B2" s="44" t="s">
        <v>120</v>
      </c>
      <c r="C2" s="44" t="s">
        <v>40</v>
      </c>
      <c r="D2" s="21">
        <v>36</v>
      </c>
    </row>
    <row r="3" spans="1:4" x14ac:dyDescent="0.35">
      <c r="A3" s="21" t="s">
        <v>39</v>
      </c>
      <c r="B3" s="44"/>
      <c r="C3" s="44" t="s">
        <v>121</v>
      </c>
      <c r="D3" s="21">
        <v>6</v>
      </c>
    </row>
    <row r="4" spans="1:4" x14ac:dyDescent="0.35">
      <c r="A4" s="21" t="s">
        <v>41</v>
      </c>
      <c r="B4" s="44" t="s">
        <v>114</v>
      </c>
      <c r="C4" s="44" t="s">
        <v>42</v>
      </c>
      <c r="D4" s="21">
        <v>23</v>
      </c>
    </row>
    <row r="5" spans="1:4" x14ac:dyDescent="0.35">
      <c r="A5" s="21" t="s">
        <v>41</v>
      </c>
      <c r="B5" s="44" t="s">
        <v>117</v>
      </c>
      <c r="C5" s="44" t="s">
        <v>45</v>
      </c>
      <c r="D5" s="21">
        <v>19</v>
      </c>
    </row>
    <row r="6" spans="1:4" x14ac:dyDescent="0.35">
      <c r="A6" s="21" t="s">
        <v>41</v>
      </c>
      <c r="B6" s="44" t="s">
        <v>119</v>
      </c>
      <c r="C6" s="44" t="s">
        <v>46</v>
      </c>
      <c r="D6" s="21">
        <v>13</v>
      </c>
    </row>
    <row r="7" spans="1:4" x14ac:dyDescent="0.35">
      <c r="A7" s="21" t="s">
        <v>41</v>
      </c>
      <c r="B7" s="44" t="s">
        <v>115</v>
      </c>
      <c r="C7" s="44" t="s">
        <v>43</v>
      </c>
      <c r="D7" s="21">
        <v>9</v>
      </c>
    </row>
    <row r="8" spans="1:4" x14ac:dyDescent="0.35">
      <c r="A8" s="21" t="s">
        <v>41</v>
      </c>
      <c r="B8" s="44" t="s">
        <v>116</v>
      </c>
      <c r="C8" s="44" t="s">
        <v>44</v>
      </c>
      <c r="D8" s="21">
        <v>9</v>
      </c>
    </row>
    <row r="9" spans="1:4" x14ac:dyDescent="0.35">
      <c r="A9" s="21" t="s">
        <v>41</v>
      </c>
      <c r="B9" s="44" t="s">
        <v>118</v>
      </c>
      <c r="C9" s="44" t="s">
        <v>122</v>
      </c>
      <c r="D9" s="21">
        <v>8</v>
      </c>
    </row>
    <row r="10" spans="1:4" x14ac:dyDescent="0.35">
      <c r="A10" s="21" t="s">
        <v>47</v>
      </c>
      <c r="B10" s="44" t="s">
        <v>107</v>
      </c>
      <c r="C10" s="44" t="s">
        <v>56</v>
      </c>
      <c r="D10" s="21">
        <v>23</v>
      </c>
    </row>
    <row r="11" spans="1:4" x14ac:dyDescent="0.35">
      <c r="A11" s="21" t="s">
        <v>47</v>
      </c>
      <c r="B11" s="44" t="s">
        <v>111</v>
      </c>
      <c r="C11" s="44" t="s">
        <v>48</v>
      </c>
      <c r="D11" s="21">
        <v>19</v>
      </c>
    </row>
    <row r="12" spans="1:4" x14ac:dyDescent="0.35">
      <c r="A12" s="21" t="s">
        <v>47</v>
      </c>
      <c r="B12" s="44" t="s">
        <v>113</v>
      </c>
      <c r="C12" s="44" t="s">
        <v>60</v>
      </c>
      <c r="D12" s="21">
        <v>14</v>
      </c>
    </row>
    <row r="13" spans="1:4" x14ac:dyDescent="0.35">
      <c r="A13" s="21" t="s">
        <v>47</v>
      </c>
      <c r="B13" s="44" t="s">
        <v>101</v>
      </c>
      <c r="C13" s="44" t="s">
        <v>50</v>
      </c>
      <c r="D13" s="21">
        <v>13</v>
      </c>
    </row>
    <row r="14" spans="1:4" x14ac:dyDescent="0.35">
      <c r="A14" s="21" t="s">
        <v>47</v>
      </c>
      <c r="B14" s="44" t="s">
        <v>109</v>
      </c>
      <c r="C14" s="44" t="s">
        <v>52</v>
      </c>
      <c r="D14" s="21">
        <v>12</v>
      </c>
    </row>
    <row r="15" spans="1:4" x14ac:dyDescent="0.35">
      <c r="A15" s="21" t="s">
        <v>47</v>
      </c>
      <c r="B15" s="44" t="s">
        <v>105</v>
      </c>
      <c r="C15" s="44" t="s">
        <v>59</v>
      </c>
      <c r="D15" s="21">
        <v>11</v>
      </c>
    </row>
    <row r="16" spans="1:4" x14ac:dyDescent="0.35">
      <c r="A16" s="21" t="s">
        <v>47</v>
      </c>
      <c r="B16" s="44" t="s">
        <v>110</v>
      </c>
      <c r="C16" s="44" t="s">
        <v>57</v>
      </c>
      <c r="D16" s="21">
        <v>11</v>
      </c>
    </row>
    <row r="17" spans="1:4" x14ac:dyDescent="0.35">
      <c r="A17" s="21" t="s">
        <v>47</v>
      </c>
      <c r="B17" s="44" t="s">
        <v>112</v>
      </c>
      <c r="C17" s="44" t="s">
        <v>53</v>
      </c>
      <c r="D17" s="21">
        <v>11</v>
      </c>
    </row>
    <row r="18" spans="1:4" x14ac:dyDescent="0.35">
      <c r="A18" s="21" t="s">
        <v>47</v>
      </c>
      <c r="B18" s="44" t="s">
        <v>106</v>
      </c>
      <c r="C18" s="44" t="s">
        <v>51</v>
      </c>
      <c r="D18" s="21">
        <v>9</v>
      </c>
    </row>
    <row r="19" spans="1:4" x14ac:dyDescent="0.35">
      <c r="A19" s="21" t="s">
        <v>47</v>
      </c>
      <c r="B19" s="44" t="s">
        <v>103</v>
      </c>
      <c r="C19" s="44" t="s">
        <v>55</v>
      </c>
      <c r="D19" s="21">
        <v>8</v>
      </c>
    </row>
    <row r="20" spans="1:4" x14ac:dyDescent="0.35">
      <c r="A20" s="21" t="s">
        <v>47</v>
      </c>
      <c r="B20" s="44" t="s">
        <v>104</v>
      </c>
      <c r="C20" s="44" t="s">
        <v>58</v>
      </c>
      <c r="D20" s="21">
        <v>8</v>
      </c>
    </row>
    <row r="21" spans="1:4" x14ac:dyDescent="0.35">
      <c r="A21" s="21" t="s">
        <v>47</v>
      </c>
      <c r="B21" s="44" t="s">
        <v>108</v>
      </c>
      <c r="C21" s="44" t="s">
        <v>49</v>
      </c>
      <c r="D21" s="21">
        <v>8</v>
      </c>
    </row>
    <row r="22" spans="1:4" x14ac:dyDescent="0.35">
      <c r="A22" s="21" t="s">
        <v>47</v>
      </c>
      <c r="B22" s="44" t="s">
        <v>102</v>
      </c>
      <c r="C22" s="44" t="s">
        <v>54</v>
      </c>
      <c r="D22" s="21">
        <v>7</v>
      </c>
    </row>
    <row r="23" spans="1:4" x14ac:dyDescent="0.35">
      <c r="A23" s="21" t="s">
        <v>47</v>
      </c>
      <c r="B23" s="44"/>
      <c r="C23" s="44" t="s">
        <v>123</v>
      </c>
      <c r="D23" s="21">
        <v>28</v>
      </c>
    </row>
    <row r="24" spans="1:4" x14ac:dyDescent="0.35">
      <c r="A24" s="21"/>
      <c r="B24" s="44"/>
      <c r="C24" s="44"/>
      <c r="D24" s="21"/>
    </row>
    <row r="25" spans="1:4" x14ac:dyDescent="0.35">
      <c r="A25" s="21"/>
      <c r="B25" s="44"/>
      <c r="C25" s="44"/>
      <c r="D25" s="21"/>
    </row>
    <row r="26" spans="1:4" x14ac:dyDescent="0.35">
      <c r="A26" s="21"/>
      <c r="B26" s="44"/>
      <c r="C26" s="44"/>
      <c r="D26" s="21"/>
    </row>
    <row r="27" spans="1:4" x14ac:dyDescent="0.35">
      <c r="A27" s="21"/>
      <c r="B27" s="44"/>
      <c r="C27" s="44"/>
      <c r="D27" s="21"/>
    </row>
    <row r="28" spans="1:4" x14ac:dyDescent="0.35">
      <c r="A28" s="21"/>
      <c r="B28" s="44"/>
      <c r="C28" s="44"/>
      <c r="D28" s="21"/>
    </row>
    <row r="29" spans="1:4" x14ac:dyDescent="0.35">
      <c r="A29" s="21"/>
      <c r="B29" s="44"/>
      <c r="C29" s="44"/>
      <c r="D29" s="21"/>
    </row>
    <row r="30" spans="1:4" x14ac:dyDescent="0.35">
      <c r="A30" s="21"/>
      <c r="B30" s="44"/>
      <c r="C30" s="44"/>
      <c r="D30" s="21"/>
    </row>
    <row r="31" spans="1:4" x14ac:dyDescent="0.35">
      <c r="A31" s="21"/>
      <c r="B31" s="44"/>
      <c r="C31" s="44"/>
      <c r="D31" s="21"/>
    </row>
  </sheetData>
  <sortState xmlns:xlrd2="http://schemas.microsoft.com/office/spreadsheetml/2017/richdata2" ref="A2:D30">
    <sortCondition ref="A2:A30"/>
    <sortCondition descending="1" ref="D2:D30"/>
  </sortState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A8A5-0FE9-45EA-BB99-3BCCE6A1C37C}">
  <sheetPr>
    <tabColor theme="6" tint="0.79998168889431442"/>
  </sheetPr>
  <dimension ref="B1:G10"/>
  <sheetViews>
    <sheetView showGridLines="0" workbookViewId="0"/>
  </sheetViews>
  <sheetFormatPr baseColWidth="10" defaultRowHeight="14.5" x14ac:dyDescent="0.35"/>
  <cols>
    <col min="2" max="2" width="113" bestFit="1" customWidth="1"/>
    <col min="6" max="6" width="22.453125" bestFit="1" customWidth="1"/>
  </cols>
  <sheetData>
    <row r="1" spans="2:7" x14ac:dyDescent="0.35">
      <c r="B1" t="s">
        <v>34</v>
      </c>
      <c r="C1" t="s">
        <v>27</v>
      </c>
      <c r="D1" t="s">
        <v>28</v>
      </c>
      <c r="E1" t="s">
        <v>36</v>
      </c>
      <c r="F1" t="s">
        <v>27</v>
      </c>
    </row>
    <row r="2" spans="2:7" x14ac:dyDescent="0.35">
      <c r="B2" t="s">
        <v>30</v>
      </c>
      <c r="C2" t="s">
        <v>194</v>
      </c>
      <c r="D2" t="s">
        <v>194</v>
      </c>
      <c r="E2" t="s">
        <v>194</v>
      </c>
      <c r="F2" s="19">
        <v>0.76923076923076927</v>
      </c>
      <c r="G2" s="19"/>
    </row>
    <row r="3" spans="2:7" x14ac:dyDescent="0.35">
      <c r="B3" t="s">
        <v>35</v>
      </c>
      <c r="C3">
        <v>35</v>
      </c>
      <c r="D3">
        <v>11</v>
      </c>
      <c r="E3">
        <v>46</v>
      </c>
      <c r="F3" s="19">
        <v>0.76086956521739135</v>
      </c>
      <c r="G3" s="19"/>
    </row>
    <row r="4" spans="2:7" x14ac:dyDescent="0.35">
      <c r="B4" t="s">
        <v>33</v>
      </c>
      <c r="C4">
        <v>37</v>
      </c>
      <c r="D4">
        <v>11</v>
      </c>
      <c r="E4">
        <v>48</v>
      </c>
      <c r="F4" s="19">
        <v>0.77083333333333337</v>
      </c>
      <c r="G4" s="19"/>
    </row>
    <row r="5" spans="2:7" x14ac:dyDescent="0.35">
      <c r="B5" t="s">
        <v>32</v>
      </c>
      <c r="C5">
        <v>175</v>
      </c>
      <c r="D5">
        <v>59</v>
      </c>
      <c r="E5">
        <v>234</v>
      </c>
      <c r="F5" s="19">
        <v>0.74786324786324787</v>
      </c>
      <c r="G5" s="19"/>
    </row>
    <row r="6" spans="2:7" x14ac:dyDescent="0.35">
      <c r="B6" t="s">
        <v>31</v>
      </c>
      <c r="C6">
        <v>193</v>
      </c>
      <c r="D6">
        <v>17</v>
      </c>
      <c r="E6">
        <v>210</v>
      </c>
      <c r="F6" s="19">
        <v>0.919047619047619</v>
      </c>
      <c r="G6" s="19"/>
    </row>
    <row r="9" spans="2:7" x14ac:dyDescent="0.35">
      <c r="D9" s="22"/>
    </row>
    <row r="10" spans="2:7" x14ac:dyDescent="0.35">
      <c r="D10" s="22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B9D7C-0666-4A7B-9216-4FB0ADBABAC1}">
  <sheetPr>
    <tabColor theme="6" tint="0.79998168889431442"/>
  </sheetPr>
  <dimension ref="A1:H12"/>
  <sheetViews>
    <sheetView showGridLines="0" workbookViewId="0"/>
  </sheetViews>
  <sheetFormatPr baseColWidth="10" defaultRowHeight="14.5" x14ac:dyDescent="0.35"/>
  <cols>
    <col min="1" max="1" width="41" bestFit="1" customWidth="1"/>
    <col min="2" max="2" width="23.36328125" bestFit="1" customWidth="1"/>
    <col min="6" max="6" width="44.54296875" bestFit="1" customWidth="1"/>
    <col min="7" max="7" width="17" customWidth="1"/>
  </cols>
  <sheetData>
    <row r="1" spans="1:8" ht="36.75" customHeight="1" thickBot="1" x14ac:dyDescent="0.4">
      <c r="A1" s="4" t="s">
        <v>14</v>
      </c>
      <c r="B1" s="5" t="s">
        <v>99</v>
      </c>
      <c r="C1" s="2" t="s">
        <v>15</v>
      </c>
      <c r="F1" s="24" t="s">
        <v>14</v>
      </c>
      <c r="G1" s="25" t="s">
        <v>96</v>
      </c>
      <c r="H1" s="26" t="s">
        <v>97</v>
      </c>
    </row>
    <row r="2" spans="1:8" x14ac:dyDescent="0.35">
      <c r="A2" s="6" t="s">
        <v>8</v>
      </c>
      <c r="B2" s="7">
        <v>1210</v>
      </c>
      <c r="C2" s="8">
        <f t="shared" ref="C2:C11" si="0">B2/$B$12</f>
        <v>0.38242730720606827</v>
      </c>
      <c r="F2" s="27" t="s">
        <v>8</v>
      </c>
      <c r="G2" s="28">
        <v>1210</v>
      </c>
      <c r="H2" s="29">
        <f t="shared" ref="H2:H9" si="1">B2/$B$12</f>
        <v>0.38242730720606827</v>
      </c>
    </row>
    <row r="3" spans="1:8" x14ac:dyDescent="0.35">
      <c r="A3" s="9" t="s">
        <v>9</v>
      </c>
      <c r="B3" s="10">
        <v>378</v>
      </c>
      <c r="C3" s="11">
        <f t="shared" si="0"/>
        <v>0.11946902654867257</v>
      </c>
      <c r="F3" s="30" t="s">
        <v>9</v>
      </c>
      <c r="G3" s="31">
        <v>378</v>
      </c>
      <c r="H3" s="32">
        <f t="shared" si="1"/>
        <v>0.11946902654867257</v>
      </c>
    </row>
    <row r="4" spans="1:8" x14ac:dyDescent="0.35">
      <c r="A4" s="9" t="s">
        <v>12</v>
      </c>
      <c r="B4" s="10">
        <v>245</v>
      </c>
      <c r="C4" s="11">
        <f t="shared" si="0"/>
        <v>7.7433628318584066E-2</v>
      </c>
      <c r="F4" s="30" t="s">
        <v>12</v>
      </c>
      <c r="G4" s="31">
        <v>245</v>
      </c>
      <c r="H4" s="32">
        <f t="shared" si="1"/>
        <v>7.7433628318584066E-2</v>
      </c>
    </row>
    <row r="5" spans="1:8" x14ac:dyDescent="0.35">
      <c r="A5" s="9" t="s">
        <v>11</v>
      </c>
      <c r="B5" s="10">
        <v>27</v>
      </c>
      <c r="C5" s="11">
        <f t="shared" si="0"/>
        <v>8.5335018963337544E-3</v>
      </c>
      <c r="F5" s="30" t="s">
        <v>11</v>
      </c>
      <c r="G5" s="31">
        <v>27</v>
      </c>
      <c r="H5" s="32">
        <f t="shared" si="1"/>
        <v>8.5335018963337544E-3</v>
      </c>
    </row>
    <row r="6" spans="1:8" x14ac:dyDescent="0.35">
      <c r="A6" s="9" t="s">
        <v>7</v>
      </c>
      <c r="B6" s="10">
        <v>9</v>
      </c>
      <c r="C6" s="11">
        <f t="shared" si="0"/>
        <v>2.8445006321112516E-3</v>
      </c>
      <c r="F6" s="30" t="s">
        <v>7</v>
      </c>
      <c r="G6" s="31">
        <v>9</v>
      </c>
      <c r="H6" s="32">
        <f t="shared" si="1"/>
        <v>2.8445006321112516E-3</v>
      </c>
    </row>
    <row r="7" spans="1:8" x14ac:dyDescent="0.35">
      <c r="A7" s="9" t="s">
        <v>13</v>
      </c>
      <c r="B7" s="10">
        <v>9</v>
      </c>
      <c r="C7" s="11">
        <f t="shared" si="0"/>
        <v>2.8445006321112516E-3</v>
      </c>
      <c r="F7" s="30" t="s">
        <v>13</v>
      </c>
      <c r="G7" s="31">
        <v>9</v>
      </c>
      <c r="H7" s="32">
        <f t="shared" si="1"/>
        <v>2.8445006321112516E-3</v>
      </c>
    </row>
    <row r="8" spans="1:8" x14ac:dyDescent="0.35">
      <c r="A8" s="9" t="s">
        <v>10</v>
      </c>
      <c r="B8" s="10">
        <v>7</v>
      </c>
      <c r="C8" s="11">
        <f t="shared" si="0"/>
        <v>2.2123893805309734E-3</v>
      </c>
      <c r="F8" s="30" t="s">
        <v>10</v>
      </c>
      <c r="G8" s="31">
        <v>7</v>
      </c>
      <c r="H8" s="32">
        <f t="shared" si="1"/>
        <v>2.2123893805309734E-3</v>
      </c>
    </row>
    <row r="9" spans="1:8" ht="15" thickBot="1" x14ac:dyDescent="0.4">
      <c r="A9" s="9" t="s">
        <v>98</v>
      </c>
      <c r="B9" s="10">
        <v>13</v>
      </c>
      <c r="C9" s="11">
        <f t="shared" si="0"/>
        <v>4.1087231352718075E-3</v>
      </c>
      <c r="F9" s="30" t="s">
        <v>98</v>
      </c>
      <c r="G9" s="31">
        <v>13</v>
      </c>
      <c r="H9" s="32">
        <f t="shared" si="1"/>
        <v>4.1087231352718075E-3</v>
      </c>
    </row>
    <row r="10" spans="1:8" ht="15" thickBot="1" x14ac:dyDescent="0.4">
      <c r="A10" s="12" t="s">
        <v>16</v>
      </c>
      <c r="B10" s="13">
        <f>SUM(B2:B9)</f>
        <v>1898</v>
      </c>
      <c r="C10" s="14">
        <f t="shared" si="0"/>
        <v>0.59987357774968397</v>
      </c>
      <c r="F10" s="33" t="s">
        <v>16</v>
      </c>
      <c r="G10" s="34">
        <f>SUM(G2:G9)</f>
        <v>1898</v>
      </c>
      <c r="H10" s="35">
        <v>0.59987357774968397</v>
      </c>
    </row>
    <row r="11" spans="1:8" ht="15" thickBot="1" x14ac:dyDescent="0.4">
      <c r="A11" s="12" t="s">
        <v>17</v>
      </c>
      <c r="B11" s="15">
        <v>1266</v>
      </c>
      <c r="C11" s="16">
        <f t="shared" si="0"/>
        <v>0.40012642225031608</v>
      </c>
      <c r="F11" s="36" t="s">
        <v>17</v>
      </c>
      <c r="G11" s="37">
        <v>1266</v>
      </c>
      <c r="H11" s="38">
        <v>0.40012642225031608</v>
      </c>
    </row>
    <row r="12" spans="1:8" ht="15" thickBot="1" x14ac:dyDescent="0.4">
      <c r="A12" s="12" t="s">
        <v>22</v>
      </c>
      <c r="B12" s="13">
        <f>B10+B11</f>
        <v>3164</v>
      </c>
      <c r="C12" s="14">
        <f>C10+C11</f>
        <v>1</v>
      </c>
      <c r="F12" s="39" t="s">
        <v>22</v>
      </c>
      <c r="G12" s="40">
        <f>G10+G11</f>
        <v>3164</v>
      </c>
      <c r="H12" s="41">
        <f>H10+H11</f>
        <v>1</v>
      </c>
    </row>
  </sheetData>
  <conditionalFormatting sqref="H1:H1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{4B12690D-0359-41E1-AF6A-A61ED201414D}</x14:id>
        </ext>
      </extLst>
    </cfRule>
  </conditionalFormatting>
  <conditionalFormatting sqref="H2:H12">
    <cfRule type="dataBar" priority="5">
      <dataBar>
        <cfvo type="min"/>
        <cfvo type="max"/>
        <color rgb="FF5DBFC2"/>
      </dataBar>
      <extLst>
        <ext xmlns:x14="http://schemas.microsoft.com/office/spreadsheetml/2009/9/main" uri="{B025F937-C7B1-47D3-B67F-A62EFF666E3E}">
          <x14:id>{9C12098F-49FB-48B4-8377-9A87C586C5E0}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12690D-0359-41E1-AF6A-A61ED20141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H1:H12</xm:sqref>
        </x14:conditionalFormatting>
        <x14:conditionalFormatting xmlns:xm="http://schemas.microsoft.com/office/excel/2006/main">
          <x14:cfRule type="dataBar" id="{9C12098F-49FB-48B4-8377-9A87C586C5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AE7F-6DC1-4AEA-9A80-D121957F219A}">
  <sheetPr>
    <tabColor theme="4" tint="0.79998168889431442"/>
  </sheetPr>
  <dimension ref="A1:D62"/>
  <sheetViews>
    <sheetView showGridLines="0" workbookViewId="0"/>
  </sheetViews>
  <sheetFormatPr baseColWidth="10" defaultRowHeight="14.5" x14ac:dyDescent="0.35"/>
  <cols>
    <col min="1" max="1" width="14" bestFit="1" customWidth="1"/>
    <col min="2" max="2" width="51.36328125" bestFit="1" customWidth="1"/>
    <col min="3" max="3" width="11" bestFit="1" customWidth="1"/>
    <col min="4" max="4" width="17.36328125" bestFit="1" customWidth="1"/>
  </cols>
  <sheetData>
    <row r="1" spans="1:4" ht="15" thickBot="1" x14ac:dyDescent="0.4">
      <c r="A1" s="45" t="s">
        <v>125</v>
      </c>
      <c r="B1" s="46" t="s">
        <v>126</v>
      </c>
      <c r="C1" s="46" t="s">
        <v>127</v>
      </c>
      <c r="D1" s="47" t="s">
        <v>128</v>
      </c>
    </row>
    <row r="2" spans="1:4" x14ac:dyDescent="0.35">
      <c r="A2" s="48">
        <v>3400930292921</v>
      </c>
      <c r="B2" s="43" t="s">
        <v>129</v>
      </c>
      <c r="C2" s="43" t="s">
        <v>130</v>
      </c>
      <c r="D2" s="49" t="s">
        <v>131</v>
      </c>
    </row>
    <row r="3" spans="1:4" x14ac:dyDescent="0.35">
      <c r="A3" s="48">
        <v>3400930293003</v>
      </c>
      <c r="B3" s="43" t="s">
        <v>132</v>
      </c>
      <c r="C3" s="43" t="s">
        <v>130</v>
      </c>
      <c r="D3" s="49" t="s">
        <v>131</v>
      </c>
    </row>
    <row r="4" spans="1:4" x14ac:dyDescent="0.35">
      <c r="A4" s="48">
        <v>3400931922766</v>
      </c>
      <c r="B4" s="43" t="s">
        <v>133</v>
      </c>
      <c r="C4" s="43" t="s">
        <v>130</v>
      </c>
      <c r="D4" s="49" t="s">
        <v>131</v>
      </c>
    </row>
    <row r="5" spans="1:4" x14ac:dyDescent="0.35">
      <c r="A5" s="48">
        <v>3400932634507</v>
      </c>
      <c r="B5" s="43" t="s">
        <v>134</v>
      </c>
      <c r="C5" s="43" t="s">
        <v>130</v>
      </c>
      <c r="D5" s="49" t="s">
        <v>131</v>
      </c>
    </row>
    <row r="6" spans="1:4" x14ac:dyDescent="0.35">
      <c r="A6" s="48">
        <v>3400949000180</v>
      </c>
      <c r="B6" s="43" t="s">
        <v>135</v>
      </c>
      <c r="C6" s="43" t="s">
        <v>130</v>
      </c>
      <c r="D6" s="49" t="s">
        <v>131</v>
      </c>
    </row>
    <row r="7" spans="1:4" x14ac:dyDescent="0.35">
      <c r="A7" s="48">
        <v>3400933018023</v>
      </c>
      <c r="B7" s="43" t="s">
        <v>136</v>
      </c>
      <c r="C7" s="43" t="s">
        <v>130</v>
      </c>
      <c r="D7" s="49" t="s">
        <v>131</v>
      </c>
    </row>
    <row r="8" spans="1:4" x14ac:dyDescent="0.35">
      <c r="A8" s="48">
        <v>3400949005086</v>
      </c>
      <c r="B8" s="43" t="s">
        <v>137</v>
      </c>
      <c r="C8" s="43" t="s">
        <v>130</v>
      </c>
      <c r="D8" s="49" t="s">
        <v>131</v>
      </c>
    </row>
    <row r="9" spans="1:4" x14ac:dyDescent="0.35">
      <c r="A9" s="48">
        <v>3400949000685</v>
      </c>
      <c r="B9" s="43" t="s">
        <v>138</v>
      </c>
      <c r="C9" s="43" t="s">
        <v>130</v>
      </c>
      <c r="D9" s="49" t="s">
        <v>131</v>
      </c>
    </row>
    <row r="10" spans="1:4" ht="15" thickBot="1" x14ac:dyDescent="0.4">
      <c r="A10" s="50">
        <v>3400949000616</v>
      </c>
      <c r="B10" s="51" t="s">
        <v>139</v>
      </c>
      <c r="C10" s="51" t="s">
        <v>130</v>
      </c>
      <c r="D10" s="52" t="s">
        <v>131</v>
      </c>
    </row>
    <row r="11" spans="1:4" x14ac:dyDescent="0.35">
      <c r="A11" s="53">
        <v>3400934876233</v>
      </c>
      <c r="B11" s="54" t="s">
        <v>140</v>
      </c>
      <c r="C11" s="54" t="s">
        <v>130</v>
      </c>
      <c r="D11" s="55" t="s">
        <v>131</v>
      </c>
    </row>
    <row r="12" spans="1:4" x14ac:dyDescent="0.35">
      <c r="A12" s="56">
        <v>3400934876691</v>
      </c>
      <c r="B12" s="18" t="s">
        <v>141</v>
      </c>
      <c r="C12" s="18" t="s">
        <v>130</v>
      </c>
      <c r="D12" s="57" t="s">
        <v>142</v>
      </c>
    </row>
    <row r="13" spans="1:4" ht="15" thickBot="1" x14ac:dyDescent="0.4">
      <c r="A13" s="58">
        <v>3400935444271</v>
      </c>
      <c r="B13" s="59" t="s">
        <v>143</v>
      </c>
      <c r="C13" s="59" t="s">
        <v>130</v>
      </c>
      <c r="D13" s="60" t="s">
        <v>131</v>
      </c>
    </row>
    <row r="14" spans="1:4" x14ac:dyDescent="0.35">
      <c r="A14" s="61">
        <v>3400949004386</v>
      </c>
      <c r="B14" s="62" t="s">
        <v>144</v>
      </c>
      <c r="C14" s="62" t="s">
        <v>145</v>
      </c>
      <c r="D14" s="63" t="s">
        <v>146</v>
      </c>
    </row>
    <row r="15" spans="1:4" x14ac:dyDescent="0.35">
      <c r="A15" s="64">
        <v>3400949004898</v>
      </c>
      <c r="B15" s="42" t="s">
        <v>147</v>
      </c>
      <c r="C15" s="42" t="s">
        <v>145</v>
      </c>
      <c r="D15" s="65" t="s">
        <v>146</v>
      </c>
    </row>
    <row r="16" spans="1:4" ht="15" thickBot="1" x14ac:dyDescent="0.4">
      <c r="A16" s="66">
        <v>3400932070619</v>
      </c>
      <c r="B16" s="67" t="s">
        <v>148</v>
      </c>
      <c r="C16" s="67" t="s">
        <v>145</v>
      </c>
      <c r="D16" s="68" t="s">
        <v>146</v>
      </c>
    </row>
    <row r="17" spans="1:4" x14ac:dyDescent="0.35">
      <c r="A17" s="69">
        <v>3400930195505</v>
      </c>
      <c r="B17" s="70" t="s">
        <v>149</v>
      </c>
      <c r="C17" s="70" t="s">
        <v>130</v>
      </c>
      <c r="D17" s="71" t="s">
        <v>131</v>
      </c>
    </row>
    <row r="18" spans="1:4" x14ac:dyDescent="0.35">
      <c r="A18" s="72">
        <v>3400930212547</v>
      </c>
      <c r="B18" s="20" t="s">
        <v>149</v>
      </c>
      <c r="C18" s="20" t="s">
        <v>130</v>
      </c>
      <c r="D18" s="73" t="s">
        <v>131</v>
      </c>
    </row>
    <row r="19" spans="1:4" x14ac:dyDescent="0.35">
      <c r="A19" s="72">
        <v>3400930195574</v>
      </c>
      <c r="B19" s="20" t="s">
        <v>150</v>
      </c>
      <c r="C19" s="20" t="s">
        <v>130</v>
      </c>
      <c r="D19" s="73" t="s">
        <v>131</v>
      </c>
    </row>
    <row r="20" spans="1:4" ht="15" thickBot="1" x14ac:dyDescent="0.4">
      <c r="A20" s="74">
        <v>3400930212578</v>
      </c>
      <c r="B20" s="75" t="s">
        <v>150</v>
      </c>
      <c r="C20" s="75" t="s">
        <v>130</v>
      </c>
      <c r="D20" s="76" t="s">
        <v>131</v>
      </c>
    </row>
    <row r="21" spans="1:4" x14ac:dyDescent="0.35">
      <c r="A21" s="77">
        <v>3400935956897</v>
      </c>
      <c r="B21" s="78" t="s">
        <v>151</v>
      </c>
      <c r="C21" s="78" t="s">
        <v>130</v>
      </c>
      <c r="D21" s="79" t="s">
        <v>142</v>
      </c>
    </row>
    <row r="22" spans="1:4" x14ac:dyDescent="0.35">
      <c r="A22" s="80">
        <v>3400935957030</v>
      </c>
      <c r="B22" s="23" t="s">
        <v>152</v>
      </c>
      <c r="C22" s="23" t="s">
        <v>130</v>
      </c>
      <c r="D22" s="81" t="s">
        <v>142</v>
      </c>
    </row>
    <row r="23" spans="1:4" x14ac:dyDescent="0.35">
      <c r="A23" s="80">
        <v>3400935956958</v>
      </c>
      <c r="B23" s="23" t="s">
        <v>153</v>
      </c>
      <c r="C23" s="23" t="s">
        <v>130</v>
      </c>
      <c r="D23" s="81" t="s">
        <v>142</v>
      </c>
    </row>
    <row r="24" spans="1:4" x14ac:dyDescent="0.35">
      <c r="A24" s="80">
        <v>3400936551732</v>
      </c>
      <c r="B24" s="23" t="s">
        <v>154</v>
      </c>
      <c r="C24" s="23" t="s">
        <v>130</v>
      </c>
      <c r="D24" s="81" t="s">
        <v>131</v>
      </c>
    </row>
    <row r="25" spans="1:4" x14ac:dyDescent="0.35">
      <c r="A25" s="80">
        <v>3400936551152</v>
      </c>
      <c r="B25" s="23" t="s">
        <v>155</v>
      </c>
      <c r="C25" s="23" t="s">
        <v>130</v>
      </c>
      <c r="D25" s="81" t="s">
        <v>131</v>
      </c>
    </row>
    <row r="26" spans="1:4" x14ac:dyDescent="0.35">
      <c r="A26" s="80">
        <v>3400936551213</v>
      </c>
      <c r="B26" s="23" t="s">
        <v>156</v>
      </c>
      <c r="C26" s="23" t="s">
        <v>130</v>
      </c>
      <c r="D26" s="81" t="s">
        <v>131</v>
      </c>
    </row>
    <row r="27" spans="1:4" x14ac:dyDescent="0.35">
      <c r="A27" s="80">
        <v>3400936551381</v>
      </c>
      <c r="B27" s="23" t="s">
        <v>157</v>
      </c>
      <c r="C27" s="23" t="s">
        <v>130</v>
      </c>
      <c r="D27" s="81" t="s">
        <v>131</v>
      </c>
    </row>
    <row r="28" spans="1:4" ht="15" thickBot="1" x14ac:dyDescent="0.4">
      <c r="A28" s="82">
        <v>3400936551442</v>
      </c>
      <c r="B28" s="83" t="s">
        <v>158</v>
      </c>
      <c r="C28" s="83" t="s">
        <v>130</v>
      </c>
      <c r="D28" s="84" t="s">
        <v>131</v>
      </c>
    </row>
    <row r="29" spans="1:4" x14ac:dyDescent="0.35">
      <c r="A29" s="61">
        <v>3400932822690</v>
      </c>
      <c r="B29" s="62" t="s">
        <v>159</v>
      </c>
      <c r="C29" s="62"/>
      <c r="D29" s="63"/>
    </row>
    <row r="30" spans="1:4" x14ac:dyDescent="0.35">
      <c r="A30" s="64">
        <v>3400932822522</v>
      </c>
      <c r="B30" s="42" t="s">
        <v>160</v>
      </c>
      <c r="C30" s="42"/>
      <c r="D30" s="65"/>
    </row>
    <row r="31" spans="1:4" x14ac:dyDescent="0.35">
      <c r="A31" s="64">
        <v>3400936966055</v>
      </c>
      <c r="B31" s="42" t="s">
        <v>161</v>
      </c>
      <c r="C31" s="42" t="s">
        <v>130</v>
      </c>
      <c r="D31" s="65" t="s">
        <v>142</v>
      </c>
    </row>
    <row r="32" spans="1:4" x14ac:dyDescent="0.35">
      <c r="A32" s="64">
        <v>3400936107274</v>
      </c>
      <c r="B32" s="85" t="s">
        <v>162</v>
      </c>
      <c r="C32" s="85"/>
      <c r="D32" s="86"/>
    </row>
    <row r="33" spans="1:4" x14ac:dyDescent="0.35">
      <c r="A33" s="64">
        <v>3400936107564</v>
      </c>
      <c r="B33" s="85" t="s">
        <v>163</v>
      </c>
      <c r="C33" s="85"/>
      <c r="D33" s="86"/>
    </row>
    <row r="34" spans="1:4" x14ac:dyDescent="0.35">
      <c r="A34" s="64">
        <v>3400936966864</v>
      </c>
      <c r="B34" s="42" t="s">
        <v>164</v>
      </c>
      <c r="C34" s="42" t="s">
        <v>130</v>
      </c>
      <c r="D34" s="65" t="s">
        <v>131</v>
      </c>
    </row>
    <row r="35" spans="1:4" x14ac:dyDescent="0.35">
      <c r="A35" s="64">
        <v>3400930202289</v>
      </c>
      <c r="B35" s="42" t="s">
        <v>165</v>
      </c>
      <c r="C35" s="42" t="s">
        <v>130</v>
      </c>
      <c r="D35" s="65" t="s">
        <v>131</v>
      </c>
    </row>
    <row r="36" spans="1:4" x14ac:dyDescent="0.35">
      <c r="A36" s="64">
        <v>3400949980246</v>
      </c>
      <c r="B36" s="42" t="s">
        <v>166</v>
      </c>
      <c r="C36" s="42" t="s">
        <v>130</v>
      </c>
      <c r="D36" s="65" t="s">
        <v>131</v>
      </c>
    </row>
    <row r="37" spans="1:4" x14ac:dyDescent="0.35">
      <c r="A37" s="64">
        <v>3400937157452</v>
      </c>
      <c r="B37" s="42" t="s">
        <v>167</v>
      </c>
      <c r="C37" s="42" t="s">
        <v>130</v>
      </c>
      <c r="D37" s="65" t="s">
        <v>131</v>
      </c>
    </row>
    <row r="38" spans="1:4" x14ac:dyDescent="0.35">
      <c r="A38" s="64">
        <v>3400936966925</v>
      </c>
      <c r="B38" s="42" t="s">
        <v>168</v>
      </c>
      <c r="C38" s="42" t="s">
        <v>130</v>
      </c>
      <c r="D38" s="65" t="s">
        <v>131</v>
      </c>
    </row>
    <row r="39" spans="1:4" x14ac:dyDescent="0.35">
      <c r="A39" s="64">
        <v>3400934252723</v>
      </c>
      <c r="B39" s="42" t="s">
        <v>169</v>
      </c>
      <c r="C39" s="42" t="s">
        <v>130</v>
      </c>
      <c r="D39" s="65" t="s">
        <v>142</v>
      </c>
    </row>
    <row r="40" spans="1:4" x14ac:dyDescent="0.35">
      <c r="A40" s="64">
        <v>3400934252662</v>
      </c>
      <c r="B40" s="42" t="s">
        <v>170</v>
      </c>
      <c r="C40" s="42" t="s">
        <v>130</v>
      </c>
      <c r="D40" s="65" t="s">
        <v>142</v>
      </c>
    </row>
    <row r="41" spans="1:4" x14ac:dyDescent="0.35">
      <c r="A41" s="64">
        <v>3400934248061</v>
      </c>
      <c r="B41" s="42" t="s">
        <v>171</v>
      </c>
      <c r="C41" s="42" t="s">
        <v>130</v>
      </c>
      <c r="D41" s="65" t="s">
        <v>142</v>
      </c>
    </row>
    <row r="42" spans="1:4" x14ac:dyDescent="0.35">
      <c r="A42" s="64">
        <v>3400936965973</v>
      </c>
      <c r="B42" s="42" t="s">
        <v>172</v>
      </c>
      <c r="C42" s="42" t="s">
        <v>130</v>
      </c>
      <c r="D42" s="65" t="s">
        <v>131</v>
      </c>
    </row>
    <row r="43" spans="1:4" x14ac:dyDescent="0.35">
      <c r="A43" s="64">
        <v>3400934647406</v>
      </c>
      <c r="B43" s="42" t="s">
        <v>173</v>
      </c>
      <c r="C43" s="42" t="s">
        <v>130</v>
      </c>
      <c r="D43" s="65" t="s">
        <v>142</v>
      </c>
    </row>
    <row r="44" spans="1:4" x14ac:dyDescent="0.35">
      <c r="A44" s="64">
        <v>3400934647864</v>
      </c>
      <c r="B44" s="42" t="s">
        <v>174</v>
      </c>
      <c r="C44" s="42" t="s">
        <v>130</v>
      </c>
      <c r="D44" s="65" t="s">
        <v>142</v>
      </c>
    </row>
    <row r="45" spans="1:4" x14ac:dyDescent="0.35">
      <c r="A45" s="64">
        <v>3400934647635</v>
      </c>
      <c r="B45" s="42" t="s">
        <v>175</v>
      </c>
      <c r="C45" s="42" t="s">
        <v>130</v>
      </c>
      <c r="D45" s="65" t="s">
        <v>142</v>
      </c>
    </row>
    <row r="46" spans="1:4" x14ac:dyDescent="0.35">
      <c r="A46" s="64">
        <v>3400936966345</v>
      </c>
      <c r="B46" s="42" t="s">
        <v>176</v>
      </c>
      <c r="C46" s="42" t="s">
        <v>130</v>
      </c>
      <c r="D46" s="65" t="s">
        <v>131</v>
      </c>
    </row>
    <row r="47" spans="1:4" x14ac:dyDescent="0.35">
      <c r="A47" s="64">
        <v>3400935210302</v>
      </c>
      <c r="B47" s="42" t="s">
        <v>177</v>
      </c>
      <c r="C47" s="42" t="s">
        <v>130</v>
      </c>
      <c r="D47" s="65" t="s">
        <v>142</v>
      </c>
    </row>
    <row r="48" spans="1:4" x14ac:dyDescent="0.35">
      <c r="A48" s="64">
        <v>3400935210760</v>
      </c>
      <c r="B48" s="42" t="s">
        <v>178</v>
      </c>
      <c r="C48" s="42" t="s">
        <v>130</v>
      </c>
      <c r="D48" s="65" t="s">
        <v>142</v>
      </c>
    </row>
    <row r="49" spans="1:4" x14ac:dyDescent="0.35">
      <c r="A49" s="64">
        <v>3400935210531</v>
      </c>
      <c r="B49" s="42" t="s">
        <v>179</v>
      </c>
      <c r="C49" s="42" t="s">
        <v>130</v>
      </c>
      <c r="D49" s="65" t="s">
        <v>142</v>
      </c>
    </row>
    <row r="50" spans="1:4" x14ac:dyDescent="0.35">
      <c r="A50" s="64">
        <v>3400932525706</v>
      </c>
      <c r="B50" s="42" t="s">
        <v>180</v>
      </c>
      <c r="C50" s="42" t="s">
        <v>130</v>
      </c>
      <c r="D50" s="65" t="s">
        <v>142</v>
      </c>
    </row>
    <row r="51" spans="1:4" x14ac:dyDescent="0.35">
      <c r="A51" s="64">
        <v>3400932525935</v>
      </c>
      <c r="B51" s="42" t="s">
        <v>181</v>
      </c>
      <c r="C51" s="42" t="s">
        <v>130</v>
      </c>
      <c r="D51" s="65" t="s">
        <v>142</v>
      </c>
    </row>
    <row r="52" spans="1:4" x14ac:dyDescent="0.35">
      <c r="A52" s="64">
        <v>3400932525874</v>
      </c>
      <c r="B52" s="42" t="s">
        <v>182</v>
      </c>
      <c r="C52" s="42" t="s">
        <v>130</v>
      </c>
      <c r="D52" s="65" t="s">
        <v>142</v>
      </c>
    </row>
    <row r="53" spans="1:4" x14ac:dyDescent="0.35">
      <c r="A53" s="64">
        <v>3400936966574</v>
      </c>
      <c r="B53" s="42" t="s">
        <v>183</v>
      </c>
      <c r="C53" s="42" t="s">
        <v>130</v>
      </c>
      <c r="D53" s="65" t="s">
        <v>131</v>
      </c>
    </row>
    <row r="54" spans="1:4" x14ac:dyDescent="0.35">
      <c r="A54" s="64">
        <v>3400939848532</v>
      </c>
      <c r="B54" s="42" t="s">
        <v>184</v>
      </c>
      <c r="C54" s="42" t="s">
        <v>130</v>
      </c>
      <c r="D54" s="65" t="s">
        <v>131</v>
      </c>
    </row>
    <row r="55" spans="1:4" x14ac:dyDescent="0.35">
      <c r="A55" s="64">
        <v>3400936966406</v>
      </c>
      <c r="B55" s="42" t="s">
        <v>185</v>
      </c>
      <c r="C55" s="42" t="s">
        <v>130</v>
      </c>
      <c r="D55" s="65" t="s">
        <v>142</v>
      </c>
    </row>
    <row r="56" spans="1:4" x14ac:dyDescent="0.35">
      <c r="A56" s="64">
        <v>3400936966284</v>
      </c>
      <c r="B56" s="42" t="s">
        <v>186</v>
      </c>
      <c r="C56" s="42" t="s">
        <v>130</v>
      </c>
      <c r="D56" s="65" t="s">
        <v>131</v>
      </c>
    </row>
    <row r="57" spans="1:4" x14ac:dyDescent="0.35">
      <c r="A57" s="64">
        <v>3400936966116</v>
      </c>
      <c r="B57" s="42" t="s">
        <v>186</v>
      </c>
      <c r="C57" s="42" t="s">
        <v>130</v>
      </c>
      <c r="D57" s="65" t="s">
        <v>131</v>
      </c>
    </row>
    <row r="58" spans="1:4" x14ac:dyDescent="0.35">
      <c r="A58" s="64">
        <v>3400936967007</v>
      </c>
      <c r="B58" s="42" t="s">
        <v>187</v>
      </c>
      <c r="C58" s="42" t="s">
        <v>130</v>
      </c>
      <c r="D58" s="65" t="s">
        <v>131</v>
      </c>
    </row>
    <row r="59" spans="1:4" x14ac:dyDescent="0.35">
      <c r="A59" s="64">
        <v>3400936738867</v>
      </c>
      <c r="B59" s="42" t="s">
        <v>188</v>
      </c>
      <c r="C59" s="42" t="s">
        <v>130</v>
      </c>
      <c r="D59" s="65" t="s">
        <v>131</v>
      </c>
    </row>
    <row r="60" spans="1:4" x14ac:dyDescent="0.35">
      <c r="A60" s="64">
        <v>3400936738577</v>
      </c>
      <c r="B60" s="42" t="s">
        <v>189</v>
      </c>
      <c r="C60" s="42" t="s">
        <v>130</v>
      </c>
      <c r="D60" s="65" t="s">
        <v>131</v>
      </c>
    </row>
    <row r="61" spans="1:4" x14ac:dyDescent="0.35">
      <c r="A61" s="64">
        <v>3400936738638</v>
      </c>
      <c r="B61" s="42" t="s">
        <v>190</v>
      </c>
      <c r="C61" s="42" t="s">
        <v>130</v>
      </c>
      <c r="D61" s="65" t="s">
        <v>131</v>
      </c>
    </row>
    <row r="62" spans="1:4" ht="15" thickBot="1" x14ac:dyDescent="0.4">
      <c r="A62" s="66">
        <v>3400936934696</v>
      </c>
      <c r="B62" s="67" t="s">
        <v>191</v>
      </c>
      <c r="C62" s="67" t="s">
        <v>130</v>
      </c>
      <c r="D62" s="68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Valproate</vt:lpstr>
      <vt:lpstr>intiations</vt:lpstr>
      <vt:lpstr>intiations_clage</vt:lpstr>
      <vt:lpstr>femmes ciblees et arret</vt:lpstr>
      <vt:lpstr>parcours_valproate</vt:lpstr>
      <vt:lpstr>Principales_molecules_arret</vt:lpstr>
      <vt:lpstr>profil_ALD</vt:lpstr>
      <vt:lpstr>prescripteurs_cible</vt:lpstr>
      <vt:lpstr>ANNEXE_CIP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TOURNEUX(072)</dc:creator>
  <cp:lastModifiedBy>Claudine Gaillard</cp:lastModifiedBy>
  <dcterms:created xsi:type="dcterms:W3CDTF">2023-08-04T13:17:06Z</dcterms:created>
  <dcterms:modified xsi:type="dcterms:W3CDTF">2025-05-12T07:35:07Z</dcterms:modified>
</cp:coreProperties>
</file>