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médicaments personnes âgées - 6 octobre\A diffuser\"/>
    </mc:Choice>
  </mc:AlternateContent>
  <xr:revisionPtr revIDLastSave="0" documentId="13_ncr:1_{AB7D4FE9-27EC-4CB9-A769-4718379D80B6}" xr6:coauthVersionLast="47" xr6:coauthVersionMax="47" xr10:uidLastSave="{00000000-0000-0000-0000-000000000000}"/>
  <bookViews>
    <workbookView xWindow="-110" yWindow="-110" windowWidth="19420" windowHeight="10420" xr2:uid="{F926DA4B-7EE1-4989-BB2A-12724AE0F44B}"/>
  </bookViews>
  <sheets>
    <sheet name="Benzodiazépines" sheetId="11" r:id="rId1"/>
    <sheet name="Tableau1" sheetId="1" r:id="rId2"/>
    <sheet name="Tableau 2" sheetId="2" r:id="rId3"/>
    <sheet name="Tableau 3" sheetId="3" r:id="rId4"/>
    <sheet name="Tableau4" sheetId="4" r:id="rId5"/>
    <sheet name="Graphique 1" sheetId="5" r:id="rId6"/>
    <sheet name="Carte 1" sheetId="6" r:id="rId7"/>
    <sheet name="Graphique2" sheetId="7" r:id="rId8"/>
    <sheet name="Tableau 5" sheetId="8" r:id="rId9"/>
    <sheet name="Graphique 3" sheetId="9" r:id="rId10"/>
    <sheet name="Graphique 4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6" i="6" l="1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E5" i="4"/>
  <c r="D5" i="4"/>
  <c r="E4" i="4"/>
  <c r="D4" i="4"/>
  <c r="E3" i="4"/>
  <c r="D3" i="4"/>
  <c r="G4" i="1"/>
  <c r="D4" i="1"/>
  <c r="G3" i="1"/>
  <c r="D3" i="1"/>
  <c r="D2" i="1"/>
  <c r="C2" i="1"/>
  <c r="G2" i="1" s="1"/>
</calcChain>
</file>

<file path=xl/sharedStrings.xml><?xml version="1.0" encoding="utf-8"?>
<sst xmlns="http://schemas.openxmlformats.org/spreadsheetml/2006/main" count="308" uniqueCount="287">
  <si>
    <t/>
  </si>
  <si>
    <t>Nombre de consommants agricoles de 70 ans et plus</t>
  </si>
  <si>
    <t>Nombre d'assurés ayant eu recours aux benzodiazépines</t>
  </si>
  <si>
    <t>Taux d'assurés ayant eu recours aux benzodiazépines</t>
  </si>
  <si>
    <t>Indice comparatif / Population tous régimes *</t>
  </si>
  <si>
    <t>Nombre d'assurés ayant eu recours aux benzodiazépines à demi vie longue</t>
  </si>
  <si>
    <t>Taux d'assurés consommateurs de benzodiazépines ayant consommé des formes à demi vie longue</t>
  </si>
  <si>
    <t>Ensemble</t>
  </si>
  <si>
    <t>Salariés</t>
  </si>
  <si>
    <t>Non salariés</t>
  </si>
  <si>
    <t>Nombre d'assurés ayant eu recours aux BZD-DVL</t>
  </si>
  <si>
    <t>Taux d'assurés ayant eu recours aux BZD-DVL</t>
  </si>
  <si>
    <t>Taux de nouveaux assurés ayant eu recours aux BZD-DVL</t>
  </si>
  <si>
    <t>Régime agricole - plus de 70 ans</t>
  </si>
  <si>
    <t>Nombre d'assurés ayant eu recours aux BZD -DVL</t>
  </si>
  <si>
    <t>Répartition</t>
  </si>
  <si>
    <t>Régime agricole - 70 ans et plus</t>
  </si>
  <si>
    <t>Nb de consommants agricoles de 70 ans et plus</t>
  </si>
  <si>
    <t>Hommes</t>
  </si>
  <si>
    <t>Femmes</t>
  </si>
  <si>
    <t>Taux de prevalence</t>
  </si>
  <si>
    <t>Taux de femmes ayant recours aux Benzodiazépines</t>
  </si>
  <si>
    <t>Taux d'hommes ayant recours aux Benzodiazépines</t>
  </si>
  <si>
    <t>De 70 à 74 ans</t>
  </si>
  <si>
    <t>De 75 à 79 ans</t>
  </si>
  <si>
    <t>De 80 à 84 ans</t>
  </si>
  <si>
    <t>De 85 à 89 ans</t>
  </si>
  <si>
    <t>Plus de 90 ans</t>
  </si>
  <si>
    <t>CodeGEOMSA</t>
  </si>
  <si>
    <t>departement</t>
  </si>
  <si>
    <t>Nb assurés consommants BZD 70 ans et plus</t>
  </si>
  <si>
    <t>Nb Consommants 70 ans et plus RA</t>
  </si>
  <si>
    <t>taux</t>
  </si>
  <si>
    <t>Ain</t>
  </si>
  <si>
    <t>01</t>
  </si>
  <si>
    <t>Aisne</t>
  </si>
  <si>
    <t>02</t>
  </si>
  <si>
    <t>Allier</t>
  </si>
  <si>
    <t>03</t>
  </si>
  <si>
    <t>Alpes-de-Haute-Provence</t>
  </si>
  <si>
    <t>04</t>
  </si>
  <si>
    <t>Hautes-Alpes</t>
  </si>
  <si>
    <t>05</t>
  </si>
  <si>
    <t>Alpes-Maritimes</t>
  </si>
  <si>
    <t>06</t>
  </si>
  <si>
    <t>Ardèche</t>
  </si>
  <si>
    <t>07</t>
  </si>
  <si>
    <t>Ardennes</t>
  </si>
  <si>
    <t>08</t>
  </si>
  <si>
    <t>Ariège</t>
  </si>
  <si>
    <t>09</t>
  </si>
  <si>
    <t>Aube</t>
  </si>
  <si>
    <t>10</t>
  </si>
  <si>
    <t>Aude</t>
  </si>
  <si>
    <t>11</t>
  </si>
  <si>
    <t>Aveyron</t>
  </si>
  <si>
    <t>12</t>
  </si>
  <si>
    <t>Bouches-du-Rhône</t>
  </si>
  <si>
    <t>13</t>
  </si>
  <si>
    <t>Calvados</t>
  </si>
  <si>
    <t>14</t>
  </si>
  <si>
    <t>Cantal</t>
  </si>
  <si>
    <t>15</t>
  </si>
  <si>
    <t>Charente</t>
  </si>
  <si>
    <t>16</t>
  </si>
  <si>
    <t>Charente-Maritime</t>
  </si>
  <si>
    <t>17</t>
  </si>
  <si>
    <t>Cher</t>
  </si>
  <si>
    <t>18</t>
  </si>
  <si>
    <t>Corrèze</t>
  </si>
  <si>
    <t>19</t>
  </si>
  <si>
    <t>Corse</t>
  </si>
  <si>
    <t>20</t>
  </si>
  <si>
    <t>Côte-d'Or</t>
  </si>
  <si>
    <t>21</t>
  </si>
  <si>
    <t>Côtes-d'Armor</t>
  </si>
  <si>
    <t>22</t>
  </si>
  <si>
    <t>Creuse</t>
  </si>
  <si>
    <t>23</t>
  </si>
  <si>
    <t>Dordogne</t>
  </si>
  <si>
    <t>24</t>
  </si>
  <si>
    <t>Doubs</t>
  </si>
  <si>
    <t>25</t>
  </si>
  <si>
    <t>Drôme</t>
  </si>
  <si>
    <t>26</t>
  </si>
  <si>
    <t>Eure</t>
  </si>
  <si>
    <t>27</t>
  </si>
  <si>
    <t>Eure-et-Loir</t>
  </si>
  <si>
    <t>28</t>
  </si>
  <si>
    <t>Finistère</t>
  </si>
  <si>
    <t>29</t>
  </si>
  <si>
    <t>Gard</t>
  </si>
  <si>
    <t>30</t>
  </si>
  <si>
    <t>Haute-Garonne</t>
  </si>
  <si>
    <t>31</t>
  </si>
  <si>
    <t>Gers</t>
  </si>
  <si>
    <t>32</t>
  </si>
  <si>
    <t>Gironde</t>
  </si>
  <si>
    <t>33</t>
  </si>
  <si>
    <t>Hérault</t>
  </si>
  <si>
    <t>34</t>
  </si>
  <si>
    <t>Ille-et-Vilaine</t>
  </si>
  <si>
    <t>35</t>
  </si>
  <si>
    <t>Indre</t>
  </si>
  <si>
    <t>36</t>
  </si>
  <si>
    <t>Indre-et-Loire</t>
  </si>
  <si>
    <t>37</t>
  </si>
  <si>
    <t>Isère</t>
  </si>
  <si>
    <t>38</t>
  </si>
  <si>
    <t>Jura</t>
  </si>
  <si>
    <t>39</t>
  </si>
  <si>
    <t>Landes</t>
  </si>
  <si>
    <t>40</t>
  </si>
  <si>
    <t>Loir-et-Cher</t>
  </si>
  <si>
    <t>41</t>
  </si>
  <si>
    <t>Loire</t>
  </si>
  <si>
    <t>42</t>
  </si>
  <si>
    <t>Haute-Loire</t>
  </si>
  <si>
    <t>43</t>
  </si>
  <si>
    <t>Loire-Atlantique</t>
  </si>
  <si>
    <t>44</t>
  </si>
  <si>
    <t>Loiret</t>
  </si>
  <si>
    <t>45</t>
  </si>
  <si>
    <t>Lot</t>
  </si>
  <si>
    <t>46</t>
  </si>
  <si>
    <t>Lot-et-Garonne</t>
  </si>
  <si>
    <t>47</t>
  </si>
  <si>
    <t>Lozère</t>
  </si>
  <si>
    <t>48</t>
  </si>
  <si>
    <t>Maine-et-Loire</t>
  </si>
  <si>
    <t>49</t>
  </si>
  <si>
    <t>Manche</t>
  </si>
  <si>
    <t>50</t>
  </si>
  <si>
    <t>Marne</t>
  </si>
  <si>
    <t>51</t>
  </si>
  <si>
    <t>Haute-Marne</t>
  </si>
  <si>
    <t>52</t>
  </si>
  <si>
    <t>Mayenne</t>
  </si>
  <si>
    <t>53</t>
  </si>
  <si>
    <t>Meurthe-et-Moselle</t>
  </si>
  <si>
    <t>54</t>
  </si>
  <si>
    <t>Meuse</t>
  </si>
  <si>
    <t>55</t>
  </si>
  <si>
    <t>Morbihan</t>
  </si>
  <si>
    <t>56</t>
  </si>
  <si>
    <t>Moselle</t>
  </si>
  <si>
    <t>57</t>
  </si>
  <si>
    <t>Nièvre</t>
  </si>
  <si>
    <t>58</t>
  </si>
  <si>
    <t>Nord</t>
  </si>
  <si>
    <t>59</t>
  </si>
  <si>
    <t>Oise</t>
  </si>
  <si>
    <t>60</t>
  </si>
  <si>
    <t>Orne</t>
  </si>
  <si>
    <t>61</t>
  </si>
  <si>
    <t>Pas-de-Calais</t>
  </si>
  <si>
    <t>62</t>
  </si>
  <si>
    <t>Puy-de-Dôme</t>
  </si>
  <si>
    <t>63</t>
  </si>
  <si>
    <t>Pyrénées-Atlantiques</t>
  </si>
  <si>
    <t>64</t>
  </si>
  <si>
    <t>Hautes-Pyrénées</t>
  </si>
  <si>
    <t>65</t>
  </si>
  <si>
    <t>Pyrénées-Orientales</t>
  </si>
  <si>
    <t>66</t>
  </si>
  <si>
    <t>Bas-Rhin</t>
  </si>
  <si>
    <t>67</t>
  </si>
  <si>
    <t>Haut-Rhin</t>
  </si>
  <si>
    <t>68</t>
  </si>
  <si>
    <t>Rhône</t>
  </si>
  <si>
    <t>69</t>
  </si>
  <si>
    <t>Haute-Saône</t>
  </si>
  <si>
    <t>70</t>
  </si>
  <si>
    <t>Saône-et-Loire</t>
  </si>
  <si>
    <t>71</t>
  </si>
  <si>
    <t>Sarthe</t>
  </si>
  <si>
    <t>72</t>
  </si>
  <si>
    <t>Savoie</t>
  </si>
  <si>
    <t>73</t>
  </si>
  <si>
    <t>Haute-Savoie</t>
  </si>
  <si>
    <t>74</t>
  </si>
  <si>
    <t>Paris</t>
  </si>
  <si>
    <t>75</t>
  </si>
  <si>
    <t>Seine-Maritime</t>
  </si>
  <si>
    <t>76</t>
  </si>
  <si>
    <t>Seine-et-Marne</t>
  </si>
  <si>
    <t>77</t>
  </si>
  <si>
    <t>Yvelines</t>
  </si>
  <si>
    <t>78</t>
  </si>
  <si>
    <t>Deux-Sèvres</t>
  </si>
  <si>
    <t>79</t>
  </si>
  <si>
    <t>Somme</t>
  </si>
  <si>
    <t>80</t>
  </si>
  <si>
    <t>Tarn</t>
  </si>
  <si>
    <t>81</t>
  </si>
  <si>
    <t>Tarn-et-Garonne</t>
  </si>
  <si>
    <t>82</t>
  </si>
  <si>
    <t>Var</t>
  </si>
  <si>
    <t>83</t>
  </si>
  <si>
    <t>Vaucluse</t>
  </si>
  <si>
    <t>84</t>
  </si>
  <si>
    <t>Vendée</t>
  </si>
  <si>
    <t>85</t>
  </si>
  <si>
    <t>Vienne</t>
  </si>
  <si>
    <t>86</t>
  </si>
  <si>
    <t>Haute-Vienne</t>
  </si>
  <si>
    <t>87</t>
  </si>
  <si>
    <t>Vosges</t>
  </si>
  <si>
    <t>88</t>
  </si>
  <si>
    <t>Yonne</t>
  </si>
  <si>
    <t>89</t>
  </si>
  <si>
    <t>Territoire de Belfort</t>
  </si>
  <si>
    <t>90</t>
  </si>
  <si>
    <t>Essonne</t>
  </si>
  <si>
    <t>91</t>
  </si>
  <si>
    <t>Hauts-de-Seine</t>
  </si>
  <si>
    <t>92</t>
  </si>
  <si>
    <t>Seine-Saint-Denis</t>
  </si>
  <si>
    <t>93</t>
  </si>
  <si>
    <t>Val-de-Marne</t>
  </si>
  <si>
    <t>94</t>
  </si>
  <si>
    <t>Val-d'Oise</t>
  </si>
  <si>
    <t>95</t>
  </si>
  <si>
    <t>Nb de Délivrances en 2021</t>
  </si>
  <si>
    <t>Nombre d'assurés</t>
  </si>
  <si>
    <t>%</t>
  </si>
  <si>
    <t>1 délivrance</t>
  </si>
  <si>
    <t>2 délivrances</t>
  </si>
  <si>
    <t>3 délivrances</t>
  </si>
  <si>
    <t>4 délivrances</t>
  </si>
  <si>
    <t>5 délivrances</t>
  </si>
  <si>
    <t>6 délivrances et plus</t>
  </si>
  <si>
    <t>Total</t>
  </si>
  <si>
    <t>MEDECINE GENERALE</t>
  </si>
  <si>
    <t>PSYCHIATRIE GENERALE</t>
  </si>
  <si>
    <t>PATHOLOGIE CARDIO-VASCULAIRE</t>
  </si>
  <si>
    <t>OPHTALMOLOGIE</t>
  </si>
  <si>
    <t>NEUROLOGIE</t>
  </si>
  <si>
    <t>RHUMATOLOGIE</t>
  </si>
  <si>
    <t>AUTRES SPECIALITES</t>
  </si>
  <si>
    <t xml:space="preserve"> '                       Source : SNDS - exploitation MSA</t>
  </si>
  <si>
    <t>Spécialité médicale du prescripteur</t>
  </si>
  <si>
    <t>Nb d'assurés</t>
  </si>
  <si>
    <t>Nb Prescripteurs</t>
  </si>
  <si>
    <t>ALD</t>
  </si>
  <si>
    <t>Nombre assurés</t>
  </si>
  <si>
    <t>Autres ALD</t>
  </si>
  <si>
    <t>Vascularites, Lupus érythémateux systémique, Sclérodermie systémique</t>
  </si>
  <si>
    <t>Néphropathie chronique grave et syndrôme néphrotique primitif</t>
  </si>
  <si>
    <t>Formes graves des affections neurologiques et musculaires (dont Myopathie), Epilepsie grave</t>
  </si>
  <si>
    <t>Polyarthrite rhumatoïde évolutive</t>
  </si>
  <si>
    <t>Maladie de Parkinson</t>
  </si>
  <si>
    <t>Insuffisance respiratoire chronique grave</t>
  </si>
  <si>
    <t>Hypertension artérielle sévère</t>
  </si>
  <si>
    <t>Artériopathies chroniques avec manifestations ischémiques</t>
  </si>
  <si>
    <t>Accident vasculaire cérébral invalidant</t>
  </si>
  <si>
    <t>Maladie d'Alzheimer et autres démences</t>
  </si>
  <si>
    <t>Affections psychiatriques de longue durée</t>
  </si>
  <si>
    <t>Maladie coronaire</t>
  </si>
  <si>
    <t>Diabète de type 1 et diabète de type 2</t>
  </si>
  <si>
    <t>Tumeur maligne, affection maligne du tissu lymphatique ou hématopoïétique</t>
  </si>
  <si>
    <t>Insuffisance cardiaque grave, troubles du rythme graves, cardiopathies valvulaires graves, cardiopathies congénitales graves</t>
  </si>
  <si>
    <t>Taux de prevalence BZD DVL</t>
  </si>
  <si>
    <t>ClasseAge</t>
  </si>
  <si>
    <t>Taux de femmes ayant recours aux BZD-DVL</t>
  </si>
  <si>
    <t>Taux d'hommes ayant recours aux BZD-DVL</t>
  </si>
  <si>
    <t>Taux de femmes ayant recours aux BZD</t>
  </si>
  <si>
    <t>Taux d'hommes ayant recours aux BZD</t>
  </si>
  <si>
    <t>DIRECTION DELEGUEE AUX POLITIQUES SOCIALES</t>
  </si>
  <si>
    <t>Direction des Statistiques, des Etudes et des Fonds</t>
  </si>
  <si>
    <t>Directrice de la publication : Nadia JOUBERT</t>
  </si>
  <si>
    <t>joubert.nadia@ccmsa.msa.fr</t>
  </si>
  <si>
    <t>Département "Etudes et évaluation"</t>
  </si>
  <si>
    <t>Véronique DANGUY</t>
  </si>
  <si>
    <t>danguy.veronique@ccmsa.msa.fr</t>
  </si>
  <si>
    <t>Auteurs :</t>
  </si>
  <si>
    <t>Annie NOURRY</t>
  </si>
  <si>
    <t>nourry.annie@ccmsa.msa.fr</t>
  </si>
  <si>
    <t xml:space="preserve">Consommation de médicaments potentiellement inappropriés </t>
  </si>
  <si>
    <t xml:space="preserve">chez les personnes âgées au régime agricole : </t>
  </si>
  <si>
    <t>la consommation de benzodiazépines à demi-vie longue en 2021</t>
  </si>
  <si>
    <t>Nélia VALLEE</t>
  </si>
  <si>
    <t>vallee.nelia@ccmsa.msa.fr</t>
  </si>
  <si>
    <t>Sandrine FARE</t>
  </si>
  <si>
    <t>fare.sandrine@ccmsa.msa.fr</t>
  </si>
  <si>
    <t>Janvier 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</si>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</sst>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€_-;\-* #,##0\ _€_-;_-* &quot;-&quot;??\ _€_-;_-@_-"/>
    <numFmt numFmtId="165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2"/>
      <name val="Calibri"/>
      <family val="2"/>
    </font>
    <font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22"/>
      <color rgb="FF0033CC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1"/>
      <name val="Arial"/>
      <family val="2"/>
    </font>
    <font>
      <b/>
      <sz val="20"/>
      <color rgb="FF0000FF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AC2EC"/>
        <bgColor rgb="FFBC8FDD"/>
      </patternFill>
    </fill>
    <fill>
      <patternFill patternType="solid">
        <fgColor rgb="FFDAC2E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6D5F3"/>
        <bgColor rgb="FFBC8FDD"/>
      </patternFill>
    </fill>
    <fill>
      <patternFill patternType="solid">
        <fgColor theme="0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E6D5F3"/>
      </left>
      <right style="thin">
        <color rgb="FFE6D5F3"/>
      </right>
      <top style="thin">
        <color rgb="FFE6D5F3"/>
      </top>
      <bottom/>
      <diagonal/>
    </border>
    <border>
      <left style="thin">
        <color rgb="FFE6D5F3"/>
      </left>
      <right style="thin">
        <color rgb="FFE6D5F3"/>
      </right>
      <top style="thin">
        <color rgb="FFE6D5F3"/>
      </top>
      <bottom style="thin">
        <color rgb="FFE6D5F3"/>
      </bottom>
      <diagonal/>
    </border>
    <border>
      <left style="thin">
        <color rgb="FFE6D5F3"/>
      </left>
      <right style="thin">
        <color rgb="FFE6D5F3"/>
      </right>
      <top/>
      <bottom/>
      <diagonal/>
    </border>
    <border>
      <left style="thin">
        <color rgb="FFE6D5F3"/>
      </left>
      <right style="thin">
        <color rgb="FFE6D5F3"/>
      </right>
      <top/>
      <bottom style="thin">
        <color rgb="FFE6D5F3"/>
      </bottom>
      <diagonal/>
    </border>
    <border>
      <left style="thin">
        <color rgb="FFE6D5F3"/>
      </left>
      <right/>
      <top/>
      <bottom style="thin">
        <color rgb="FFE6D5F3"/>
      </bottom>
      <diagonal/>
    </border>
    <border>
      <left/>
      <right/>
      <top/>
      <bottom style="thin">
        <color rgb="FFE6D5F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rgb="FF000099"/>
      </left>
      <right/>
      <top style="thick">
        <color rgb="FF000099"/>
      </top>
      <bottom/>
      <diagonal/>
    </border>
    <border>
      <left/>
      <right/>
      <top style="thick">
        <color rgb="FF000099"/>
      </top>
      <bottom/>
      <diagonal/>
    </border>
    <border>
      <left/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/>
      <top/>
      <bottom/>
      <diagonal/>
    </border>
    <border>
      <left/>
      <right style="thick">
        <color rgb="FF000099"/>
      </right>
      <top/>
      <bottom/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/>
      <right style="thick">
        <color rgb="FF000099"/>
      </right>
      <top/>
      <bottom style="thick">
        <color rgb="FF00009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164" fontId="3" fillId="3" borderId="3" xfId="1" applyNumberFormat="1" applyFont="1" applyFill="1" applyBorder="1" applyAlignment="1">
      <alignment vertical="center"/>
    </xf>
    <xf numFmtId="165" fontId="3" fillId="3" borderId="3" xfId="2" applyNumberFormat="1" applyFont="1" applyFill="1" applyBorder="1" applyAlignment="1">
      <alignment horizontal="left" indent="7"/>
    </xf>
    <xf numFmtId="9" fontId="3" fillId="4" borderId="3" xfId="2" applyFont="1" applyFill="1" applyBorder="1" applyAlignment="1">
      <alignment horizontal="left" indent="13"/>
    </xf>
    <xf numFmtId="0" fontId="4" fillId="2" borderId="4" xfId="0" applyFont="1" applyFill="1" applyBorder="1"/>
    <xf numFmtId="164" fontId="3" fillId="0" borderId="3" xfId="1" applyNumberFormat="1" applyFont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165" fontId="0" fillId="0" borderId="3" xfId="2" applyNumberFormat="1" applyFont="1" applyBorder="1" applyAlignment="1">
      <alignment horizontal="left" indent="7"/>
    </xf>
    <xf numFmtId="166" fontId="6" fillId="0" borderId="3" xfId="0" applyNumberFormat="1" applyFont="1" applyBorder="1" applyAlignment="1">
      <alignment horizontal="right" vertical="center"/>
    </xf>
    <xf numFmtId="9" fontId="0" fillId="0" borderId="3" xfId="2" applyFont="1" applyBorder="1" applyAlignment="1">
      <alignment horizontal="left" indent="13"/>
    </xf>
    <xf numFmtId="0" fontId="4" fillId="2" borderId="5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164" fontId="3" fillId="4" borderId="3" xfId="1" applyNumberFormat="1" applyFont="1" applyFill="1" applyBorder="1"/>
    <xf numFmtId="164" fontId="0" fillId="0" borderId="3" xfId="1" applyNumberFormat="1" applyFont="1" applyBorder="1"/>
    <xf numFmtId="165" fontId="0" fillId="0" borderId="3" xfId="2" applyNumberFormat="1" applyFont="1" applyBorder="1"/>
    <xf numFmtId="165" fontId="0" fillId="0" borderId="3" xfId="2" applyNumberFormat="1" applyFont="1" applyBorder="1" applyAlignment="1">
      <alignment horizontal="right" vertical="center" indent="2"/>
    </xf>
    <xf numFmtId="0" fontId="2" fillId="2" borderId="2" xfId="0" applyFont="1" applyFill="1" applyBorder="1" applyAlignment="1">
      <alignment horizontal="center" vertical="center"/>
    </xf>
    <xf numFmtId="164" fontId="3" fillId="4" borderId="3" xfId="0" applyNumberFormat="1" applyFont="1" applyFill="1" applyBorder="1"/>
    <xf numFmtId="0" fontId="0" fillId="0" borderId="0" xfId="0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5" fontId="3" fillId="3" borderId="2" xfId="2" applyNumberFormat="1" applyFont="1" applyFill="1" applyBorder="1"/>
    <xf numFmtId="164" fontId="3" fillId="0" borderId="2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165" fontId="0" fillId="0" borderId="4" xfId="2" applyNumberFormat="1" applyFont="1" applyBorder="1"/>
    <xf numFmtId="165" fontId="0" fillId="0" borderId="2" xfId="2" applyNumberFormat="1" applyFont="1" applyBorder="1"/>
    <xf numFmtId="166" fontId="0" fillId="0" borderId="2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5" fontId="0" fillId="0" borderId="5" xfId="2" applyNumberFormat="1" applyFont="1" applyBorder="1"/>
    <xf numFmtId="166" fontId="0" fillId="0" borderId="5" xfId="1" applyNumberFormat="1" applyFont="1" applyBorder="1" applyAlignment="1">
      <alignment horizontal="center" vertical="center"/>
    </xf>
    <xf numFmtId="0" fontId="0" fillId="0" borderId="3" xfId="0" applyBorder="1"/>
    <xf numFmtId="164" fontId="3" fillId="3" borderId="2" xfId="1" applyNumberFormat="1" applyFont="1" applyFill="1" applyBorder="1" applyAlignment="1">
      <alignment horizontal="left" vertical="center" indent="7"/>
    </xf>
    <xf numFmtId="165" fontId="3" fillId="3" borderId="2" xfId="2" applyNumberFormat="1" applyFont="1" applyFill="1" applyBorder="1" applyAlignment="1">
      <alignment horizontal="right" vertical="center" indent="5"/>
    </xf>
    <xf numFmtId="164" fontId="3" fillId="4" borderId="4" xfId="1" applyNumberFormat="1" applyFont="1" applyFill="1" applyBorder="1" applyAlignment="1">
      <alignment horizontal="left" vertical="center" indent="7"/>
    </xf>
    <xf numFmtId="164" fontId="0" fillId="0" borderId="4" xfId="1" applyNumberFormat="1" applyFont="1" applyBorder="1" applyAlignment="1">
      <alignment horizontal="left" vertical="center" indent="7"/>
    </xf>
    <xf numFmtId="165" fontId="0" fillId="0" borderId="4" xfId="2" applyNumberFormat="1" applyFont="1" applyBorder="1" applyAlignment="1">
      <alignment horizontal="right" vertical="center" indent="5"/>
    </xf>
    <xf numFmtId="164" fontId="3" fillId="4" borderId="5" xfId="1" applyNumberFormat="1" applyFont="1" applyFill="1" applyBorder="1" applyAlignment="1">
      <alignment horizontal="left" vertical="center" indent="7"/>
    </xf>
    <xf numFmtId="164" fontId="0" fillId="0" borderId="5" xfId="1" applyNumberFormat="1" applyFont="1" applyBorder="1" applyAlignment="1">
      <alignment horizontal="left" vertical="center" indent="7"/>
    </xf>
    <xf numFmtId="165" fontId="0" fillId="0" borderId="5" xfId="2" applyNumberFormat="1" applyFont="1" applyBorder="1" applyAlignment="1">
      <alignment horizontal="right" vertical="center" indent="5"/>
    </xf>
    <xf numFmtId="3" fontId="0" fillId="0" borderId="0" xfId="0" applyNumberFormat="1"/>
    <xf numFmtId="165" fontId="0" fillId="0" borderId="0" xfId="2" applyNumberFormat="1" applyFont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7" fillId="0" borderId="0" xfId="3"/>
    <xf numFmtId="49" fontId="7" fillId="0" borderId="0" xfId="3" applyNumberFormat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64" fontId="3" fillId="6" borderId="2" xfId="1" applyNumberFormat="1" applyFont="1" applyFill="1" applyBorder="1" applyAlignment="1">
      <alignment vertical="center"/>
    </xf>
    <xf numFmtId="0" fontId="0" fillId="7" borderId="8" xfId="0" applyFill="1" applyBorder="1"/>
    <xf numFmtId="3" fontId="0" fillId="7" borderId="8" xfId="2" applyNumberFormat="1" applyFont="1" applyFill="1" applyBorder="1"/>
    <xf numFmtId="165" fontId="0" fillId="7" borderId="8" xfId="2" applyNumberFormat="1" applyFont="1" applyFill="1" applyBorder="1"/>
    <xf numFmtId="0" fontId="0" fillId="7" borderId="9" xfId="0" applyFill="1" applyBorder="1"/>
    <xf numFmtId="3" fontId="0" fillId="7" borderId="9" xfId="0" applyNumberFormat="1" applyFill="1" applyBorder="1"/>
    <xf numFmtId="165" fontId="0" fillId="7" borderId="9" xfId="2" applyNumberFormat="1" applyFont="1" applyFill="1" applyBorder="1"/>
    <xf numFmtId="0" fontId="0" fillId="7" borderId="10" xfId="0" applyFill="1" applyBorder="1"/>
    <xf numFmtId="3" fontId="0" fillId="7" borderId="10" xfId="0" applyNumberFormat="1" applyFill="1" applyBorder="1"/>
    <xf numFmtId="165" fontId="0" fillId="7" borderId="10" xfId="2" applyNumberFormat="1" applyFont="1" applyFill="1" applyBorder="1"/>
    <xf numFmtId="0" fontId="0" fillId="7" borderId="0" xfId="0" applyFill="1"/>
    <xf numFmtId="0" fontId="8" fillId="7" borderId="0" xfId="0" applyFont="1" applyFill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8" borderId="0" xfId="0" applyFont="1" applyFill="1"/>
    <xf numFmtId="0" fontId="0" fillId="0" borderId="0" xfId="0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17" fontId="11" fillId="0" borderId="15" xfId="0" quotePrefix="1" applyNumberFormat="1" applyFont="1" applyBorder="1" applyAlignment="1">
      <alignment horizontal="right"/>
    </xf>
    <xf numFmtId="0" fontId="0" fillId="9" borderId="0" xfId="0" applyFill="1"/>
    <xf numFmtId="0" fontId="0" fillId="0" borderId="16" xfId="0" applyBorder="1"/>
    <xf numFmtId="0" fontId="11" fillId="0" borderId="17" xfId="0" quotePrefix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4" fillId="0" borderId="17" xfId="0" applyFont="1" applyBorder="1"/>
    <xf numFmtId="0" fontId="13" fillId="0" borderId="16" xfId="0" applyFont="1" applyBorder="1"/>
    <xf numFmtId="0" fontId="13" fillId="0" borderId="16" xfId="0" applyFont="1" applyBorder="1" applyAlignment="1">
      <alignment vertical="center"/>
    </xf>
    <xf numFmtId="0" fontId="15" fillId="0" borderId="16" xfId="4" applyFont="1" applyBorder="1" applyAlignment="1">
      <alignment horizontal="left" vertical="center"/>
    </xf>
    <xf numFmtId="0" fontId="10" fillId="0" borderId="16" xfId="4" applyBorder="1" applyAlignment="1">
      <alignment vertical="center"/>
    </xf>
    <xf numFmtId="0" fontId="15" fillId="0" borderId="16" xfId="4" applyFont="1" applyBorder="1" applyAlignment="1">
      <alignment vertical="center"/>
    </xf>
    <xf numFmtId="0" fontId="10" fillId="0" borderId="16" xfId="4" applyBorder="1"/>
    <xf numFmtId="0" fontId="14" fillId="0" borderId="18" xfId="0" applyFont="1" applyBorder="1"/>
    <xf numFmtId="0" fontId="14" fillId="0" borderId="19" xfId="0" applyFont="1" applyBorder="1"/>
    <xf numFmtId="0" fontId="14" fillId="0" borderId="20" xfId="0" applyFont="1" applyBorder="1"/>
    <xf numFmtId="0" fontId="16" fillId="9" borderId="0" xfId="0" applyFont="1" applyFill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/>
    <xf numFmtId="0" fontId="18" fillId="0" borderId="16" xfId="4" applyFont="1" applyBorder="1"/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5">
    <cellStyle name="Lien hypertexte" xfId="4" builtinId="8"/>
    <cellStyle name="Milliers" xfId="1" builtinId="3"/>
    <cellStyle name="Normal" xfId="0" builtinId="0"/>
    <cellStyle name="Normal 2" xfId="3" xr:uid="{219B3CEF-8166-4EDA-924D-5F7955599181}"/>
    <cellStyle name="Pourcentage" xfId="2" builtinId="5"/>
  </cellStyles>
  <dxfs count="6">
    <dxf>
      <numFmt numFmtId="165" formatCode="0.0%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0" formatCode="@"/>
    </dxf>
    <dxf>
      <numFmt numFmtId="30" formatCode="@"/>
    </dxf>
    <dxf>
      <fill>
        <patternFill patternType="solid">
          <fgColor indexed="64"/>
          <bgColor theme="4" tint="-0.249977111117893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600074</xdr:colOff>
      <xdr:row>4</xdr:row>
      <xdr:rowOff>29981</xdr:rowOff>
    </xdr:from>
    <xdr:to>
      <xdr:col>17</xdr:col>
      <xdr:colOff>672223</xdr:colOff>
      <xdr:row>28</xdr:row>
      <xdr:rowOff>187534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89319A9-5D05-44CE-B695-82E8ED092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0074" y="791981"/>
          <a:ext cx="9216149" cy="4729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159385</xdr:colOff>
      <xdr:row>30</xdr:row>
      <xdr:rowOff>142240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44927227-A9E8-432E-B28A-C43C0844D9B5}"/>
            </a:ext>
          </a:extLst>
        </xdr:cNvPr>
        <xdr:cNvGrpSpPr/>
      </xdr:nvGrpSpPr>
      <xdr:grpSpPr>
        <a:xfrm>
          <a:off x="0" y="0"/>
          <a:ext cx="5493385" cy="6587490"/>
          <a:chOff x="0" y="1578"/>
          <a:chExt cx="5493831" cy="5857703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DD57A267-77D9-41A7-916E-6200B2B7C78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186" t="5357" r="26106" b="3471"/>
          <a:stretch/>
        </xdr:blipFill>
        <xdr:spPr>
          <a:xfrm>
            <a:off x="0" y="1578"/>
            <a:ext cx="5333444" cy="5425159"/>
          </a:xfrm>
          <a:prstGeom prst="rect">
            <a:avLst/>
          </a:prstGeom>
        </xdr:spPr>
      </xdr:pic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26B5A760-A852-49A4-A91A-2EA9A3C8CC65}"/>
              </a:ext>
            </a:extLst>
          </xdr:cNvPr>
          <xdr:cNvGrpSpPr/>
        </xdr:nvGrpSpPr>
        <xdr:grpSpPr>
          <a:xfrm>
            <a:off x="0" y="4328475"/>
            <a:ext cx="1143635" cy="1089873"/>
            <a:chOff x="0" y="4328475"/>
            <a:chExt cx="1143635" cy="1089873"/>
          </a:xfrm>
        </xdr:grpSpPr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58302EB8-E8A7-42B2-B39F-F2BD7E445429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t="2726" r="51501"/>
            <a:stretch/>
          </xdr:blipFill>
          <xdr:spPr>
            <a:xfrm>
              <a:off x="0" y="4697952"/>
              <a:ext cx="676100" cy="720396"/>
            </a:xfrm>
            <a:prstGeom prst="rect">
              <a:avLst/>
            </a:prstGeom>
          </xdr:spPr>
        </xdr:pic>
        <xdr:sp macro="" textlink="">
          <xdr:nvSpPr>
            <xdr:cNvPr id="11" name="ZoneTexte 6">
              <a:extLst>
                <a:ext uri="{FF2B5EF4-FFF2-40B4-BE49-F238E27FC236}">
                  <a16:creationId xmlns:a16="http://schemas.microsoft.com/office/drawing/2014/main" id="{D94D7C11-915C-477A-B96D-A0D6FF31FB0C}"/>
                </a:ext>
              </a:extLst>
            </xdr:cNvPr>
            <xdr:cNvSpPr txBox="1"/>
          </xdr:nvSpPr>
          <xdr:spPr>
            <a:xfrm>
              <a:off x="0" y="4328475"/>
              <a:ext cx="1143635" cy="446405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3"/>
            </a:fontRef>
          </xdr:style>
          <xdr:txBody>
            <a:bodyPr wrap="square" rtlCol="0">
              <a:spAutoFit/>
            </a:bodyPr>
            <a:lstStyle/>
            <a:p>
              <a:pPr algn="just">
                <a:spcAft>
                  <a:spcPts val="600"/>
                </a:spcAft>
              </a:pPr>
              <a:r>
                <a:rPr lang="fr-FR" sz="900" kern="1200">
                  <a:solidFill>
                    <a:srgbClr val="404040"/>
                  </a:solidFill>
                  <a:effectLst/>
                  <a:ea typeface="Arial" panose="020B0604020202020204" pitchFamily="34" charset="0"/>
                  <a:cs typeface="Times New Roman" panose="02020603050405020304" pitchFamily="18" charset="0"/>
                </a:rPr>
                <a:t>Taux de recours aux BZD-DVL (%)</a:t>
              </a:r>
              <a:endParaRPr lang="fr-FR" sz="1100">
                <a:effectLst/>
                <a:ea typeface="Arial" panose="020B0604020202020204" pitchFamily="34" charset="0"/>
                <a:cs typeface="Calibri" panose="020F0502020204030204" pitchFamily="34" charset="0"/>
              </a:endParaRPr>
            </a:p>
          </xdr:txBody>
        </xdr:sp>
      </xdr:grpSp>
      <xdr:grpSp>
        <xdr:nvGrpSpPr>
          <xdr:cNvPr id="5" name="Groupe 4">
            <a:extLst>
              <a:ext uri="{FF2B5EF4-FFF2-40B4-BE49-F238E27FC236}">
                <a16:creationId xmlns:a16="http://schemas.microsoft.com/office/drawing/2014/main" id="{F4BAB977-BE7E-4A81-BF23-361E5055DC5E}"/>
              </a:ext>
            </a:extLst>
          </xdr:cNvPr>
          <xdr:cNvGrpSpPr/>
        </xdr:nvGrpSpPr>
        <xdr:grpSpPr>
          <a:xfrm>
            <a:off x="1400374" y="4513135"/>
            <a:ext cx="629285" cy="897990"/>
            <a:chOff x="1400374" y="4513135"/>
            <a:chExt cx="629285" cy="897990"/>
          </a:xfrm>
        </xdr:grpSpPr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A55F19FE-8EC9-49ED-95D7-CC07D7C37A4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/>
            <a:srcRect l="2748" t="31352" r="69572" b="8435"/>
            <a:stretch/>
          </xdr:blipFill>
          <xdr:spPr>
            <a:xfrm>
              <a:off x="1400437" y="4882618"/>
              <a:ext cx="520617" cy="528507"/>
            </a:xfrm>
            <a:prstGeom prst="rect">
              <a:avLst/>
            </a:prstGeom>
          </xdr:spPr>
        </xdr:pic>
        <xdr:sp macro="" textlink="">
          <xdr:nvSpPr>
            <xdr:cNvPr id="9" name="ZoneTexte 10">
              <a:extLst>
                <a:ext uri="{FF2B5EF4-FFF2-40B4-BE49-F238E27FC236}">
                  <a16:creationId xmlns:a16="http://schemas.microsoft.com/office/drawing/2014/main" id="{26EBCD45-0505-4D51-91AD-E1745DE8905C}"/>
                </a:ext>
              </a:extLst>
            </xdr:cNvPr>
            <xdr:cNvSpPr txBox="1"/>
          </xdr:nvSpPr>
          <xdr:spPr>
            <a:xfrm>
              <a:off x="1400374" y="4513135"/>
              <a:ext cx="629285" cy="446405"/>
            </a:xfrm>
            <a:prstGeom prst="rect">
              <a:avLst/>
            </a:prstGeom>
            <a:solidFill>
              <a:srgbClr val="F0F0F0"/>
            </a:solidFill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accent3"/>
            </a:fontRef>
          </xdr:style>
          <xdr:txBody>
            <a:bodyPr wrap="square" rtlCol="0">
              <a:spAutoFit/>
            </a:bodyPr>
            <a:lstStyle/>
            <a:p>
              <a:pPr algn="just">
                <a:spcAft>
                  <a:spcPts val="600"/>
                </a:spcAft>
              </a:pPr>
              <a:r>
                <a:rPr lang="fr-FR" sz="900" kern="1200">
                  <a:solidFill>
                    <a:srgbClr val="404040"/>
                  </a:solidFill>
                  <a:effectLst/>
                  <a:ea typeface="Arial" panose="020B0604020202020204" pitchFamily="34" charset="0"/>
                  <a:cs typeface="Times New Roman" panose="02020603050405020304" pitchFamily="18" charset="0"/>
                </a:rPr>
                <a:t>Nombre d’assurés</a:t>
              </a:r>
              <a:endParaRPr lang="fr-FR" sz="1100">
                <a:effectLst/>
                <a:ea typeface="Arial" panose="020B0604020202020204" pitchFamily="34" charset="0"/>
                <a:cs typeface="Calibri" panose="020F0502020204030204" pitchFamily="34" charset="0"/>
              </a:endParaRPr>
            </a:p>
          </xdr:txBody>
        </xdr:sp>
      </xdr:grpSp>
      <xdr:sp macro="" textlink="">
        <xdr:nvSpPr>
          <xdr:cNvPr id="6" name="ZoneTexte 13">
            <a:extLst>
              <a:ext uri="{FF2B5EF4-FFF2-40B4-BE49-F238E27FC236}">
                <a16:creationId xmlns:a16="http://schemas.microsoft.com/office/drawing/2014/main" id="{34CC2746-2C47-44AD-AB1F-B5118807A710}"/>
              </a:ext>
            </a:extLst>
          </xdr:cNvPr>
          <xdr:cNvSpPr txBox="1"/>
        </xdr:nvSpPr>
        <xdr:spPr>
          <a:xfrm>
            <a:off x="3967291" y="5418166"/>
            <a:ext cx="1526540" cy="2914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 algn="just">
              <a:spcAft>
                <a:spcPts val="600"/>
              </a:spcAft>
            </a:pPr>
            <a:r>
              <a:rPr lang="fr-FR" sz="800" i="1" kern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Source SNDS – Exploitation MSA</a:t>
            </a:r>
            <a:endParaRPr lang="fr-FR" sz="1100">
              <a:effectLst/>
              <a:latin typeface="Calibri" panose="020F0502020204030204" pitchFamily="34" charset="0"/>
              <a:ea typeface="Arial" panose="020B0604020202020204" pitchFamily="34" charset="0"/>
              <a:cs typeface="Calibri" panose="020F0502020204030204" pitchFamily="34" charset="0"/>
            </a:endParaRPr>
          </a:p>
        </xdr:txBody>
      </xdr:sp>
      <xdr:sp macro="" textlink="">
        <xdr:nvSpPr>
          <xdr:cNvPr id="7" name="ZoneTexte 14">
            <a:extLst>
              <a:ext uri="{FF2B5EF4-FFF2-40B4-BE49-F238E27FC236}">
                <a16:creationId xmlns:a16="http://schemas.microsoft.com/office/drawing/2014/main" id="{2E7F7651-F48F-412F-A307-54A5660348F9}"/>
              </a:ext>
            </a:extLst>
          </xdr:cNvPr>
          <xdr:cNvSpPr txBox="1"/>
        </xdr:nvSpPr>
        <xdr:spPr>
          <a:xfrm>
            <a:off x="3967291" y="5567816"/>
            <a:ext cx="1526540" cy="29146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 algn="just">
              <a:spcAft>
                <a:spcPts val="600"/>
              </a:spcAft>
            </a:pPr>
            <a:r>
              <a:rPr lang="fr-FR" sz="800" i="1" kern="1200">
                <a:solidFill>
                  <a:srgbClr val="000000"/>
                </a:solidFill>
                <a:effectLst/>
                <a:latin typeface="Calibri" panose="020F0502020204030204" pitchFamily="34" charset="0"/>
                <a:ea typeface="Arial" panose="020B0604020202020204" pitchFamily="34" charset="0"/>
                <a:cs typeface="Times New Roman" panose="02020603050405020304" pitchFamily="18" charset="0"/>
              </a:rPr>
              <a:t>Réalisé avec GéoMSA</a:t>
            </a:r>
            <a:endParaRPr lang="fr-FR" sz="1100">
              <a:effectLst/>
              <a:latin typeface="Calibri" panose="020F0502020204030204" pitchFamily="34" charset="0"/>
              <a:ea typeface="Arial" panose="020B060402020202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11</xdr:col>
      <xdr:colOff>744173</xdr:colOff>
      <xdr:row>14</xdr:row>
      <xdr:rowOff>74930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33556C1-FB2D-4427-89DD-3E324D59D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90500"/>
          <a:ext cx="5316173" cy="29324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514351</xdr:colOff>
      <xdr:row>0</xdr:row>
      <xdr:rowOff>47625</xdr:rowOff>
    </xdr:from>
    <xdr:to>
      <xdr:col>14</xdr:col>
      <xdr:colOff>214891</xdr:colOff>
      <xdr:row>23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B345DDD-074E-40C9-95F0-4C358A414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626" y="47625"/>
          <a:ext cx="8844540" cy="433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18</xdr:col>
      <xdr:colOff>110332</xdr:colOff>
      <xdr:row>24</xdr:row>
      <xdr:rowOff>93418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701D133-71CF-4143-BAFB-8FA63FF42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190500"/>
          <a:ext cx="6968332" cy="52369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E9A69F-B5D5-4B86-8F47-AA37966EAC08}" name="Tableau1" displayName="Tableau1" ref="I1:M96" totalsRowShown="0" headerRowDxfId="5">
  <autoFilter ref="I1:M96" xr:uid="{34E9A69F-B5D5-4B86-8F47-AA37966EAC08}"/>
  <tableColumns count="5">
    <tableColumn id="5" xr3:uid="{2FC1ECC1-6BF6-4CE1-931B-C9F59B64C0E5}" name="CodeGEOMSA" dataDxfId="4" dataCellStyle="Normal 2"/>
    <tableColumn id="1" xr3:uid="{8C1F2F42-3ED0-4898-81A5-1110170137B1}" name="departement" dataDxfId="3" dataCellStyle="Normal 2"/>
    <tableColumn id="2" xr3:uid="{A99F9235-DA95-4131-B481-AA4257EEF603}" name="Nb assurés consommants BZD 70 ans et plus" dataDxfId="2"/>
    <tableColumn id="3" xr3:uid="{03765780-124E-4466-92E1-B16127DD6F36}" name="Nb Consommants 70 ans et plus RA" dataDxfId="1"/>
    <tableColumn id="4" xr3:uid="{7B344256-8263-4B50-870F-87A1ECF3D9DF}" name="taux" dataDxfId="0" dataCellStyle="Pourcentage">
      <calculatedColumnFormula>Tableau1[[#This Row],[Nb assurés consommants BZD 70 ans et plus]]/Tableau1[[#This Row],[Nb Consommants 70 ans et plus RA]]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urry.annie@ccmsa.msa.fr" TargetMode="External"/><Relationship Id="rId2" Type="http://schemas.openxmlformats.org/officeDocument/2006/relationships/hyperlink" Target="mailto:danguy.veronique@ccmsa.msa.fr" TargetMode="External"/><Relationship Id="rId1" Type="http://schemas.openxmlformats.org/officeDocument/2006/relationships/hyperlink" Target="mailto:joubert.nadia@ccmsa.msa.fr" TargetMode="External"/><Relationship Id="rId5" Type="http://schemas.openxmlformats.org/officeDocument/2006/relationships/hyperlink" Target="mailto:vallee.nelia@ccmsa.msa.fr" TargetMode="External"/><Relationship Id="rId4" Type="http://schemas.openxmlformats.org/officeDocument/2006/relationships/hyperlink" Target="mailto:fare.sandrine@ccmsa.msa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F86B-F882-42E9-B9B9-6AE1F4A64597}">
  <dimension ref="A1:AV238"/>
  <sheetViews>
    <sheetView showGridLines="0" tabSelected="1" workbookViewId="0"/>
  </sheetViews>
  <sheetFormatPr baseColWidth="10" defaultRowHeight="14.5" x14ac:dyDescent="0.35"/>
  <cols>
    <col min="7" max="7" width="42.453125" customWidth="1"/>
    <col min="8" max="48" width="11.453125" style="72"/>
  </cols>
  <sheetData>
    <row r="1" spans="1:7" ht="15" thickTop="1" x14ac:dyDescent="0.35">
      <c r="A1" s="69" t="s">
        <v>286</v>
      </c>
      <c r="B1" s="70"/>
      <c r="C1" s="70"/>
      <c r="D1" s="70"/>
      <c r="E1" s="70"/>
      <c r="F1" s="70"/>
      <c r="G1" s="71" t="s">
        <v>285</v>
      </c>
    </row>
    <row r="2" spans="1:7" ht="7.5" customHeight="1" x14ac:dyDescent="0.35">
      <c r="A2" s="73"/>
      <c r="B2" s="90"/>
      <c r="C2" s="90"/>
      <c r="D2" s="90"/>
      <c r="E2" s="90"/>
      <c r="F2" s="90"/>
      <c r="G2" s="74"/>
    </row>
    <row r="3" spans="1:7" ht="21" customHeight="1" x14ac:dyDescent="0.65">
      <c r="A3" s="75"/>
      <c r="B3" s="91"/>
      <c r="C3" s="91"/>
      <c r="D3" s="91"/>
      <c r="E3" s="91"/>
      <c r="F3" s="91"/>
      <c r="G3" s="76"/>
    </row>
    <row r="4" spans="1:7" ht="24.65" customHeight="1" x14ac:dyDescent="0.6">
      <c r="A4" s="96" t="s">
        <v>278</v>
      </c>
      <c r="B4" s="97"/>
      <c r="C4" s="97"/>
      <c r="D4" s="97"/>
      <c r="E4" s="97"/>
      <c r="F4" s="97"/>
      <c r="G4" s="98"/>
    </row>
    <row r="5" spans="1:7" ht="24.65" customHeight="1" x14ac:dyDescent="0.6">
      <c r="A5" s="96" t="s">
        <v>279</v>
      </c>
      <c r="B5" s="97"/>
      <c r="C5" s="97"/>
      <c r="D5" s="97"/>
      <c r="E5" s="97"/>
      <c r="F5" s="97"/>
      <c r="G5" s="98"/>
    </row>
    <row r="6" spans="1:7" ht="24.65" customHeight="1" x14ac:dyDescent="0.6">
      <c r="A6" s="96" t="s">
        <v>280</v>
      </c>
      <c r="B6" s="97"/>
      <c r="C6" s="97"/>
      <c r="D6" s="97"/>
      <c r="E6" s="97"/>
      <c r="F6" s="97"/>
      <c r="G6" s="98"/>
    </row>
    <row r="7" spans="1:7" x14ac:dyDescent="0.35">
      <c r="A7" s="77"/>
      <c r="B7" s="92"/>
      <c r="C7" s="92"/>
      <c r="D7" s="92"/>
      <c r="E7" s="92"/>
      <c r="F7" s="92"/>
      <c r="G7" s="78"/>
    </row>
    <row r="8" spans="1:7" ht="15.5" x14ac:dyDescent="0.35">
      <c r="A8" s="99" t="s">
        <v>268</v>
      </c>
      <c r="B8" s="100"/>
      <c r="C8" s="100"/>
      <c r="D8" s="100"/>
      <c r="E8" s="100"/>
      <c r="F8" s="93"/>
      <c r="G8" s="79"/>
    </row>
    <row r="9" spans="1:7" ht="15.5" x14ac:dyDescent="0.35">
      <c r="A9" s="80" t="s">
        <v>269</v>
      </c>
      <c r="B9" s="94"/>
      <c r="C9" s="94"/>
      <c r="D9" s="94"/>
      <c r="E9" s="94"/>
      <c r="F9" s="93"/>
      <c r="G9" s="79"/>
    </row>
    <row r="10" spans="1:7" ht="15.5" x14ac:dyDescent="0.35">
      <c r="A10" s="81" t="s">
        <v>270</v>
      </c>
      <c r="B10" s="93"/>
      <c r="C10" s="93"/>
      <c r="D10" s="93"/>
      <c r="E10" s="93"/>
      <c r="F10" s="93"/>
      <c r="G10" s="79"/>
    </row>
    <row r="11" spans="1:7" ht="15.5" x14ac:dyDescent="0.35">
      <c r="A11" s="82" t="s">
        <v>271</v>
      </c>
      <c r="B11" s="93"/>
      <c r="C11" s="93"/>
      <c r="D11" s="93"/>
      <c r="E11" s="93"/>
      <c r="F11" s="93"/>
      <c r="G11" s="79"/>
    </row>
    <row r="12" spans="1:7" ht="7" customHeight="1" x14ac:dyDescent="0.35">
      <c r="A12" s="81"/>
      <c r="B12" s="93"/>
      <c r="C12" s="93"/>
      <c r="D12" s="93"/>
      <c r="E12" s="93"/>
      <c r="F12" s="93"/>
      <c r="G12" s="79"/>
    </row>
    <row r="13" spans="1:7" ht="15.5" x14ac:dyDescent="0.35">
      <c r="A13" s="81" t="s">
        <v>272</v>
      </c>
      <c r="B13" s="93"/>
      <c r="C13" s="93"/>
      <c r="D13" s="93"/>
      <c r="E13" s="93"/>
      <c r="F13" s="93"/>
      <c r="G13" s="79"/>
    </row>
    <row r="14" spans="1:7" ht="15.5" x14ac:dyDescent="0.35">
      <c r="A14" s="81" t="s">
        <v>273</v>
      </c>
      <c r="B14" s="93"/>
      <c r="C14" s="93"/>
      <c r="D14" s="93"/>
      <c r="E14" s="93"/>
      <c r="F14" s="93"/>
      <c r="G14" s="79"/>
    </row>
    <row r="15" spans="1:7" ht="15.5" x14ac:dyDescent="0.35">
      <c r="A15" s="83" t="s">
        <v>274</v>
      </c>
      <c r="B15" s="93"/>
      <c r="C15" s="93"/>
      <c r="D15" s="93"/>
      <c r="E15" s="93"/>
      <c r="F15" s="93"/>
      <c r="G15" s="79"/>
    </row>
    <row r="16" spans="1:7" ht="10" customHeight="1" x14ac:dyDescent="0.35">
      <c r="A16" s="84"/>
      <c r="B16" s="93"/>
      <c r="C16" s="93"/>
      <c r="D16" s="93"/>
      <c r="E16" s="93"/>
      <c r="F16" s="93"/>
      <c r="G16" s="79"/>
    </row>
    <row r="17" spans="1:7" ht="15.5" x14ac:dyDescent="0.35">
      <c r="A17" s="81" t="s">
        <v>275</v>
      </c>
      <c r="B17" s="93"/>
      <c r="C17" s="93"/>
      <c r="D17" s="93"/>
      <c r="E17" s="93"/>
      <c r="F17" s="93"/>
      <c r="G17" s="79"/>
    </row>
    <row r="18" spans="1:7" ht="15.5" x14ac:dyDescent="0.35">
      <c r="A18" s="81" t="s">
        <v>276</v>
      </c>
      <c r="B18" s="93"/>
      <c r="C18" s="93"/>
      <c r="D18" s="93"/>
      <c r="E18" s="93"/>
      <c r="F18" s="93"/>
      <c r="G18" s="79"/>
    </row>
    <row r="19" spans="1:7" ht="15.5" x14ac:dyDescent="0.35">
      <c r="A19" s="85" t="s">
        <v>277</v>
      </c>
      <c r="B19" s="93"/>
      <c r="C19" s="93"/>
      <c r="D19" s="93"/>
      <c r="E19" s="93"/>
      <c r="F19" s="93"/>
      <c r="G19" s="79"/>
    </row>
    <row r="20" spans="1:7" ht="15.5" x14ac:dyDescent="0.35">
      <c r="A20" s="95" t="s">
        <v>281</v>
      </c>
      <c r="B20" s="93"/>
      <c r="C20" s="93"/>
      <c r="D20" s="93"/>
      <c r="E20" s="93"/>
      <c r="F20" s="93"/>
      <c r="G20" s="79"/>
    </row>
    <row r="21" spans="1:7" ht="15.5" x14ac:dyDescent="0.35">
      <c r="A21" s="85" t="s">
        <v>282</v>
      </c>
      <c r="B21" s="93"/>
      <c r="C21" s="93"/>
      <c r="D21" s="93"/>
      <c r="E21" s="93"/>
      <c r="F21" s="93"/>
      <c r="G21" s="79"/>
    </row>
    <row r="22" spans="1:7" ht="15.5" x14ac:dyDescent="0.35">
      <c r="A22" s="81" t="s">
        <v>283</v>
      </c>
      <c r="B22" s="93"/>
      <c r="C22" s="93"/>
      <c r="D22" s="93"/>
      <c r="E22" s="93"/>
      <c r="F22" s="93"/>
      <c r="G22" s="79"/>
    </row>
    <row r="23" spans="1:7" ht="15.5" x14ac:dyDescent="0.35">
      <c r="A23" s="85" t="s">
        <v>284</v>
      </c>
      <c r="B23" s="93"/>
      <c r="C23" s="93"/>
      <c r="D23" s="93"/>
      <c r="E23" s="93"/>
      <c r="F23" s="93"/>
      <c r="G23" s="79"/>
    </row>
    <row r="24" spans="1:7" ht="16" thickBot="1" x14ac:dyDescent="0.4">
      <c r="A24" s="86"/>
      <c r="B24" s="87"/>
      <c r="C24" s="87"/>
      <c r="D24" s="87"/>
      <c r="E24" s="87"/>
      <c r="F24" s="87"/>
      <c r="G24" s="88"/>
    </row>
    <row r="25" spans="1:7" s="72" customFormat="1" ht="15" thickTop="1" x14ac:dyDescent="0.35">
      <c r="A25" s="89"/>
    </row>
    <row r="26" spans="1:7" s="72" customFormat="1" x14ac:dyDescent="0.35"/>
    <row r="27" spans="1:7" s="72" customFormat="1" x14ac:dyDescent="0.35"/>
    <row r="28" spans="1:7" s="72" customFormat="1" x14ac:dyDescent="0.35"/>
    <row r="29" spans="1:7" s="72" customFormat="1" x14ac:dyDescent="0.35"/>
    <row r="30" spans="1:7" s="72" customFormat="1" x14ac:dyDescent="0.35"/>
    <row r="31" spans="1:7" s="72" customFormat="1" x14ac:dyDescent="0.35"/>
    <row r="32" spans="1:7" s="72" customFormat="1" x14ac:dyDescent="0.35"/>
    <row r="33" s="72" customFormat="1" x14ac:dyDescent="0.35"/>
    <row r="34" s="72" customFormat="1" x14ac:dyDescent="0.35"/>
    <row r="35" s="72" customFormat="1" x14ac:dyDescent="0.35"/>
    <row r="36" s="72" customFormat="1" x14ac:dyDescent="0.35"/>
    <row r="37" s="72" customFormat="1" x14ac:dyDescent="0.35"/>
    <row r="38" s="72" customFormat="1" x14ac:dyDescent="0.35"/>
    <row r="39" s="72" customFormat="1" x14ac:dyDescent="0.35"/>
    <row r="40" s="72" customFormat="1" x14ac:dyDescent="0.35"/>
    <row r="41" s="72" customFormat="1" x14ac:dyDescent="0.35"/>
    <row r="42" s="72" customFormat="1" x14ac:dyDescent="0.35"/>
    <row r="43" s="72" customFormat="1" x14ac:dyDescent="0.35"/>
    <row r="44" s="72" customFormat="1" x14ac:dyDescent="0.35"/>
    <row r="45" s="72" customFormat="1" x14ac:dyDescent="0.35"/>
    <row r="46" s="72" customFormat="1" x14ac:dyDescent="0.35"/>
    <row r="47" s="72" customFormat="1" x14ac:dyDescent="0.35"/>
    <row r="48" s="72" customFormat="1" x14ac:dyDescent="0.35"/>
    <row r="49" s="72" customFormat="1" x14ac:dyDescent="0.35"/>
    <row r="50" s="72" customFormat="1" x14ac:dyDescent="0.35"/>
    <row r="51" s="72" customFormat="1" x14ac:dyDescent="0.35"/>
    <row r="52" s="72" customFormat="1" x14ac:dyDescent="0.35"/>
    <row r="53" s="72" customFormat="1" x14ac:dyDescent="0.35"/>
    <row r="54" s="72" customFormat="1" x14ac:dyDescent="0.35"/>
    <row r="55" s="72" customFormat="1" x14ac:dyDescent="0.35"/>
    <row r="56" s="72" customFormat="1" x14ac:dyDescent="0.35"/>
    <row r="57" s="72" customFormat="1" x14ac:dyDescent="0.35"/>
    <row r="58" s="72" customFormat="1" x14ac:dyDescent="0.35"/>
    <row r="59" s="72" customFormat="1" x14ac:dyDescent="0.35"/>
    <row r="60" s="72" customFormat="1" x14ac:dyDescent="0.35"/>
    <row r="61" s="72" customFormat="1" x14ac:dyDescent="0.35"/>
    <row r="62" s="72" customFormat="1" x14ac:dyDescent="0.35"/>
    <row r="63" s="72" customFormat="1" x14ac:dyDescent="0.35"/>
    <row r="64" s="72" customFormat="1" x14ac:dyDescent="0.35"/>
    <row r="65" s="72" customFormat="1" x14ac:dyDescent="0.35"/>
    <row r="66" s="72" customFormat="1" x14ac:dyDescent="0.35"/>
    <row r="67" s="72" customFormat="1" x14ac:dyDescent="0.35"/>
    <row r="68" s="72" customFormat="1" x14ac:dyDescent="0.35"/>
    <row r="69" s="72" customFormat="1" x14ac:dyDescent="0.35"/>
    <row r="70" s="72" customFormat="1" x14ac:dyDescent="0.35"/>
    <row r="71" s="72" customFormat="1" x14ac:dyDescent="0.35"/>
    <row r="72" s="72" customFormat="1" x14ac:dyDescent="0.35"/>
    <row r="73" s="72" customFormat="1" x14ac:dyDescent="0.35"/>
    <row r="74" s="72" customFormat="1" x14ac:dyDescent="0.35"/>
    <row r="75" s="72" customFormat="1" x14ac:dyDescent="0.35"/>
    <row r="76" s="72" customFormat="1" x14ac:dyDescent="0.35"/>
    <row r="77" s="72" customFormat="1" x14ac:dyDescent="0.35"/>
    <row r="78" s="72" customFormat="1" x14ac:dyDescent="0.35"/>
    <row r="79" s="72" customFormat="1" x14ac:dyDescent="0.35"/>
    <row r="80" s="72" customFormat="1" x14ac:dyDescent="0.35"/>
    <row r="81" s="72" customFormat="1" x14ac:dyDescent="0.35"/>
    <row r="82" s="72" customFormat="1" x14ac:dyDescent="0.35"/>
    <row r="83" s="72" customFormat="1" x14ac:dyDescent="0.35"/>
    <row r="84" s="72" customFormat="1" x14ac:dyDescent="0.35"/>
    <row r="85" s="72" customFormat="1" x14ac:dyDescent="0.35"/>
    <row r="86" s="72" customFormat="1" x14ac:dyDescent="0.35"/>
    <row r="87" s="72" customFormat="1" x14ac:dyDescent="0.35"/>
    <row r="88" s="72" customFormat="1" x14ac:dyDescent="0.35"/>
    <row r="89" s="72" customFormat="1" x14ac:dyDescent="0.35"/>
    <row r="90" s="72" customFormat="1" x14ac:dyDescent="0.35"/>
    <row r="91" s="72" customFormat="1" x14ac:dyDescent="0.35"/>
    <row r="92" s="72" customFormat="1" x14ac:dyDescent="0.35"/>
    <row r="93" s="72" customFormat="1" x14ac:dyDescent="0.35"/>
    <row r="94" s="72" customFormat="1" x14ac:dyDescent="0.35"/>
    <row r="95" s="72" customFormat="1" x14ac:dyDescent="0.35"/>
    <row r="96" s="72" customFormat="1" x14ac:dyDescent="0.35"/>
    <row r="97" s="72" customFormat="1" x14ac:dyDescent="0.35"/>
    <row r="98" s="72" customFormat="1" x14ac:dyDescent="0.35"/>
    <row r="99" s="72" customFormat="1" x14ac:dyDescent="0.35"/>
    <row r="100" s="72" customFormat="1" x14ac:dyDescent="0.35"/>
    <row r="101" s="72" customFormat="1" x14ac:dyDescent="0.35"/>
    <row r="102" s="72" customFormat="1" x14ac:dyDescent="0.35"/>
    <row r="103" s="72" customFormat="1" x14ac:dyDescent="0.35"/>
    <row r="104" s="72" customFormat="1" x14ac:dyDescent="0.35"/>
    <row r="105" s="72" customFormat="1" x14ac:dyDescent="0.35"/>
    <row r="106" s="72" customFormat="1" x14ac:dyDescent="0.35"/>
    <row r="107" s="72" customFormat="1" x14ac:dyDescent="0.35"/>
    <row r="108" s="72" customFormat="1" x14ac:dyDescent="0.35"/>
    <row r="109" s="72" customFormat="1" x14ac:dyDescent="0.35"/>
    <row r="110" s="72" customFormat="1" x14ac:dyDescent="0.35"/>
    <row r="111" s="72" customFormat="1" x14ac:dyDescent="0.35"/>
    <row r="112" s="72" customFormat="1" x14ac:dyDescent="0.35"/>
    <row r="113" s="72" customFormat="1" x14ac:dyDescent="0.35"/>
    <row r="114" s="72" customFormat="1" x14ac:dyDescent="0.35"/>
    <row r="115" s="72" customFormat="1" x14ac:dyDescent="0.35"/>
    <row r="116" s="72" customFormat="1" x14ac:dyDescent="0.35"/>
    <row r="117" s="72" customFormat="1" x14ac:dyDescent="0.35"/>
    <row r="118" s="72" customFormat="1" x14ac:dyDescent="0.35"/>
    <row r="119" s="72" customFormat="1" x14ac:dyDescent="0.35"/>
    <row r="120" s="72" customFormat="1" x14ac:dyDescent="0.35"/>
    <row r="121" s="72" customFormat="1" x14ac:dyDescent="0.35"/>
    <row r="122" s="72" customFormat="1" x14ac:dyDescent="0.35"/>
    <row r="123" s="72" customFormat="1" x14ac:dyDescent="0.35"/>
    <row r="124" s="72" customFormat="1" x14ac:dyDescent="0.35"/>
    <row r="125" s="72" customFormat="1" x14ac:dyDescent="0.35"/>
    <row r="126" s="72" customFormat="1" x14ac:dyDescent="0.35"/>
    <row r="127" s="72" customFormat="1" x14ac:dyDescent="0.35"/>
    <row r="128" s="72" customFormat="1" x14ac:dyDescent="0.35"/>
    <row r="129" s="72" customFormat="1" x14ac:dyDescent="0.35"/>
    <row r="130" s="72" customFormat="1" x14ac:dyDescent="0.35"/>
    <row r="131" s="72" customFormat="1" x14ac:dyDescent="0.35"/>
    <row r="132" s="72" customFormat="1" x14ac:dyDescent="0.35"/>
    <row r="133" s="72" customFormat="1" x14ac:dyDescent="0.35"/>
    <row r="134" s="72" customFormat="1" x14ac:dyDescent="0.35"/>
    <row r="135" s="72" customFormat="1" x14ac:dyDescent="0.35"/>
    <row r="136" s="72" customFormat="1" x14ac:dyDescent="0.35"/>
    <row r="137" s="72" customFormat="1" x14ac:dyDescent="0.35"/>
    <row r="138" s="72" customFormat="1" x14ac:dyDescent="0.35"/>
    <row r="139" s="72" customFormat="1" x14ac:dyDescent="0.35"/>
    <row r="140" s="72" customFormat="1" x14ac:dyDescent="0.35"/>
    <row r="141" s="72" customFormat="1" x14ac:dyDescent="0.35"/>
    <row r="142" s="72" customFormat="1" x14ac:dyDescent="0.35"/>
    <row r="143" s="72" customFormat="1" x14ac:dyDescent="0.35"/>
    <row r="144" s="72" customFormat="1" x14ac:dyDescent="0.35"/>
    <row r="145" s="72" customFormat="1" x14ac:dyDescent="0.35"/>
    <row r="146" s="72" customFormat="1" x14ac:dyDescent="0.35"/>
    <row r="147" s="72" customFormat="1" x14ac:dyDescent="0.35"/>
    <row r="148" s="72" customFormat="1" x14ac:dyDescent="0.35"/>
    <row r="149" s="72" customFormat="1" x14ac:dyDescent="0.35"/>
    <row r="150" s="72" customFormat="1" x14ac:dyDescent="0.35"/>
    <row r="151" s="72" customFormat="1" x14ac:dyDescent="0.35"/>
    <row r="152" s="72" customFormat="1" x14ac:dyDescent="0.35"/>
    <row r="153" s="72" customFormat="1" x14ac:dyDescent="0.35"/>
    <row r="154" s="72" customFormat="1" x14ac:dyDescent="0.35"/>
    <row r="155" s="72" customFormat="1" x14ac:dyDescent="0.35"/>
    <row r="156" s="72" customFormat="1" x14ac:dyDescent="0.35"/>
    <row r="157" s="72" customFormat="1" x14ac:dyDescent="0.35"/>
    <row r="158" s="72" customFormat="1" x14ac:dyDescent="0.35"/>
    <row r="159" s="72" customFormat="1" x14ac:dyDescent="0.35"/>
    <row r="160" s="72" customFormat="1" x14ac:dyDescent="0.35"/>
    <row r="161" s="72" customFormat="1" x14ac:dyDescent="0.35"/>
    <row r="162" s="72" customFormat="1" x14ac:dyDescent="0.35"/>
    <row r="163" s="72" customFormat="1" x14ac:dyDescent="0.35"/>
    <row r="164" s="72" customFormat="1" x14ac:dyDescent="0.35"/>
    <row r="165" s="72" customFormat="1" x14ac:dyDescent="0.35"/>
    <row r="166" s="72" customFormat="1" x14ac:dyDescent="0.35"/>
    <row r="167" s="72" customFormat="1" x14ac:dyDescent="0.35"/>
    <row r="168" s="72" customFormat="1" x14ac:dyDescent="0.35"/>
    <row r="169" s="72" customFormat="1" x14ac:dyDescent="0.35"/>
    <row r="170" s="72" customFormat="1" x14ac:dyDescent="0.35"/>
    <row r="171" s="72" customFormat="1" x14ac:dyDescent="0.35"/>
    <row r="172" s="72" customFormat="1" x14ac:dyDescent="0.35"/>
    <row r="173" s="72" customFormat="1" x14ac:dyDescent="0.35"/>
    <row r="174" s="72" customFormat="1" x14ac:dyDescent="0.35"/>
    <row r="175" s="72" customFormat="1" x14ac:dyDescent="0.35"/>
    <row r="176" s="72" customFormat="1" x14ac:dyDescent="0.35"/>
    <row r="177" s="72" customFormat="1" x14ac:dyDescent="0.35"/>
    <row r="178" s="72" customFormat="1" x14ac:dyDescent="0.35"/>
    <row r="179" s="72" customFormat="1" x14ac:dyDescent="0.35"/>
    <row r="180" s="72" customFormat="1" x14ac:dyDescent="0.35"/>
    <row r="181" s="72" customFormat="1" x14ac:dyDescent="0.35"/>
    <row r="182" s="72" customFormat="1" x14ac:dyDescent="0.35"/>
    <row r="183" s="72" customFormat="1" x14ac:dyDescent="0.35"/>
    <row r="184" s="72" customFormat="1" x14ac:dyDescent="0.35"/>
    <row r="185" s="72" customFormat="1" x14ac:dyDescent="0.35"/>
    <row r="186" s="72" customFormat="1" x14ac:dyDescent="0.35"/>
    <row r="187" s="72" customFormat="1" x14ac:dyDescent="0.35"/>
    <row r="188" s="72" customFormat="1" x14ac:dyDescent="0.35"/>
    <row r="189" s="72" customFormat="1" x14ac:dyDescent="0.35"/>
    <row r="190" s="72" customFormat="1" x14ac:dyDescent="0.35"/>
    <row r="191" s="72" customFormat="1" x14ac:dyDescent="0.35"/>
    <row r="192" s="72" customFormat="1" x14ac:dyDescent="0.35"/>
    <row r="193" s="72" customFormat="1" x14ac:dyDescent="0.35"/>
    <row r="194" s="72" customFormat="1" x14ac:dyDescent="0.35"/>
    <row r="195" s="72" customFormat="1" x14ac:dyDescent="0.35"/>
    <row r="196" s="72" customFormat="1" x14ac:dyDescent="0.35"/>
    <row r="197" s="72" customFormat="1" x14ac:dyDescent="0.35"/>
    <row r="198" s="72" customFormat="1" x14ac:dyDescent="0.35"/>
    <row r="199" s="72" customFormat="1" x14ac:dyDescent="0.35"/>
    <row r="200" s="72" customFormat="1" x14ac:dyDescent="0.35"/>
    <row r="201" s="72" customFormat="1" x14ac:dyDescent="0.35"/>
    <row r="202" s="72" customFormat="1" x14ac:dyDescent="0.35"/>
    <row r="203" s="72" customFormat="1" x14ac:dyDescent="0.35"/>
    <row r="204" s="72" customFormat="1" x14ac:dyDescent="0.35"/>
    <row r="205" s="72" customFormat="1" x14ac:dyDescent="0.35"/>
    <row r="206" s="72" customFormat="1" x14ac:dyDescent="0.35"/>
    <row r="207" s="72" customFormat="1" x14ac:dyDescent="0.35"/>
    <row r="208" s="72" customFormat="1" x14ac:dyDescent="0.35"/>
    <row r="209" s="72" customFormat="1" x14ac:dyDescent="0.35"/>
    <row r="210" s="72" customFormat="1" x14ac:dyDescent="0.35"/>
    <row r="211" s="72" customFormat="1" x14ac:dyDescent="0.35"/>
    <row r="212" s="72" customFormat="1" x14ac:dyDescent="0.35"/>
    <row r="213" s="72" customFormat="1" x14ac:dyDescent="0.35"/>
    <row r="214" s="72" customFormat="1" x14ac:dyDescent="0.35"/>
    <row r="215" s="72" customFormat="1" x14ac:dyDescent="0.35"/>
    <row r="216" s="72" customFormat="1" x14ac:dyDescent="0.35"/>
    <row r="217" s="72" customFormat="1" x14ac:dyDescent="0.35"/>
    <row r="218" s="72" customFormat="1" x14ac:dyDescent="0.35"/>
    <row r="219" s="72" customFormat="1" x14ac:dyDescent="0.35"/>
    <row r="220" s="72" customFormat="1" x14ac:dyDescent="0.35"/>
    <row r="221" s="72" customFormat="1" x14ac:dyDescent="0.35"/>
    <row r="222" s="72" customFormat="1" x14ac:dyDescent="0.35"/>
    <row r="223" s="72" customFormat="1" x14ac:dyDescent="0.35"/>
    <row r="224" s="72" customFormat="1" x14ac:dyDescent="0.35"/>
    <row r="225" s="72" customFormat="1" x14ac:dyDescent="0.35"/>
    <row r="226" s="72" customFormat="1" x14ac:dyDescent="0.35"/>
    <row r="227" s="72" customFormat="1" x14ac:dyDescent="0.35"/>
    <row r="228" s="72" customFormat="1" x14ac:dyDescent="0.35"/>
    <row r="229" s="72" customFormat="1" x14ac:dyDescent="0.35"/>
    <row r="230" s="72" customFormat="1" x14ac:dyDescent="0.35"/>
    <row r="231" s="72" customFormat="1" x14ac:dyDescent="0.35"/>
    <row r="232" s="72" customFormat="1" x14ac:dyDescent="0.35"/>
    <row r="233" s="72" customFormat="1" x14ac:dyDescent="0.35"/>
    <row r="234" s="72" customFormat="1" x14ac:dyDescent="0.35"/>
    <row r="235" s="72" customFormat="1" x14ac:dyDescent="0.35"/>
    <row r="236" s="72" customFormat="1" x14ac:dyDescent="0.35"/>
    <row r="237" s="72" customFormat="1" x14ac:dyDescent="0.35"/>
    <row r="238" s="72" customFormat="1" x14ac:dyDescent="0.35"/>
  </sheetData>
  <mergeCells count="4">
    <mergeCell ref="A4:G4"/>
    <mergeCell ref="A8:E8"/>
    <mergeCell ref="A5:G5"/>
    <mergeCell ref="A6:G6"/>
  </mergeCells>
  <hyperlinks>
    <hyperlink ref="A11" r:id="rId1" display="mailto:joubert.nadia@ccmsa.msa.fr" xr:uid="{D012310E-00C3-4290-A0B0-E8D02B761355}"/>
    <hyperlink ref="A15" r:id="rId2" xr:uid="{8705E6B3-CF3B-4AA9-88AD-B8D836277A32}"/>
    <hyperlink ref="A19" r:id="rId3" xr:uid="{35C8117A-87F0-4F79-BE36-755C7F297712}"/>
    <hyperlink ref="A23" r:id="rId4" xr:uid="{17ECCE21-0EEA-4A5D-9F24-215B26F100B8}"/>
    <hyperlink ref="A21" r:id="rId5" xr:uid="{59EE52D3-1687-4180-B989-2A3842C6B46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AD57-1C6E-4E90-ACE7-AC513C63CD53}">
  <dimension ref="A1:B17"/>
  <sheetViews>
    <sheetView showGridLines="0" workbookViewId="0">
      <selection activeCell="A26" sqref="A26"/>
    </sheetView>
  </sheetViews>
  <sheetFormatPr baseColWidth="10" defaultRowHeight="14.5" x14ac:dyDescent="0.35"/>
  <cols>
    <col min="1" max="1" width="113" bestFit="1" customWidth="1"/>
  </cols>
  <sheetData>
    <row r="1" spans="1:2" x14ac:dyDescent="0.35">
      <c r="A1" s="51" t="s">
        <v>244</v>
      </c>
      <c r="B1" s="51" t="s">
        <v>245</v>
      </c>
    </row>
    <row r="2" spans="1:2" x14ac:dyDescent="0.35">
      <c r="A2" t="s">
        <v>246</v>
      </c>
      <c r="B2" s="44">
        <v>1112</v>
      </c>
    </row>
    <row r="3" spans="1:2" x14ac:dyDescent="0.35">
      <c r="A3" t="s">
        <v>247</v>
      </c>
      <c r="B3" s="44">
        <v>467</v>
      </c>
    </row>
    <row r="4" spans="1:2" x14ac:dyDescent="0.35">
      <c r="A4" t="s">
        <v>248</v>
      </c>
      <c r="B4" s="44">
        <v>758</v>
      </c>
    </row>
    <row r="5" spans="1:2" x14ac:dyDescent="0.35">
      <c r="A5" t="s">
        <v>249</v>
      </c>
      <c r="B5" s="44">
        <v>779</v>
      </c>
    </row>
    <row r="6" spans="1:2" x14ac:dyDescent="0.35">
      <c r="A6" t="s">
        <v>250</v>
      </c>
      <c r="B6" s="44">
        <v>919</v>
      </c>
    </row>
    <row r="7" spans="1:2" x14ac:dyDescent="0.35">
      <c r="A7" t="s">
        <v>251</v>
      </c>
      <c r="B7" s="44">
        <v>1010</v>
      </c>
    </row>
    <row r="8" spans="1:2" x14ac:dyDescent="0.35">
      <c r="A8" t="s">
        <v>252</v>
      </c>
      <c r="B8" s="44">
        <v>1213</v>
      </c>
    </row>
    <row r="9" spans="1:2" x14ac:dyDescent="0.35">
      <c r="A9" t="s">
        <v>253</v>
      </c>
      <c r="B9" s="44">
        <v>1309</v>
      </c>
    </row>
    <row r="10" spans="1:2" x14ac:dyDescent="0.35">
      <c r="A10" t="s">
        <v>254</v>
      </c>
      <c r="B10" s="44">
        <v>2243</v>
      </c>
    </row>
    <row r="11" spans="1:2" x14ac:dyDescent="0.35">
      <c r="A11" t="s">
        <v>255</v>
      </c>
      <c r="B11" s="44">
        <v>2400</v>
      </c>
    </row>
    <row r="12" spans="1:2" x14ac:dyDescent="0.35">
      <c r="A12" t="s">
        <v>256</v>
      </c>
      <c r="B12" s="44">
        <v>2722</v>
      </c>
    </row>
    <row r="13" spans="1:2" x14ac:dyDescent="0.35">
      <c r="A13" t="s">
        <v>257</v>
      </c>
      <c r="B13" s="44">
        <v>4313</v>
      </c>
    </row>
    <row r="14" spans="1:2" x14ac:dyDescent="0.35">
      <c r="A14" t="s">
        <v>258</v>
      </c>
      <c r="B14" s="44">
        <v>5664</v>
      </c>
    </row>
    <row r="15" spans="1:2" x14ac:dyDescent="0.35">
      <c r="A15" t="s">
        <v>259</v>
      </c>
      <c r="B15" s="44">
        <v>7427</v>
      </c>
    </row>
    <row r="16" spans="1:2" x14ac:dyDescent="0.35">
      <c r="A16" t="s">
        <v>260</v>
      </c>
      <c r="B16" s="44">
        <v>8410</v>
      </c>
    </row>
    <row r="17" spans="1:2" x14ac:dyDescent="0.35">
      <c r="A17" t="s">
        <v>261</v>
      </c>
      <c r="B17" s="44">
        <v>9264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CF465-0681-49C6-ADA3-BF7E447B3836}">
  <dimension ref="A1:G7"/>
  <sheetViews>
    <sheetView workbookViewId="0">
      <selection activeCell="H18" sqref="H18"/>
    </sheetView>
  </sheetViews>
  <sheetFormatPr baseColWidth="10" defaultRowHeight="14.5" x14ac:dyDescent="0.35"/>
  <sheetData>
    <row r="1" spans="1:7" x14ac:dyDescent="0.35">
      <c r="A1" t="s">
        <v>262</v>
      </c>
    </row>
    <row r="2" spans="1:7" ht="72.5" x14ac:dyDescent="0.35">
      <c r="A2" s="67" t="s">
        <v>263</v>
      </c>
      <c r="B2" s="68" t="s">
        <v>19</v>
      </c>
      <c r="C2" s="68" t="s">
        <v>18</v>
      </c>
      <c r="D2" s="68" t="s">
        <v>264</v>
      </c>
      <c r="E2" s="68" t="s">
        <v>265</v>
      </c>
      <c r="F2" s="68" t="s">
        <v>266</v>
      </c>
      <c r="G2" s="68" t="s">
        <v>267</v>
      </c>
    </row>
    <row r="3" spans="1:7" x14ac:dyDescent="0.35">
      <c r="A3" s="67" t="s">
        <v>23</v>
      </c>
      <c r="B3" s="44">
        <v>7817</v>
      </c>
      <c r="C3" s="44">
        <v>5510</v>
      </c>
      <c r="D3" s="45">
        <v>8.8271827995844432E-2</v>
      </c>
      <c r="E3" s="45">
        <v>4.8859212754826069E-2</v>
      </c>
      <c r="F3" s="45">
        <v>0.22405031844256743</v>
      </c>
      <c r="G3" s="45">
        <v>0.13960788486605835</v>
      </c>
    </row>
    <row r="4" spans="1:7" x14ac:dyDescent="0.35">
      <c r="A4" s="67" t="s">
        <v>24</v>
      </c>
      <c r="B4" s="44">
        <v>6860</v>
      </c>
      <c r="C4" s="44">
        <v>3862</v>
      </c>
      <c r="D4" s="45">
        <v>9.2888479662026763E-2</v>
      </c>
      <c r="E4" s="45">
        <v>5.1991761015602912E-2</v>
      </c>
      <c r="F4" s="45">
        <v>0.25823268157937496</v>
      </c>
      <c r="G4" s="45">
        <v>0.15750999582665823</v>
      </c>
    </row>
    <row r="5" spans="1:7" x14ac:dyDescent="0.35">
      <c r="A5" s="67" t="s">
        <v>25</v>
      </c>
      <c r="B5" s="44">
        <v>7809</v>
      </c>
      <c r="C5" s="44">
        <v>3363</v>
      </c>
      <c r="D5" s="45">
        <v>9.2224295533457734E-2</v>
      </c>
      <c r="E5" s="45">
        <v>5.1519700962068753E-2</v>
      </c>
      <c r="F5" s="45">
        <v>0.28391241703474501</v>
      </c>
      <c r="G5" s="45">
        <v>0.18152153931000675</v>
      </c>
    </row>
    <row r="6" spans="1:7" x14ac:dyDescent="0.35">
      <c r="A6" s="67" t="s">
        <v>26</v>
      </c>
      <c r="B6" s="44">
        <v>8241</v>
      </c>
      <c r="C6" s="44">
        <v>3184</v>
      </c>
      <c r="D6" s="45">
        <v>8.4820601494472916E-2</v>
      </c>
      <c r="E6" s="45">
        <v>5.086343232320005E-2</v>
      </c>
      <c r="F6" s="45">
        <v>0.29260585849852816</v>
      </c>
      <c r="G6" s="45">
        <v>0.19832585185066853</v>
      </c>
    </row>
    <row r="7" spans="1:7" x14ac:dyDescent="0.35">
      <c r="A7" s="67" t="s">
        <v>27</v>
      </c>
      <c r="B7" s="44">
        <v>7707</v>
      </c>
      <c r="C7" s="44">
        <v>2360</v>
      </c>
      <c r="D7" s="45">
        <v>7.6273702545425759E-2</v>
      </c>
      <c r="E7" s="45">
        <v>5.3155547547186807E-2</v>
      </c>
      <c r="F7" s="45">
        <v>0.29046751910058982</v>
      </c>
      <c r="G7" s="45">
        <v>0.21766746249831073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6D3A5-3D99-49D2-A676-BF79384AFA56}">
  <dimension ref="A1:G4"/>
  <sheetViews>
    <sheetView workbookViewId="0">
      <selection activeCell="D24" sqref="D24"/>
    </sheetView>
  </sheetViews>
  <sheetFormatPr baseColWidth="10" defaultRowHeight="14.5" x14ac:dyDescent="0.35"/>
  <cols>
    <col min="2" max="2" width="17.54296875" bestFit="1" customWidth="1"/>
    <col min="3" max="3" width="17" bestFit="1" customWidth="1"/>
    <col min="4" max="4" width="16.1796875" bestFit="1" customWidth="1"/>
    <col min="5" max="5" width="17.81640625" bestFit="1" customWidth="1"/>
    <col min="6" max="6" width="17.54296875" bestFit="1" customWidth="1"/>
    <col min="7" max="7" width="21.54296875" bestFit="1" customWidth="1"/>
  </cols>
  <sheetData>
    <row r="1" spans="1:7" ht="72.5" x14ac:dyDescent="0.3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4" t="s">
        <v>6</v>
      </c>
    </row>
    <row r="2" spans="1:7" x14ac:dyDescent="0.35">
      <c r="A2" s="5" t="s">
        <v>7</v>
      </c>
      <c r="B2" s="6">
        <v>804611</v>
      </c>
      <c r="C2" s="6">
        <f>SUM(C3:C4)</f>
        <v>180351</v>
      </c>
      <c r="D2" s="7">
        <f>C2/B2</f>
        <v>0.22414682374464182</v>
      </c>
      <c r="E2" s="6"/>
      <c r="F2" s="6">
        <v>56713</v>
      </c>
      <c r="G2" s="8">
        <f>F2/C2</f>
        <v>0.31445902711933948</v>
      </c>
    </row>
    <row r="3" spans="1:7" x14ac:dyDescent="0.35">
      <c r="A3" s="9" t="s">
        <v>8</v>
      </c>
      <c r="B3" s="10">
        <v>251174</v>
      </c>
      <c r="C3" s="11">
        <v>54429</v>
      </c>
      <c r="D3" s="12">
        <f>C3/B3</f>
        <v>0.21669838438691902</v>
      </c>
      <c r="E3" s="13">
        <v>95.25</v>
      </c>
      <c r="F3" s="11">
        <v>18188</v>
      </c>
      <c r="G3" s="14">
        <f t="shared" ref="G3:G4" si="0">F3/C3</f>
        <v>0.33416009847691486</v>
      </c>
    </row>
    <row r="4" spans="1:7" x14ac:dyDescent="0.35">
      <c r="A4" s="15" t="s">
        <v>9</v>
      </c>
      <c r="B4" s="10">
        <v>553437</v>
      </c>
      <c r="C4" s="11">
        <v>125922</v>
      </c>
      <c r="D4" s="12">
        <f>C4/B4</f>
        <v>0.2275272524243952</v>
      </c>
      <c r="E4" s="13">
        <v>92.29</v>
      </c>
      <c r="F4" s="11">
        <v>38525</v>
      </c>
      <c r="G4" s="14">
        <f t="shared" si="0"/>
        <v>0.30594336176363146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58FF-0DFD-4BA8-B75F-D73D464BC451}">
  <dimension ref="A1:E4"/>
  <sheetViews>
    <sheetView workbookViewId="0">
      <selection activeCell="J18" sqref="J18"/>
    </sheetView>
  </sheetViews>
  <sheetFormatPr baseColWidth="10" defaultRowHeight="14.5" x14ac:dyDescent="0.35"/>
  <cols>
    <col min="2" max="5" width="22.453125" customWidth="1"/>
  </cols>
  <sheetData>
    <row r="1" spans="1:5" ht="43.5" x14ac:dyDescent="0.35">
      <c r="B1" s="16" t="s">
        <v>1</v>
      </c>
      <c r="C1" s="4" t="s">
        <v>10</v>
      </c>
      <c r="D1" s="4" t="s">
        <v>11</v>
      </c>
      <c r="E1" s="4" t="s">
        <v>12</v>
      </c>
    </row>
    <row r="2" spans="1:5" x14ac:dyDescent="0.35">
      <c r="A2" s="16">
        <v>2019</v>
      </c>
      <c r="B2" s="17">
        <v>832568</v>
      </c>
      <c r="C2" s="18">
        <v>61921</v>
      </c>
      <c r="D2" s="19">
        <v>7.4373504626649115E-2</v>
      </c>
      <c r="E2" s="20">
        <v>2.8609074574088844E-2</v>
      </c>
    </row>
    <row r="3" spans="1:5" x14ac:dyDescent="0.35">
      <c r="A3" s="21">
        <v>2020</v>
      </c>
      <c r="B3" s="22">
        <v>818666</v>
      </c>
      <c r="C3" s="18">
        <v>60438</v>
      </c>
      <c r="D3" s="19">
        <v>7.3824978684836062E-2</v>
      </c>
      <c r="E3" s="20">
        <v>2.7065982952754846E-2</v>
      </c>
    </row>
    <row r="4" spans="1:5" x14ac:dyDescent="0.35">
      <c r="A4" s="16">
        <v>2021</v>
      </c>
      <c r="B4" s="17">
        <v>804611</v>
      </c>
      <c r="C4" s="18">
        <v>56713</v>
      </c>
      <c r="D4" s="19">
        <v>7.0484992126630133E-2</v>
      </c>
      <c r="E4" s="20">
        <v>2.6990682454005724E-2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5155F-F392-44CF-A97D-6F62FF701AD9}">
  <dimension ref="A1:F5"/>
  <sheetViews>
    <sheetView showGridLines="0" workbookViewId="0">
      <selection activeCell="G15" sqref="G15"/>
    </sheetView>
  </sheetViews>
  <sheetFormatPr baseColWidth="10" defaultRowHeight="14.5" x14ac:dyDescent="0.35"/>
  <cols>
    <col min="2" max="6" width="21.26953125" customWidth="1"/>
  </cols>
  <sheetData>
    <row r="1" spans="1:6" x14ac:dyDescent="0.35">
      <c r="A1" s="23"/>
      <c r="B1" s="101" t="s">
        <v>13</v>
      </c>
      <c r="C1" s="102"/>
      <c r="D1" s="102"/>
      <c r="E1" s="102"/>
      <c r="F1" s="102"/>
    </row>
    <row r="2" spans="1:6" ht="43.5" x14ac:dyDescent="0.35">
      <c r="B2" s="16" t="s">
        <v>1</v>
      </c>
      <c r="C2" s="4" t="s">
        <v>14</v>
      </c>
      <c r="D2" s="4" t="s">
        <v>15</v>
      </c>
      <c r="E2" s="4" t="s">
        <v>11</v>
      </c>
      <c r="F2" s="16" t="s">
        <v>4</v>
      </c>
    </row>
    <row r="3" spans="1:6" x14ac:dyDescent="0.35">
      <c r="A3" s="5" t="s">
        <v>7</v>
      </c>
      <c r="B3" s="24">
        <v>804611</v>
      </c>
      <c r="C3" s="24">
        <v>56713</v>
      </c>
      <c r="D3" s="25">
        <v>1</v>
      </c>
      <c r="E3" s="25">
        <v>7.0484992126630133E-2</v>
      </c>
      <c r="F3" s="35"/>
    </row>
    <row r="4" spans="1:6" x14ac:dyDescent="0.35">
      <c r="A4" s="9" t="s">
        <v>8</v>
      </c>
      <c r="B4" s="26">
        <v>251174</v>
      </c>
      <c r="C4" s="27">
        <v>18188</v>
      </c>
      <c r="D4" s="28">
        <v>0.32070248443919386</v>
      </c>
      <c r="E4" s="29">
        <v>7.2411953466521212E-2</v>
      </c>
      <c r="F4" s="30">
        <v>91.06</v>
      </c>
    </row>
    <row r="5" spans="1:6" x14ac:dyDescent="0.35">
      <c r="A5" s="15" t="s">
        <v>9</v>
      </c>
      <c r="B5" s="31">
        <v>553437</v>
      </c>
      <c r="C5" s="32">
        <v>38525</v>
      </c>
      <c r="D5" s="33">
        <v>0.6792975155608062</v>
      </c>
      <c r="E5" s="33">
        <v>6.9610452499561826E-2</v>
      </c>
      <c r="F5" s="34">
        <v>84.71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DF69E-5DBA-45A6-8C09-541BD5DD389A}">
  <dimension ref="A1:E5"/>
  <sheetViews>
    <sheetView workbookViewId="0">
      <selection activeCell="G3" sqref="G3"/>
    </sheetView>
  </sheetViews>
  <sheetFormatPr baseColWidth="10" defaultRowHeight="14.5" x14ac:dyDescent="0.35"/>
  <cols>
    <col min="2" max="2" width="19.453125" bestFit="1" customWidth="1"/>
    <col min="3" max="3" width="18.453125" bestFit="1" customWidth="1"/>
    <col min="4" max="4" width="13.54296875" bestFit="1" customWidth="1"/>
    <col min="5" max="5" width="15.54296875" bestFit="1" customWidth="1"/>
  </cols>
  <sheetData>
    <row r="1" spans="1:5" x14ac:dyDescent="0.35">
      <c r="A1" s="23"/>
      <c r="B1" s="101" t="s">
        <v>16</v>
      </c>
      <c r="C1" s="102"/>
      <c r="D1" s="102"/>
      <c r="E1" s="102"/>
    </row>
    <row r="2" spans="1:5" ht="43.5" x14ac:dyDescent="0.35">
      <c r="B2" s="16" t="s">
        <v>17</v>
      </c>
      <c r="C2" s="4" t="s">
        <v>10</v>
      </c>
      <c r="D2" s="4" t="s">
        <v>15</v>
      </c>
      <c r="E2" s="4" t="s">
        <v>11</v>
      </c>
    </row>
    <row r="3" spans="1:5" x14ac:dyDescent="0.35">
      <c r="A3" s="5" t="s">
        <v>7</v>
      </c>
      <c r="B3" s="36">
        <v>804611</v>
      </c>
      <c r="C3" s="36">
        <v>56713</v>
      </c>
      <c r="D3" s="37">
        <f>C3/C3</f>
        <v>1</v>
      </c>
      <c r="E3" s="37">
        <f>C3/B3</f>
        <v>7.0484992126630133E-2</v>
      </c>
    </row>
    <row r="4" spans="1:5" x14ac:dyDescent="0.35">
      <c r="A4" s="9" t="s">
        <v>18</v>
      </c>
      <c r="B4" s="38">
        <v>359327</v>
      </c>
      <c r="C4" s="39">
        <v>18279</v>
      </c>
      <c r="D4" s="40">
        <f>C4/C3</f>
        <v>0.32230705481988259</v>
      </c>
      <c r="E4" s="40">
        <f>C4/B4</f>
        <v>5.0870098823634184E-2</v>
      </c>
    </row>
    <row r="5" spans="1:5" x14ac:dyDescent="0.35">
      <c r="A5" s="9" t="s">
        <v>19</v>
      </c>
      <c r="B5" s="41">
        <v>445284</v>
      </c>
      <c r="C5" s="42">
        <v>38434</v>
      </c>
      <c r="D5" s="43">
        <f>C5/C3</f>
        <v>0.67769294518011747</v>
      </c>
      <c r="E5" s="43">
        <f>C5/B5</f>
        <v>8.6313453885610084E-2</v>
      </c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19CCB-14FE-4FE9-8087-DD0D1F6789E9}">
  <dimension ref="A1:E7"/>
  <sheetViews>
    <sheetView workbookViewId="0">
      <selection activeCell="B11" sqref="B11"/>
    </sheetView>
  </sheetViews>
  <sheetFormatPr baseColWidth="10" defaultRowHeight="14.5" x14ac:dyDescent="0.35"/>
  <sheetData>
    <row r="1" spans="1:5" x14ac:dyDescent="0.35">
      <c r="A1" t="s">
        <v>20</v>
      </c>
    </row>
    <row r="2" spans="1:5" x14ac:dyDescent="0.35">
      <c r="B2" t="s">
        <v>19</v>
      </c>
      <c r="C2" t="s">
        <v>18</v>
      </c>
      <c r="D2" t="s">
        <v>21</v>
      </c>
      <c r="E2" t="s">
        <v>22</v>
      </c>
    </row>
    <row r="3" spans="1:5" x14ac:dyDescent="0.35">
      <c r="A3" t="s">
        <v>23</v>
      </c>
      <c r="B3" s="44">
        <v>7817</v>
      </c>
      <c r="C3" s="44">
        <v>5510</v>
      </c>
      <c r="D3" s="45">
        <v>8.8271827995844432E-2</v>
      </c>
      <c r="E3" s="45">
        <v>4.8859212754826069E-2</v>
      </c>
    </row>
    <row r="4" spans="1:5" x14ac:dyDescent="0.35">
      <c r="A4" t="s">
        <v>24</v>
      </c>
      <c r="B4" s="44">
        <v>6860</v>
      </c>
      <c r="C4" s="44">
        <v>3862</v>
      </c>
      <c r="D4" s="45">
        <v>9.2888479662026763E-2</v>
      </c>
      <c r="E4" s="45">
        <v>5.1991761015602912E-2</v>
      </c>
    </row>
    <row r="5" spans="1:5" x14ac:dyDescent="0.35">
      <c r="A5" t="s">
        <v>25</v>
      </c>
      <c r="B5" s="44">
        <v>7809</v>
      </c>
      <c r="C5" s="44">
        <v>3363</v>
      </c>
      <c r="D5" s="45">
        <v>9.2224295533457734E-2</v>
      </c>
      <c r="E5" s="45">
        <v>5.1519700962068753E-2</v>
      </c>
    </row>
    <row r="6" spans="1:5" x14ac:dyDescent="0.35">
      <c r="A6" t="s">
        <v>26</v>
      </c>
      <c r="B6" s="44">
        <v>8241</v>
      </c>
      <c r="C6" s="44">
        <v>3184</v>
      </c>
      <c r="D6" s="45">
        <v>8.4820601494472916E-2</v>
      </c>
      <c r="E6" s="45">
        <v>5.086343232320005E-2</v>
      </c>
    </row>
    <row r="7" spans="1:5" x14ac:dyDescent="0.35">
      <c r="A7" t="s">
        <v>27</v>
      </c>
      <c r="B7" s="44">
        <v>7707</v>
      </c>
      <c r="C7" s="44">
        <v>2360</v>
      </c>
      <c r="D7" s="45">
        <v>7.6273702545425759E-2</v>
      </c>
      <c r="E7" s="45">
        <v>5.3155547547186807E-2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7F7B-74E5-4363-AB6E-4E81AE109636}">
  <dimension ref="I1:M96"/>
  <sheetViews>
    <sheetView workbookViewId="0">
      <selection activeCell="Q7" sqref="Q7"/>
    </sheetView>
  </sheetViews>
  <sheetFormatPr baseColWidth="10" defaultRowHeight="14.5" x14ac:dyDescent="0.35"/>
  <cols>
    <col min="9" max="9" width="24.81640625" bestFit="1" customWidth="1"/>
  </cols>
  <sheetData>
    <row r="1" spans="9:13" ht="58" x14ac:dyDescent="0.35">
      <c r="I1" s="46" t="s">
        <v>28</v>
      </c>
      <c r="J1" s="46" t="s">
        <v>29</v>
      </c>
      <c r="K1" s="47" t="s">
        <v>30</v>
      </c>
      <c r="L1" s="47" t="s">
        <v>31</v>
      </c>
      <c r="M1" s="46" t="s">
        <v>32</v>
      </c>
    </row>
    <row r="2" spans="9:13" ht="15.5" x14ac:dyDescent="0.35">
      <c r="I2" s="48" t="s">
        <v>33</v>
      </c>
      <c r="J2" s="49" t="s">
        <v>34</v>
      </c>
      <c r="K2" s="44">
        <v>559</v>
      </c>
      <c r="L2" s="44">
        <v>7534</v>
      </c>
      <c r="M2" s="45">
        <f>Tableau1[[#This Row],[Nb assurés consommants BZD 70 ans et plus]]/Tableau1[[#This Row],[Nb Consommants 70 ans et plus RA]]</f>
        <v>7.41969737191399E-2</v>
      </c>
    </row>
    <row r="3" spans="9:13" ht="15.5" x14ac:dyDescent="0.35">
      <c r="I3" s="48" t="s">
        <v>35</v>
      </c>
      <c r="J3" s="49" t="s">
        <v>36</v>
      </c>
      <c r="K3" s="44">
        <v>558</v>
      </c>
      <c r="L3" s="44">
        <v>8693</v>
      </c>
      <c r="M3" s="45">
        <f>Tableau1[[#This Row],[Nb assurés consommants BZD 70 ans et plus]]/Tableau1[[#This Row],[Nb Consommants 70 ans et plus RA]]</f>
        <v>6.418957782123548E-2</v>
      </c>
    </row>
    <row r="4" spans="9:13" ht="15.5" x14ac:dyDescent="0.35">
      <c r="I4" s="48" t="s">
        <v>37</v>
      </c>
      <c r="J4" s="49" t="s">
        <v>38</v>
      </c>
      <c r="K4" s="44">
        <v>563</v>
      </c>
      <c r="L4" s="44">
        <v>8137</v>
      </c>
      <c r="M4" s="45">
        <f>Tableau1[[#This Row],[Nb assurés consommants BZD 70 ans et plus]]/Tableau1[[#This Row],[Nb Consommants 70 ans et plus RA]]</f>
        <v>6.9190119208553516E-2</v>
      </c>
    </row>
    <row r="5" spans="9:13" ht="15.5" x14ac:dyDescent="0.35">
      <c r="I5" s="48" t="s">
        <v>39</v>
      </c>
      <c r="J5" s="49" t="s">
        <v>40</v>
      </c>
      <c r="K5" s="44">
        <v>185</v>
      </c>
      <c r="L5" s="44">
        <v>2591</v>
      </c>
      <c r="M5" s="45">
        <f>Tableau1[[#This Row],[Nb assurés consommants BZD 70 ans et plus]]/Tableau1[[#This Row],[Nb Consommants 70 ans et plus RA]]</f>
        <v>7.1401003473562333E-2</v>
      </c>
    </row>
    <row r="6" spans="9:13" ht="15.5" x14ac:dyDescent="0.35">
      <c r="I6" s="48" t="s">
        <v>41</v>
      </c>
      <c r="J6" s="49" t="s">
        <v>42</v>
      </c>
      <c r="K6" s="44">
        <v>152</v>
      </c>
      <c r="L6" s="44">
        <v>2352</v>
      </c>
      <c r="M6" s="45">
        <f>Tableau1[[#This Row],[Nb assurés consommants BZD 70 ans et plus]]/Tableau1[[#This Row],[Nb Consommants 70 ans et plus RA]]</f>
        <v>6.4625850340136057E-2</v>
      </c>
    </row>
    <row r="7" spans="9:13" ht="15.5" x14ac:dyDescent="0.35">
      <c r="I7" s="48" t="s">
        <v>43</v>
      </c>
      <c r="J7" s="49" t="s">
        <v>44</v>
      </c>
      <c r="K7" s="44">
        <v>434</v>
      </c>
      <c r="L7" s="44">
        <v>5827</v>
      </c>
      <c r="M7" s="45">
        <f>Tableau1[[#This Row],[Nb assurés consommants BZD 70 ans et plus]]/Tableau1[[#This Row],[Nb Consommants 70 ans et plus RA]]</f>
        <v>7.4480864939076713E-2</v>
      </c>
    </row>
    <row r="8" spans="9:13" ht="15.5" x14ac:dyDescent="0.35">
      <c r="I8" s="48" t="s">
        <v>45</v>
      </c>
      <c r="J8" s="49" t="s">
        <v>46</v>
      </c>
      <c r="K8" s="44">
        <v>464</v>
      </c>
      <c r="L8" s="44">
        <v>6599</v>
      </c>
      <c r="M8" s="45">
        <f>Tableau1[[#This Row],[Nb assurés consommants BZD 70 ans et plus]]/Tableau1[[#This Row],[Nb Consommants 70 ans et plus RA]]</f>
        <v>7.031368389149871E-2</v>
      </c>
    </row>
    <row r="9" spans="9:13" ht="15.5" x14ac:dyDescent="0.35">
      <c r="I9" s="48" t="s">
        <v>47</v>
      </c>
      <c r="J9" s="49" t="s">
        <v>48</v>
      </c>
      <c r="K9" s="44">
        <v>270</v>
      </c>
      <c r="L9" s="44">
        <v>4372</v>
      </c>
      <c r="M9" s="45">
        <f>Tableau1[[#This Row],[Nb assurés consommants BZD 70 ans et plus]]/Tableau1[[#This Row],[Nb Consommants 70 ans et plus RA]]</f>
        <v>6.1756633119853611E-2</v>
      </c>
    </row>
    <row r="10" spans="9:13" ht="15.5" x14ac:dyDescent="0.35">
      <c r="I10" s="48" t="s">
        <v>49</v>
      </c>
      <c r="J10" s="49" t="s">
        <v>50</v>
      </c>
      <c r="K10" s="44">
        <v>209</v>
      </c>
      <c r="L10" s="44">
        <v>3197</v>
      </c>
      <c r="M10" s="45">
        <f>Tableau1[[#This Row],[Nb assurés consommants BZD 70 ans et plus]]/Tableau1[[#This Row],[Nb Consommants 70 ans et plus RA]]</f>
        <v>6.5373787926180801E-2</v>
      </c>
    </row>
    <row r="11" spans="9:13" ht="15.5" x14ac:dyDescent="0.35">
      <c r="I11" s="48" t="s">
        <v>51</v>
      </c>
      <c r="J11" s="49" t="s">
        <v>52</v>
      </c>
      <c r="K11" s="44">
        <v>475</v>
      </c>
      <c r="L11" s="44">
        <v>5988</v>
      </c>
      <c r="M11" s="45">
        <f>Tableau1[[#This Row],[Nb assurés consommants BZD 70 ans et plus]]/Tableau1[[#This Row],[Nb Consommants 70 ans et plus RA]]</f>
        <v>7.932531730126921E-2</v>
      </c>
    </row>
    <row r="12" spans="9:13" ht="15.5" x14ac:dyDescent="0.35">
      <c r="I12" s="48" t="s">
        <v>53</v>
      </c>
      <c r="J12" s="49" t="s">
        <v>54</v>
      </c>
      <c r="K12" s="44">
        <v>835</v>
      </c>
      <c r="L12" s="44">
        <v>9688</v>
      </c>
      <c r="M12" s="45">
        <f>Tableau1[[#This Row],[Nb assurés consommants BZD 70 ans et plus]]/Tableau1[[#This Row],[Nb Consommants 70 ans et plus RA]]</f>
        <v>8.6189099917423614E-2</v>
      </c>
    </row>
    <row r="13" spans="9:13" ht="15.5" x14ac:dyDescent="0.35">
      <c r="I13" s="48" t="s">
        <v>55</v>
      </c>
      <c r="J13" s="49" t="s">
        <v>56</v>
      </c>
      <c r="K13" s="44">
        <v>833</v>
      </c>
      <c r="L13" s="44">
        <v>12572</v>
      </c>
      <c r="M13" s="45">
        <f>Tableau1[[#This Row],[Nb assurés consommants BZD 70 ans et plus]]/Tableau1[[#This Row],[Nb Consommants 70 ans et plus RA]]</f>
        <v>6.6258351893095771E-2</v>
      </c>
    </row>
    <row r="14" spans="9:13" ht="15.5" x14ac:dyDescent="0.35">
      <c r="I14" s="48" t="s">
        <v>57</v>
      </c>
      <c r="J14" s="49" t="s">
        <v>58</v>
      </c>
      <c r="K14" s="44">
        <v>761</v>
      </c>
      <c r="L14" s="44">
        <v>10040</v>
      </c>
      <c r="M14" s="45">
        <f>Tableau1[[#This Row],[Nb assurés consommants BZD 70 ans et plus]]/Tableau1[[#This Row],[Nb Consommants 70 ans et plus RA]]</f>
        <v>7.5796812749003989E-2</v>
      </c>
    </row>
    <row r="15" spans="9:13" ht="15.5" x14ac:dyDescent="0.35">
      <c r="I15" s="48" t="s">
        <v>59</v>
      </c>
      <c r="J15" s="49" t="s">
        <v>60</v>
      </c>
      <c r="K15" s="44">
        <v>585</v>
      </c>
      <c r="L15" s="44">
        <v>10407</v>
      </c>
      <c r="M15" s="45">
        <f>Tableau1[[#This Row],[Nb assurés consommants BZD 70 ans et plus]]/Tableau1[[#This Row],[Nb Consommants 70 ans et plus RA]]</f>
        <v>5.6212164889017008E-2</v>
      </c>
    </row>
    <row r="16" spans="9:13" ht="15.5" x14ac:dyDescent="0.35">
      <c r="I16" s="48" t="s">
        <v>61</v>
      </c>
      <c r="J16" s="49" t="s">
        <v>62</v>
      </c>
      <c r="K16" s="44">
        <v>618</v>
      </c>
      <c r="L16" s="44">
        <v>7337</v>
      </c>
      <c r="M16" s="45">
        <f>Tableau1[[#This Row],[Nb assurés consommants BZD 70 ans et plus]]/Tableau1[[#This Row],[Nb Consommants 70 ans et plus RA]]</f>
        <v>8.4230611966743904E-2</v>
      </c>
    </row>
    <row r="17" spans="9:13" ht="15.5" x14ac:dyDescent="0.35">
      <c r="I17" s="48" t="s">
        <v>63</v>
      </c>
      <c r="J17" s="49" t="s">
        <v>64</v>
      </c>
      <c r="K17" s="44">
        <v>720</v>
      </c>
      <c r="L17" s="44">
        <v>10279</v>
      </c>
      <c r="M17" s="45">
        <f>Tableau1[[#This Row],[Nb assurés consommants BZD 70 ans et plus]]/Tableau1[[#This Row],[Nb Consommants 70 ans et plus RA]]</f>
        <v>7.0045724292246328E-2</v>
      </c>
    </row>
    <row r="18" spans="9:13" ht="15.5" x14ac:dyDescent="0.35">
      <c r="I18" s="48" t="s">
        <v>65</v>
      </c>
      <c r="J18" s="49" t="s">
        <v>66</v>
      </c>
      <c r="K18" s="44">
        <v>1077</v>
      </c>
      <c r="L18" s="44">
        <v>14984</v>
      </c>
      <c r="M18" s="45">
        <f>Tableau1[[#This Row],[Nb assurés consommants BZD 70 ans et plus]]/Tableau1[[#This Row],[Nb Consommants 70 ans et plus RA]]</f>
        <v>7.1876668446342759E-2</v>
      </c>
    </row>
    <row r="19" spans="9:13" ht="15.5" x14ac:dyDescent="0.35">
      <c r="I19" s="48" t="s">
        <v>67</v>
      </c>
      <c r="J19" s="49" t="s">
        <v>68</v>
      </c>
      <c r="K19" s="44">
        <v>446</v>
      </c>
      <c r="L19" s="44">
        <v>5733</v>
      </c>
      <c r="M19" s="45">
        <f>Tableau1[[#This Row],[Nb assurés consommants BZD 70 ans et plus]]/Tableau1[[#This Row],[Nb Consommants 70 ans et plus RA]]</f>
        <v>7.7795220652363509E-2</v>
      </c>
    </row>
    <row r="20" spans="9:13" ht="15.5" x14ac:dyDescent="0.35">
      <c r="I20" s="48" t="s">
        <v>69</v>
      </c>
      <c r="J20" s="49" t="s">
        <v>70</v>
      </c>
      <c r="K20" s="44">
        <v>688</v>
      </c>
      <c r="L20" s="44">
        <v>7104</v>
      </c>
      <c r="M20" s="45">
        <f>Tableau1[[#This Row],[Nb assurés consommants BZD 70 ans et plus]]/Tableau1[[#This Row],[Nb Consommants 70 ans et plus RA]]</f>
        <v>9.6846846846846843E-2</v>
      </c>
    </row>
    <row r="21" spans="9:13" ht="15.5" x14ac:dyDescent="0.35">
      <c r="I21" s="48" t="s">
        <v>71</v>
      </c>
      <c r="J21" s="49" t="s">
        <v>72</v>
      </c>
      <c r="K21" s="44">
        <v>449</v>
      </c>
      <c r="L21" s="44">
        <v>3834</v>
      </c>
      <c r="M21" s="45">
        <v>0.11711006781429317</v>
      </c>
    </row>
    <row r="22" spans="9:13" ht="15.5" x14ac:dyDescent="0.35">
      <c r="I22" s="48" t="s">
        <v>73</v>
      </c>
      <c r="J22" s="49" t="s">
        <v>74</v>
      </c>
      <c r="K22" s="44">
        <v>529</v>
      </c>
      <c r="L22" s="44">
        <v>7338</v>
      </c>
      <c r="M22" s="45">
        <f>Tableau1[[#This Row],[Nb assurés consommants BZD 70 ans et plus]]/Tableau1[[#This Row],[Nb Consommants 70 ans et plus RA]]</f>
        <v>7.2090487871354594E-2</v>
      </c>
    </row>
    <row r="23" spans="9:13" ht="15.5" x14ac:dyDescent="0.35">
      <c r="I23" s="48" t="s">
        <v>75</v>
      </c>
      <c r="J23" s="49" t="s">
        <v>76</v>
      </c>
      <c r="K23" s="44">
        <v>1370</v>
      </c>
      <c r="L23" s="44">
        <v>18043</v>
      </c>
      <c r="M23" s="45">
        <f>Tableau1[[#This Row],[Nb assurés consommants BZD 70 ans et plus]]/Tableau1[[#This Row],[Nb Consommants 70 ans et plus RA]]</f>
        <v>7.5929723438452584E-2</v>
      </c>
    </row>
    <row r="24" spans="9:13" ht="15.5" x14ac:dyDescent="0.35">
      <c r="I24" s="48" t="s">
        <v>77</v>
      </c>
      <c r="J24" s="49" t="s">
        <v>78</v>
      </c>
      <c r="K24" s="44">
        <v>643</v>
      </c>
      <c r="L24" s="44">
        <v>6007</v>
      </c>
      <c r="M24" s="45">
        <f>Tableau1[[#This Row],[Nb assurés consommants BZD 70 ans et plus]]/Tableau1[[#This Row],[Nb Consommants 70 ans et plus RA]]</f>
        <v>0.10704178458465125</v>
      </c>
    </row>
    <row r="25" spans="9:13" ht="15.5" x14ac:dyDescent="0.35">
      <c r="I25" s="48" t="s">
        <v>79</v>
      </c>
      <c r="J25" s="49" t="s">
        <v>80</v>
      </c>
      <c r="K25" s="44">
        <v>1164</v>
      </c>
      <c r="L25" s="44">
        <v>13478</v>
      </c>
      <c r="M25" s="45">
        <f>Tableau1[[#This Row],[Nb assurés consommants BZD 70 ans et plus]]/Tableau1[[#This Row],[Nb Consommants 70 ans et plus RA]]</f>
        <v>8.6362961863778009E-2</v>
      </c>
    </row>
    <row r="26" spans="9:13" ht="15.5" x14ac:dyDescent="0.35">
      <c r="I26" s="48" t="s">
        <v>81</v>
      </c>
      <c r="J26" s="49" t="s">
        <v>82</v>
      </c>
      <c r="K26" s="44">
        <v>335</v>
      </c>
      <c r="L26" s="44">
        <v>5647</v>
      </c>
      <c r="M26" s="45">
        <f>Tableau1[[#This Row],[Nb assurés consommants BZD 70 ans et plus]]/Tableau1[[#This Row],[Nb Consommants 70 ans et plus RA]]</f>
        <v>5.9323534620152295E-2</v>
      </c>
    </row>
    <row r="27" spans="9:13" ht="15.5" x14ac:dyDescent="0.35">
      <c r="I27" s="48" t="s">
        <v>83</v>
      </c>
      <c r="J27" s="49" t="s">
        <v>84</v>
      </c>
      <c r="K27" s="44">
        <v>584</v>
      </c>
      <c r="L27" s="44">
        <v>8819</v>
      </c>
      <c r="M27" s="45">
        <f>Tableau1[[#This Row],[Nb assurés consommants BZD 70 ans et plus]]/Tableau1[[#This Row],[Nb Consommants 70 ans et plus RA]]</f>
        <v>6.6220659938768564E-2</v>
      </c>
    </row>
    <row r="28" spans="9:13" ht="15.5" x14ac:dyDescent="0.35">
      <c r="I28" s="48" t="s">
        <v>85</v>
      </c>
      <c r="J28" s="49" t="s">
        <v>86</v>
      </c>
      <c r="K28" s="44">
        <v>410</v>
      </c>
      <c r="L28" s="44">
        <v>6625</v>
      </c>
      <c r="M28" s="45">
        <f>Tableau1[[#This Row],[Nb assurés consommants BZD 70 ans et plus]]/Tableau1[[#This Row],[Nb Consommants 70 ans et plus RA]]</f>
        <v>6.1886792452830186E-2</v>
      </c>
    </row>
    <row r="29" spans="9:13" ht="15.5" x14ac:dyDescent="0.35">
      <c r="I29" s="48" t="s">
        <v>87</v>
      </c>
      <c r="J29" s="49" t="s">
        <v>88</v>
      </c>
      <c r="K29" s="44">
        <v>475</v>
      </c>
      <c r="L29" s="44">
        <v>7052</v>
      </c>
      <c r="M29" s="45">
        <f>Tableau1[[#This Row],[Nb assurés consommants BZD 70 ans et plus]]/Tableau1[[#This Row],[Nb Consommants 70 ans et plus RA]]</f>
        <v>6.7356778218944979E-2</v>
      </c>
    </row>
    <row r="30" spans="9:13" ht="15.5" x14ac:dyDescent="0.35">
      <c r="I30" s="48" t="s">
        <v>89</v>
      </c>
      <c r="J30" s="49" t="s">
        <v>90</v>
      </c>
      <c r="K30" s="44">
        <v>1357</v>
      </c>
      <c r="L30" s="44">
        <v>17962</v>
      </c>
      <c r="M30" s="45">
        <f>Tableau1[[#This Row],[Nb assurés consommants BZD 70 ans et plus]]/Tableau1[[#This Row],[Nb Consommants 70 ans et plus RA]]</f>
        <v>7.5548379913149985E-2</v>
      </c>
    </row>
    <row r="31" spans="9:13" ht="15.5" x14ac:dyDescent="0.35">
      <c r="I31" s="48" t="s">
        <v>91</v>
      </c>
      <c r="J31" s="49" t="s">
        <v>92</v>
      </c>
      <c r="K31" s="44">
        <v>996</v>
      </c>
      <c r="L31" s="44">
        <v>12431</v>
      </c>
      <c r="M31" s="45">
        <f>Tableau1[[#This Row],[Nb assurés consommants BZD 70 ans et plus]]/Tableau1[[#This Row],[Nb Consommants 70 ans et plus RA]]</f>
        <v>8.0122274957766873E-2</v>
      </c>
    </row>
    <row r="32" spans="9:13" ht="15.5" x14ac:dyDescent="0.35">
      <c r="I32" s="48" t="s">
        <v>93</v>
      </c>
      <c r="J32" s="49" t="s">
        <v>94</v>
      </c>
      <c r="K32" s="44">
        <v>690</v>
      </c>
      <c r="L32" s="44">
        <v>9754</v>
      </c>
      <c r="M32" s="45">
        <f>Tableau1[[#This Row],[Nb assurés consommants BZD 70 ans et plus]]/Tableau1[[#This Row],[Nb Consommants 70 ans et plus RA]]</f>
        <v>7.0740209144966162E-2</v>
      </c>
    </row>
    <row r="33" spans="9:13" ht="15.5" x14ac:dyDescent="0.35">
      <c r="I33" s="48" t="s">
        <v>95</v>
      </c>
      <c r="J33" s="49" t="s">
        <v>96</v>
      </c>
      <c r="K33" s="44">
        <v>707</v>
      </c>
      <c r="L33" s="44">
        <v>10737</v>
      </c>
      <c r="M33" s="45">
        <f>Tableau1[[#This Row],[Nb assurés consommants BZD 70 ans et plus]]/Tableau1[[#This Row],[Nb Consommants 70 ans et plus RA]]</f>
        <v>6.5847070876408675E-2</v>
      </c>
    </row>
    <row r="34" spans="9:13" ht="15.5" x14ac:dyDescent="0.35">
      <c r="I34" s="48" t="s">
        <v>97</v>
      </c>
      <c r="J34" s="49" t="s">
        <v>98</v>
      </c>
      <c r="K34" s="44">
        <v>1670</v>
      </c>
      <c r="L34" s="44">
        <v>18357</v>
      </c>
      <c r="M34" s="45">
        <f>Tableau1[[#This Row],[Nb assurés consommants BZD 70 ans et plus]]/Tableau1[[#This Row],[Nb Consommants 70 ans et plus RA]]</f>
        <v>9.0973470610666227E-2</v>
      </c>
    </row>
    <row r="35" spans="9:13" ht="15.5" x14ac:dyDescent="0.35">
      <c r="I35" s="48" t="s">
        <v>99</v>
      </c>
      <c r="J35" s="49" t="s">
        <v>100</v>
      </c>
      <c r="K35" s="44">
        <v>1233</v>
      </c>
      <c r="L35" s="44">
        <v>13774</v>
      </c>
      <c r="M35" s="45">
        <f>Tableau1[[#This Row],[Nb assurés consommants BZD 70 ans et plus]]/Tableau1[[#This Row],[Nb Consommants 70 ans et plus RA]]</f>
        <v>8.9516480325250475E-2</v>
      </c>
    </row>
    <row r="36" spans="9:13" ht="15.5" x14ac:dyDescent="0.35">
      <c r="I36" s="48" t="s">
        <v>101</v>
      </c>
      <c r="J36" s="49" t="s">
        <v>102</v>
      </c>
      <c r="K36" s="44">
        <v>1278</v>
      </c>
      <c r="L36" s="44">
        <v>19830</v>
      </c>
      <c r="M36" s="45">
        <f>Tableau1[[#This Row],[Nb assurés consommants BZD 70 ans et plus]]/Tableau1[[#This Row],[Nb Consommants 70 ans et plus RA]]</f>
        <v>6.4447806354009082E-2</v>
      </c>
    </row>
    <row r="37" spans="9:13" ht="15.5" x14ac:dyDescent="0.35">
      <c r="I37" s="48" t="s">
        <v>103</v>
      </c>
      <c r="J37" s="49" t="s">
        <v>104</v>
      </c>
      <c r="K37" s="44">
        <v>444</v>
      </c>
      <c r="L37" s="44">
        <v>6473</v>
      </c>
      <c r="M37" s="45">
        <f>Tableau1[[#This Row],[Nb assurés consommants BZD 70 ans et plus]]/Tableau1[[#This Row],[Nb Consommants 70 ans et plus RA]]</f>
        <v>6.8592615479684843E-2</v>
      </c>
    </row>
    <row r="38" spans="9:13" ht="15.5" x14ac:dyDescent="0.35">
      <c r="I38" s="48" t="s">
        <v>105</v>
      </c>
      <c r="J38" s="49" t="s">
        <v>106</v>
      </c>
      <c r="K38" s="44">
        <v>469</v>
      </c>
      <c r="L38" s="44">
        <v>9038</v>
      </c>
      <c r="M38" s="45">
        <f>Tableau1[[#This Row],[Nb assurés consommants BZD 70 ans et plus]]/Tableau1[[#This Row],[Nb Consommants 70 ans et plus RA]]</f>
        <v>5.1892011506970571E-2</v>
      </c>
    </row>
    <row r="39" spans="9:13" ht="15.5" x14ac:dyDescent="0.35">
      <c r="I39" s="48" t="s">
        <v>107</v>
      </c>
      <c r="J39" s="49" t="s">
        <v>108</v>
      </c>
      <c r="K39" s="44">
        <v>536</v>
      </c>
      <c r="L39" s="44">
        <v>8560</v>
      </c>
      <c r="M39" s="45">
        <f>Tableau1[[#This Row],[Nb assurés consommants BZD 70 ans et plus]]/Tableau1[[#This Row],[Nb Consommants 70 ans et plus RA]]</f>
        <v>6.2616822429906543E-2</v>
      </c>
    </row>
    <row r="40" spans="9:13" ht="15.5" x14ac:dyDescent="0.35">
      <c r="I40" s="48" t="s">
        <v>109</v>
      </c>
      <c r="J40" s="49" t="s">
        <v>110</v>
      </c>
      <c r="K40" s="44">
        <v>293</v>
      </c>
      <c r="L40" s="44">
        <v>4205</v>
      </c>
      <c r="M40" s="45">
        <f>Tableau1[[#This Row],[Nb assurés consommants BZD 70 ans et plus]]/Tableau1[[#This Row],[Nb Consommants 70 ans et plus RA]]</f>
        <v>6.9678953626634954E-2</v>
      </c>
    </row>
    <row r="41" spans="9:13" ht="15.5" x14ac:dyDescent="0.35">
      <c r="I41" s="48" t="s">
        <v>111</v>
      </c>
      <c r="J41" s="49" t="s">
        <v>112</v>
      </c>
      <c r="K41" s="44">
        <v>721</v>
      </c>
      <c r="L41" s="44">
        <v>10119</v>
      </c>
      <c r="M41" s="45">
        <f>Tableau1[[#This Row],[Nb assurés consommants BZD 70 ans et plus]]/Tableau1[[#This Row],[Nb Consommants 70 ans et plus RA]]</f>
        <v>7.1252100009882399E-2</v>
      </c>
    </row>
    <row r="42" spans="9:13" ht="15.5" x14ac:dyDescent="0.35">
      <c r="I42" s="48" t="s">
        <v>113</v>
      </c>
      <c r="J42" s="49" t="s">
        <v>114</v>
      </c>
      <c r="K42" s="44">
        <v>468</v>
      </c>
      <c r="L42" s="44">
        <v>8091</v>
      </c>
      <c r="M42" s="45">
        <f>Tableau1[[#This Row],[Nb assurés consommants BZD 70 ans et plus]]/Tableau1[[#This Row],[Nb Consommants 70 ans et plus RA]]</f>
        <v>5.7842046718576193E-2</v>
      </c>
    </row>
    <row r="43" spans="9:13" ht="15.5" x14ac:dyDescent="0.35">
      <c r="I43" s="48" t="s">
        <v>115</v>
      </c>
      <c r="J43" s="49" t="s">
        <v>116</v>
      </c>
      <c r="K43" s="44">
        <v>531</v>
      </c>
      <c r="L43" s="44">
        <v>7666</v>
      </c>
      <c r="M43" s="45">
        <f>Tableau1[[#This Row],[Nb assurés consommants BZD 70 ans et plus]]/Tableau1[[#This Row],[Nb Consommants 70 ans et plus RA]]</f>
        <v>6.9266892773284627E-2</v>
      </c>
    </row>
    <row r="44" spans="9:13" ht="15.5" x14ac:dyDescent="0.35">
      <c r="I44" s="48" t="s">
        <v>117</v>
      </c>
      <c r="J44" s="49" t="s">
        <v>118</v>
      </c>
      <c r="K44" s="44">
        <v>460</v>
      </c>
      <c r="L44" s="44">
        <v>6410</v>
      </c>
      <c r="M44" s="45">
        <f>Tableau1[[#This Row],[Nb assurés consommants BZD 70 ans et plus]]/Tableau1[[#This Row],[Nb Consommants 70 ans et plus RA]]</f>
        <v>7.1762870514820595E-2</v>
      </c>
    </row>
    <row r="45" spans="9:13" ht="15.5" x14ac:dyDescent="0.35">
      <c r="I45" s="48" t="s">
        <v>119</v>
      </c>
      <c r="J45" s="49" t="s">
        <v>120</v>
      </c>
      <c r="K45" s="44">
        <v>901</v>
      </c>
      <c r="L45" s="44">
        <v>16073</v>
      </c>
      <c r="M45" s="45">
        <f>Tableau1[[#This Row],[Nb assurés consommants BZD 70 ans et plus]]/Tableau1[[#This Row],[Nb Consommants 70 ans et plus RA]]</f>
        <v>5.6056741118646176E-2</v>
      </c>
    </row>
    <row r="46" spans="9:13" ht="15.5" x14ac:dyDescent="0.35">
      <c r="I46" s="48" t="s">
        <v>121</v>
      </c>
      <c r="J46" s="49" t="s">
        <v>122</v>
      </c>
      <c r="K46" s="44">
        <v>441</v>
      </c>
      <c r="L46" s="44">
        <v>8157</v>
      </c>
      <c r="M46" s="45">
        <f>Tableau1[[#This Row],[Nb assurés consommants BZD 70 ans et plus]]/Tableau1[[#This Row],[Nb Consommants 70 ans et plus RA]]</f>
        <v>5.4063994115483634E-2</v>
      </c>
    </row>
    <row r="47" spans="9:13" ht="15.5" x14ac:dyDescent="0.35">
      <c r="I47" s="48" t="s">
        <v>123</v>
      </c>
      <c r="J47" s="49" t="s">
        <v>124</v>
      </c>
      <c r="K47" s="44">
        <v>575</v>
      </c>
      <c r="L47" s="44">
        <v>6571</v>
      </c>
      <c r="M47" s="45">
        <f>Tableau1[[#This Row],[Nb assurés consommants BZD 70 ans et plus]]/Tableau1[[#This Row],[Nb Consommants 70 ans et plus RA]]</f>
        <v>8.7505706893927865E-2</v>
      </c>
    </row>
    <row r="48" spans="9:13" ht="15.5" x14ac:dyDescent="0.35">
      <c r="I48" s="48" t="s">
        <v>125</v>
      </c>
      <c r="J48" s="49" t="s">
        <v>126</v>
      </c>
      <c r="K48" s="44">
        <v>1002</v>
      </c>
      <c r="L48" s="44">
        <v>12892</v>
      </c>
      <c r="M48" s="45">
        <f>Tableau1[[#This Row],[Nb assurés consommants BZD 70 ans et plus]]/Tableau1[[#This Row],[Nb Consommants 70 ans et plus RA]]</f>
        <v>7.7722618678250074E-2</v>
      </c>
    </row>
    <row r="49" spans="9:13" ht="15.5" x14ac:dyDescent="0.35">
      <c r="I49" s="48" t="s">
        <v>127</v>
      </c>
      <c r="J49" s="49" t="s">
        <v>128</v>
      </c>
      <c r="K49" s="44">
        <v>182</v>
      </c>
      <c r="L49" s="44">
        <v>2932</v>
      </c>
      <c r="M49" s="45">
        <f>Tableau1[[#This Row],[Nb assurés consommants BZD 70 ans et plus]]/Tableau1[[#This Row],[Nb Consommants 70 ans et plus RA]]</f>
        <v>6.207366984993179E-2</v>
      </c>
    </row>
    <row r="50" spans="9:13" ht="15.5" x14ac:dyDescent="0.35">
      <c r="I50" s="48" t="s">
        <v>129</v>
      </c>
      <c r="J50" s="49" t="s">
        <v>130</v>
      </c>
      <c r="K50" s="44">
        <v>1028</v>
      </c>
      <c r="L50" s="44">
        <v>19455</v>
      </c>
      <c r="M50" s="45">
        <f>Tableau1[[#This Row],[Nb assurés consommants BZD 70 ans et plus]]/Tableau1[[#This Row],[Nb Consommants 70 ans et plus RA]]</f>
        <v>5.2839886918529942E-2</v>
      </c>
    </row>
    <row r="51" spans="9:13" ht="15.5" x14ac:dyDescent="0.35">
      <c r="I51" s="48" t="s">
        <v>131</v>
      </c>
      <c r="J51" s="49" t="s">
        <v>132</v>
      </c>
      <c r="K51" s="44">
        <v>1073</v>
      </c>
      <c r="L51" s="44">
        <v>18230</v>
      </c>
      <c r="M51" s="45">
        <f>Tableau1[[#This Row],[Nb assurés consommants BZD 70 ans et plus]]/Tableau1[[#This Row],[Nb Consommants 70 ans et plus RA]]</f>
        <v>5.8859023587493141E-2</v>
      </c>
    </row>
    <row r="52" spans="9:13" ht="15.5" x14ac:dyDescent="0.35">
      <c r="I52" s="48" t="s">
        <v>133</v>
      </c>
      <c r="J52" s="49" t="s">
        <v>134</v>
      </c>
      <c r="K52" s="44">
        <v>889</v>
      </c>
      <c r="L52" s="44">
        <v>13251</v>
      </c>
      <c r="M52" s="45">
        <f>Tableau1[[#This Row],[Nb assurés consommants BZD 70 ans et plus]]/Tableau1[[#This Row],[Nb Consommants 70 ans et plus RA]]</f>
        <v>6.7089276281035393E-2</v>
      </c>
    </row>
    <row r="53" spans="9:13" ht="15.5" x14ac:dyDescent="0.35">
      <c r="I53" s="48" t="s">
        <v>135</v>
      </c>
      <c r="J53" s="49" t="s">
        <v>136</v>
      </c>
      <c r="K53" s="44">
        <v>341</v>
      </c>
      <c r="L53" s="44">
        <v>4253</v>
      </c>
      <c r="M53" s="45">
        <f>Tableau1[[#This Row],[Nb assurés consommants BZD 70 ans et plus]]/Tableau1[[#This Row],[Nb Consommants 70 ans et plus RA]]</f>
        <v>8.0178697390077588E-2</v>
      </c>
    </row>
    <row r="54" spans="9:13" ht="15.5" x14ac:dyDescent="0.35">
      <c r="I54" s="48" t="s">
        <v>137</v>
      </c>
      <c r="J54" s="49" t="s">
        <v>138</v>
      </c>
      <c r="K54" s="44">
        <v>687</v>
      </c>
      <c r="L54" s="44">
        <v>13888</v>
      </c>
      <c r="M54" s="45">
        <f>Tableau1[[#This Row],[Nb assurés consommants BZD 70 ans et plus]]/Tableau1[[#This Row],[Nb Consommants 70 ans et plus RA]]</f>
        <v>4.9467165898617514E-2</v>
      </c>
    </row>
    <row r="55" spans="9:13" ht="15.5" x14ac:dyDescent="0.35">
      <c r="I55" s="48" t="s">
        <v>139</v>
      </c>
      <c r="J55" s="49" t="s">
        <v>140</v>
      </c>
      <c r="K55" s="44">
        <v>243</v>
      </c>
      <c r="L55" s="44">
        <v>4060</v>
      </c>
      <c r="M55" s="45">
        <f>Tableau1[[#This Row],[Nb assurés consommants BZD 70 ans et plus]]/Tableau1[[#This Row],[Nb Consommants 70 ans et plus RA]]</f>
        <v>5.9852216748768471E-2</v>
      </c>
    </row>
    <row r="56" spans="9:13" ht="15.5" x14ac:dyDescent="0.35">
      <c r="I56" s="48" t="s">
        <v>141</v>
      </c>
      <c r="J56" s="49" t="s">
        <v>142</v>
      </c>
      <c r="K56" s="44">
        <v>268</v>
      </c>
      <c r="L56" s="44">
        <v>4068</v>
      </c>
      <c r="M56" s="45">
        <f>Tableau1[[#This Row],[Nb assurés consommants BZD 70 ans et plus]]/Tableau1[[#This Row],[Nb Consommants 70 ans et plus RA]]</f>
        <v>6.5880039331366769E-2</v>
      </c>
    </row>
    <row r="57" spans="9:13" ht="15.5" x14ac:dyDescent="0.35">
      <c r="I57" s="48" t="s">
        <v>143</v>
      </c>
      <c r="J57" s="49" t="s">
        <v>144</v>
      </c>
      <c r="K57" s="44">
        <v>1003</v>
      </c>
      <c r="L57" s="44">
        <v>15914</v>
      </c>
      <c r="M57" s="45">
        <f>Tableau1[[#This Row],[Nb assurés consommants BZD 70 ans et plus]]/Tableau1[[#This Row],[Nb Consommants 70 ans et plus RA]]</f>
        <v>6.302626618072138E-2</v>
      </c>
    </row>
    <row r="58" spans="9:13" ht="15.5" x14ac:dyDescent="0.35">
      <c r="I58" s="48" t="s">
        <v>145</v>
      </c>
      <c r="J58" s="49" t="s">
        <v>146</v>
      </c>
      <c r="K58" s="44">
        <v>375</v>
      </c>
      <c r="L58" s="44">
        <v>4827</v>
      </c>
      <c r="M58" s="45">
        <f>Tableau1[[#This Row],[Nb assurés consommants BZD 70 ans et plus]]/Tableau1[[#This Row],[Nb Consommants 70 ans et plus RA]]</f>
        <v>7.7688004972032321E-2</v>
      </c>
    </row>
    <row r="59" spans="9:13" ht="15.5" x14ac:dyDescent="0.35">
      <c r="I59" s="48" t="s">
        <v>147</v>
      </c>
      <c r="J59" s="49" t="s">
        <v>148</v>
      </c>
      <c r="K59" s="44">
        <v>398</v>
      </c>
      <c r="L59" s="44">
        <v>4675</v>
      </c>
      <c r="M59" s="45">
        <f>Tableau1[[#This Row],[Nb assurés consommants BZD 70 ans et plus]]/Tableau1[[#This Row],[Nb Consommants 70 ans et plus RA]]</f>
        <v>8.5133689839572188E-2</v>
      </c>
    </row>
    <row r="60" spans="9:13" ht="15.5" x14ac:dyDescent="0.35">
      <c r="I60" s="48" t="s">
        <v>149</v>
      </c>
      <c r="J60" s="49" t="s">
        <v>150</v>
      </c>
      <c r="K60" s="44">
        <v>678</v>
      </c>
      <c r="L60" s="44">
        <v>12766</v>
      </c>
      <c r="M60" s="45">
        <f>Tableau1[[#This Row],[Nb assurés consommants BZD 70 ans et plus]]/Tableau1[[#This Row],[Nb Consommants 70 ans et plus RA]]</f>
        <v>5.3109822967256776E-2</v>
      </c>
    </row>
    <row r="61" spans="9:13" ht="15.5" x14ac:dyDescent="0.35">
      <c r="I61" s="48" t="s">
        <v>151</v>
      </c>
      <c r="J61" s="49" t="s">
        <v>152</v>
      </c>
      <c r="K61" s="44">
        <v>512</v>
      </c>
      <c r="L61" s="44">
        <v>7206</v>
      </c>
      <c r="M61" s="45">
        <f>Tableau1[[#This Row],[Nb assurés consommants BZD 70 ans et plus]]/Tableau1[[#This Row],[Nb Consommants 70 ans et plus RA]]</f>
        <v>7.105190119344991E-2</v>
      </c>
    </row>
    <row r="62" spans="9:13" ht="15.5" x14ac:dyDescent="0.35">
      <c r="I62" s="48" t="s">
        <v>153</v>
      </c>
      <c r="J62" s="49" t="s">
        <v>154</v>
      </c>
      <c r="K62" s="44">
        <v>567</v>
      </c>
      <c r="L62" s="44">
        <v>9609</v>
      </c>
      <c r="M62" s="45">
        <f>Tableau1[[#This Row],[Nb assurés consommants BZD 70 ans et plus]]/Tableau1[[#This Row],[Nb Consommants 70 ans et plus RA]]</f>
        <v>5.9007180768029972E-2</v>
      </c>
    </row>
    <row r="63" spans="9:13" ht="15.5" x14ac:dyDescent="0.35">
      <c r="I63" s="48" t="s">
        <v>155</v>
      </c>
      <c r="J63" s="49" t="s">
        <v>156</v>
      </c>
      <c r="K63" s="44">
        <v>963</v>
      </c>
      <c r="L63" s="44">
        <v>14753</v>
      </c>
      <c r="M63" s="45">
        <f>Tableau1[[#This Row],[Nb assurés consommants BZD 70 ans et plus]]/Tableau1[[#This Row],[Nb Consommants 70 ans et plus RA]]</f>
        <v>6.5274859350640549E-2</v>
      </c>
    </row>
    <row r="64" spans="9:13" ht="15.5" x14ac:dyDescent="0.35">
      <c r="I64" s="48" t="s">
        <v>157</v>
      </c>
      <c r="J64" s="49" t="s">
        <v>158</v>
      </c>
      <c r="K64" s="44">
        <v>690</v>
      </c>
      <c r="L64" s="44">
        <v>9035</v>
      </c>
      <c r="M64" s="45">
        <f>Tableau1[[#This Row],[Nb assurés consommants BZD 70 ans et plus]]/Tableau1[[#This Row],[Nb Consommants 70 ans et plus RA]]</f>
        <v>7.6369673491975654E-2</v>
      </c>
    </row>
    <row r="65" spans="9:13" ht="15.5" x14ac:dyDescent="0.35">
      <c r="I65" s="48" t="s">
        <v>159</v>
      </c>
      <c r="J65" s="49" t="s">
        <v>160</v>
      </c>
      <c r="K65" s="44">
        <v>895</v>
      </c>
      <c r="L65" s="44">
        <v>12536</v>
      </c>
      <c r="M65" s="45">
        <f>Tableau1[[#This Row],[Nb assurés consommants BZD 70 ans et plus]]/Tableau1[[#This Row],[Nb Consommants 70 ans et plus RA]]</f>
        <v>7.1394384173580086E-2</v>
      </c>
    </row>
    <row r="66" spans="9:13" ht="15.5" x14ac:dyDescent="0.35">
      <c r="I66" s="48" t="s">
        <v>161</v>
      </c>
      <c r="J66" s="49" t="s">
        <v>162</v>
      </c>
      <c r="K66" s="44">
        <v>370</v>
      </c>
      <c r="L66" s="44">
        <v>4677</v>
      </c>
      <c r="M66" s="45">
        <f>Tableau1[[#This Row],[Nb assurés consommants BZD 70 ans et plus]]/Tableau1[[#This Row],[Nb Consommants 70 ans et plus RA]]</f>
        <v>7.9110540945050239E-2</v>
      </c>
    </row>
    <row r="67" spans="9:13" ht="15.5" x14ac:dyDescent="0.35">
      <c r="I67" s="48" t="s">
        <v>163</v>
      </c>
      <c r="J67" s="49" t="s">
        <v>164</v>
      </c>
      <c r="K67" s="44">
        <v>746</v>
      </c>
      <c r="L67" s="44">
        <v>7922</v>
      </c>
      <c r="M67" s="45">
        <f>Tableau1[[#This Row],[Nb assurés consommants BZD 70 ans et plus]]/Tableau1[[#This Row],[Nb Consommants 70 ans et plus RA]]</f>
        <v>9.4168139358747793E-2</v>
      </c>
    </row>
    <row r="68" spans="9:13" ht="15.5" x14ac:dyDescent="0.35">
      <c r="I68" s="48" t="s">
        <v>165</v>
      </c>
      <c r="J68" s="49" t="s">
        <v>166</v>
      </c>
      <c r="K68" s="44">
        <v>641</v>
      </c>
      <c r="L68" s="44">
        <v>7519</v>
      </c>
      <c r="M68" s="45">
        <f>Tableau1[[#This Row],[Nb assurés consommants BZD 70 ans et plus]]/Tableau1[[#This Row],[Nb Consommants 70 ans et plus RA]]</f>
        <v>8.5250698231147753E-2</v>
      </c>
    </row>
    <row r="69" spans="9:13" ht="15.5" x14ac:dyDescent="0.35">
      <c r="I69" s="48" t="s">
        <v>167</v>
      </c>
      <c r="J69" s="49" t="s">
        <v>168</v>
      </c>
      <c r="K69" s="44">
        <v>383</v>
      </c>
      <c r="L69" s="44">
        <v>5209</v>
      </c>
      <c r="M69" s="45">
        <f>Tableau1[[#This Row],[Nb assurés consommants BZD 70 ans et plus]]/Tableau1[[#This Row],[Nb Consommants 70 ans et plus RA]]</f>
        <v>7.3526588596659628E-2</v>
      </c>
    </row>
    <row r="70" spans="9:13" ht="15.5" x14ac:dyDescent="0.35">
      <c r="I70" s="48" t="s">
        <v>169</v>
      </c>
      <c r="J70" s="49" t="s">
        <v>170</v>
      </c>
      <c r="K70" s="44">
        <v>656</v>
      </c>
      <c r="L70" s="44">
        <v>8845</v>
      </c>
      <c r="M70" s="45">
        <f>Tableau1[[#This Row],[Nb assurés consommants BZD 70 ans et plus]]/Tableau1[[#This Row],[Nb Consommants 70 ans et plus RA]]</f>
        <v>7.416619559072922E-2</v>
      </c>
    </row>
    <row r="71" spans="9:13" ht="15.5" x14ac:dyDescent="0.35">
      <c r="I71" s="48" t="s">
        <v>171</v>
      </c>
      <c r="J71" s="49" t="s">
        <v>172</v>
      </c>
      <c r="K71" s="44">
        <v>283</v>
      </c>
      <c r="L71" s="44">
        <v>4192</v>
      </c>
      <c r="M71" s="45">
        <f>Tableau1[[#This Row],[Nb assurés consommants BZD 70 ans et plus]]/Tableau1[[#This Row],[Nb Consommants 70 ans et plus RA]]</f>
        <v>6.7509541984732829E-2</v>
      </c>
    </row>
    <row r="72" spans="9:13" ht="15.5" x14ac:dyDescent="0.35">
      <c r="I72" s="48" t="s">
        <v>173</v>
      </c>
      <c r="J72" s="49" t="s">
        <v>174</v>
      </c>
      <c r="K72" s="44">
        <v>906</v>
      </c>
      <c r="L72" s="44">
        <v>11558</v>
      </c>
      <c r="M72" s="45">
        <f>Tableau1[[#This Row],[Nb assurés consommants BZD 70 ans et plus]]/Tableau1[[#This Row],[Nb Consommants 70 ans et plus RA]]</f>
        <v>7.8387264232566187E-2</v>
      </c>
    </row>
    <row r="73" spans="9:13" ht="15.5" x14ac:dyDescent="0.35">
      <c r="I73" s="48" t="s">
        <v>175</v>
      </c>
      <c r="J73" s="49" t="s">
        <v>176</v>
      </c>
      <c r="K73" s="44">
        <v>701</v>
      </c>
      <c r="L73" s="44">
        <v>12520</v>
      </c>
      <c r="M73" s="45">
        <f>Tableau1[[#This Row],[Nb assurés consommants BZD 70 ans et plus]]/Tableau1[[#This Row],[Nb Consommants 70 ans et plus RA]]</f>
        <v>5.5990415335463256E-2</v>
      </c>
    </row>
    <row r="74" spans="9:13" ht="15.5" x14ac:dyDescent="0.35">
      <c r="I74" s="48" t="s">
        <v>177</v>
      </c>
      <c r="J74" s="49" t="s">
        <v>178</v>
      </c>
      <c r="K74" s="44">
        <v>234</v>
      </c>
      <c r="L74" s="44">
        <v>3814</v>
      </c>
      <c r="M74" s="45">
        <f>Tableau1[[#This Row],[Nb assurés consommants BZD 70 ans et plus]]/Tableau1[[#This Row],[Nb Consommants 70 ans et plus RA]]</f>
        <v>6.1352910330361825E-2</v>
      </c>
    </row>
    <row r="75" spans="9:13" ht="15.5" x14ac:dyDescent="0.35">
      <c r="I75" s="48" t="s">
        <v>179</v>
      </c>
      <c r="J75" s="49" t="s">
        <v>180</v>
      </c>
      <c r="K75" s="44">
        <v>243</v>
      </c>
      <c r="L75" s="44">
        <v>4936</v>
      </c>
      <c r="M75" s="45">
        <f>Tableau1[[#This Row],[Nb assurés consommants BZD 70 ans et plus]]/Tableau1[[#This Row],[Nb Consommants 70 ans et plus RA]]</f>
        <v>4.9230145867098868E-2</v>
      </c>
    </row>
    <row r="76" spans="9:13" ht="15.5" x14ac:dyDescent="0.35">
      <c r="I76" s="48" t="s">
        <v>181</v>
      </c>
      <c r="J76" s="49" t="s">
        <v>182</v>
      </c>
      <c r="K76" s="44">
        <v>136</v>
      </c>
      <c r="L76" s="44">
        <v>1776</v>
      </c>
      <c r="M76" s="45">
        <f>Tableau1[[#This Row],[Nb assurés consommants BZD 70 ans et plus]]/Tableau1[[#This Row],[Nb Consommants 70 ans et plus RA]]</f>
        <v>7.6576576576576572E-2</v>
      </c>
    </row>
    <row r="77" spans="9:13" ht="15.5" x14ac:dyDescent="0.35">
      <c r="I77" s="48" t="s">
        <v>183</v>
      </c>
      <c r="J77" s="49" t="s">
        <v>184</v>
      </c>
      <c r="K77" s="44">
        <v>580</v>
      </c>
      <c r="L77" s="44">
        <v>11049</v>
      </c>
      <c r="M77" s="45">
        <f>Tableau1[[#This Row],[Nb assurés consommants BZD 70 ans et plus]]/Tableau1[[#This Row],[Nb Consommants 70 ans et plus RA]]</f>
        <v>5.2493438320209973E-2</v>
      </c>
    </row>
    <row r="78" spans="9:13" ht="15.5" x14ac:dyDescent="0.35">
      <c r="I78" s="48" t="s">
        <v>185</v>
      </c>
      <c r="J78" s="49" t="s">
        <v>186</v>
      </c>
      <c r="K78" s="44">
        <v>394</v>
      </c>
      <c r="L78" s="44">
        <v>5255</v>
      </c>
      <c r="M78" s="45">
        <f>Tableau1[[#This Row],[Nb assurés consommants BZD 70 ans et plus]]/Tableau1[[#This Row],[Nb Consommants 70 ans et plus RA]]</f>
        <v>7.4976213130352048E-2</v>
      </c>
    </row>
    <row r="79" spans="9:13" ht="15.5" x14ac:dyDescent="0.35">
      <c r="I79" s="48" t="s">
        <v>187</v>
      </c>
      <c r="J79" s="49" t="s">
        <v>188</v>
      </c>
      <c r="K79" s="44">
        <v>227</v>
      </c>
      <c r="L79" s="44">
        <v>3034</v>
      </c>
      <c r="M79" s="45">
        <f>Tableau1[[#This Row],[Nb assurés consommants BZD 70 ans et plus]]/Tableau1[[#This Row],[Nb Consommants 70 ans et plus RA]]</f>
        <v>7.4818721160184579E-2</v>
      </c>
    </row>
    <row r="80" spans="9:13" ht="15.5" x14ac:dyDescent="0.35">
      <c r="I80" s="48" t="s">
        <v>189</v>
      </c>
      <c r="J80" s="49" t="s">
        <v>190</v>
      </c>
      <c r="K80" s="44">
        <v>871</v>
      </c>
      <c r="L80" s="44">
        <v>13480</v>
      </c>
      <c r="M80" s="45">
        <f>Tableau1[[#This Row],[Nb assurés consommants BZD 70 ans et plus]]/Tableau1[[#This Row],[Nb Consommants 70 ans et plus RA]]</f>
        <v>6.4614243323442136E-2</v>
      </c>
    </row>
    <row r="81" spans="9:13" ht="15.5" x14ac:dyDescent="0.35">
      <c r="I81" s="48" t="s">
        <v>191</v>
      </c>
      <c r="J81" s="49" t="s">
        <v>192</v>
      </c>
      <c r="K81" s="44">
        <v>671</v>
      </c>
      <c r="L81" s="44">
        <v>9298</v>
      </c>
      <c r="M81" s="45">
        <f>Tableau1[[#This Row],[Nb assurés consommants BZD 70 ans et plus]]/Tableau1[[#This Row],[Nb Consommants 70 ans et plus RA]]</f>
        <v>7.2166057216605725E-2</v>
      </c>
    </row>
    <row r="82" spans="9:13" ht="15.5" x14ac:dyDescent="0.35">
      <c r="I82" s="48" t="s">
        <v>193</v>
      </c>
      <c r="J82" s="49" t="s">
        <v>194</v>
      </c>
      <c r="K82" s="44">
        <v>641</v>
      </c>
      <c r="L82" s="44">
        <v>9533</v>
      </c>
      <c r="M82" s="45">
        <f>Tableau1[[#This Row],[Nb assurés consommants BZD 70 ans et plus]]/Tableau1[[#This Row],[Nb Consommants 70 ans et plus RA]]</f>
        <v>6.7240113290674502E-2</v>
      </c>
    </row>
    <row r="83" spans="9:13" ht="15.5" x14ac:dyDescent="0.35">
      <c r="I83" s="48" t="s">
        <v>195</v>
      </c>
      <c r="J83" s="49" t="s">
        <v>196</v>
      </c>
      <c r="K83" s="44">
        <v>657</v>
      </c>
      <c r="L83" s="44">
        <v>8757</v>
      </c>
      <c r="M83" s="45">
        <f>Tableau1[[#This Row],[Nb assurés consommants BZD 70 ans et plus]]/Tableau1[[#This Row],[Nb Consommants 70 ans et plus RA]]</f>
        <v>7.5025693730729703E-2</v>
      </c>
    </row>
    <row r="84" spans="9:13" ht="15.5" x14ac:dyDescent="0.35">
      <c r="I84" s="48" t="s">
        <v>197</v>
      </c>
      <c r="J84" s="49" t="s">
        <v>198</v>
      </c>
      <c r="K84" s="44">
        <v>834</v>
      </c>
      <c r="L84" s="44">
        <v>9191</v>
      </c>
      <c r="M84" s="45">
        <f>Tableau1[[#This Row],[Nb assurés consommants BZD 70 ans et plus]]/Tableau1[[#This Row],[Nb Consommants 70 ans et plus RA]]</f>
        <v>9.0740942226090734E-2</v>
      </c>
    </row>
    <row r="85" spans="9:13" ht="15.5" x14ac:dyDescent="0.35">
      <c r="I85" s="48" t="s">
        <v>199</v>
      </c>
      <c r="J85" s="49" t="s">
        <v>200</v>
      </c>
      <c r="K85" s="44">
        <v>807</v>
      </c>
      <c r="L85" s="44">
        <v>12174</v>
      </c>
      <c r="M85" s="45">
        <f>Tableau1[[#This Row],[Nb assurés consommants BZD 70 ans et plus]]/Tableau1[[#This Row],[Nb Consommants 70 ans et plus RA]]</f>
        <v>6.6288812222769833E-2</v>
      </c>
    </row>
    <row r="86" spans="9:13" ht="15.5" x14ac:dyDescent="0.35">
      <c r="I86" s="48" t="s">
        <v>201</v>
      </c>
      <c r="J86" s="49" t="s">
        <v>202</v>
      </c>
      <c r="K86" s="44">
        <v>1078</v>
      </c>
      <c r="L86" s="44">
        <v>16402</v>
      </c>
      <c r="M86" s="45">
        <f>Tableau1[[#This Row],[Nb assurés consommants BZD 70 ans et plus]]/Tableau1[[#This Row],[Nb Consommants 70 ans et plus RA]]</f>
        <v>6.5723692232654549E-2</v>
      </c>
    </row>
    <row r="87" spans="9:13" ht="15.5" x14ac:dyDescent="0.35">
      <c r="I87" s="48" t="s">
        <v>203</v>
      </c>
      <c r="J87" s="49" t="s">
        <v>204</v>
      </c>
      <c r="K87" s="44">
        <v>702</v>
      </c>
      <c r="L87" s="44">
        <v>9782</v>
      </c>
      <c r="M87" s="45">
        <f>Tableau1[[#This Row],[Nb assurés consommants BZD 70 ans et plus]]/Tableau1[[#This Row],[Nb Consommants 70 ans et plus RA]]</f>
        <v>7.1764465344510323E-2</v>
      </c>
    </row>
    <row r="88" spans="9:13" ht="15.5" x14ac:dyDescent="0.35">
      <c r="I88" s="48" t="s">
        <v>205</v>
      </c>
      <c r="J88" s="49" t="s">
        <v>206</v>
      </c>
      <c r="K88" s="44">
        <v>750</v>
      </c>
      <c r="L88" s="44">
        <v>7023</v>
      </c>
      <c r="M88" s="45">
        <f>Tableau1[[#This Row],[Nb assurés consommants BZD 70 ans et plus]]/Tableau1[[#This Row],[Nb Consommants 70 ans et plus RA]]</f>
        <v>0.10679196924391286</v>
      </c>
    </row>
    <row r="89" spans="9:13" ht="15.5" x14ac:dyDescent="0.35">
      <c r="I89" s="48" t="s">
        <v>207</v>
      </c>
      <c r="J89" s="49" t="s">
        <v>208</v>
      </c>
      <c r="K89" s="44">
        <v>219</v>
      </c>
      <c r="L89" s="44">
        <v>4827</v>
      </c>
      <c r="M89" s="45">
        <f>Tableau1[[#This Row],[Nb assurés consommants BZD 70 ans et plus]]/Tableau1[[#This Row],[Nb Consommants 70 ans et plus RA]]</f>
        <v>4.5369794903666875E-2</v>
      </c>
    </row>
    <row r="90" spans="9:13" ht="15.5" x14ac:dyDescent="0.35">
      <c r="I90" s="48" t="s">
        <v>209</v>
      </c>
      <c r="J90" s="49" t="s">
        <v>210</v>
      </c>
      <c r="K90" s="44">
        <v>531</v>
      </c>
      <c r="L90" s="44">
        <v>6105</v>
      </c>
      <c r="M90" s="45">
        <f>Tableau1[[#This Row],[Nb assurés consommants BZD 70 ans et plus]]/Tableau1[[#This Row],[Nb Consommants 70 ans et plus RA]]</f>
        <v>8.6977886977886984E-2</v>
      </c>
    </row>
    <row r="91" spans="9:13" ht="15.5" x14ac:dyDescent="0.35">
      <c r="I91" s="48" t="s">
        <v>211</v>
      </c>
      <c r="J91" s="49" t="s">
        <v>212</v>
      </c>
      <c r="K91" s="44">
        <v>33</v>
      </c>
      <c r="L91" s="44">
        <v>393</v>
      </c>
      <c r="M91" s="45">
        <f>Tableau1[[#This Row],[Nb assurés consommants BZD 70 ans et plus]]/Tableau1[[#This Row],[Nb Consommants 70 ans et plus RA]]</f>
        <v>8.3969465648854963E-2</v>
      </c>
    </row>
    <row r="92" spans="9:13" ht="15.5" x14ac:dyDescent="0.35">
      <c r="I92" s="48" t="s">
        <v>213</v>
      </c>
      <c r="J92" s="49" t="s">
        <v>214</v>
      </c>
      <c r="K92" s="44">
        <v>170</v>
      </c>
      <c r="L92" s="44">
        <v>2423</v>
      </c>
      <c r="M92" s="45">
        <f>Tableau1[[#This Row],[Nb assurés consommants BZD 70 ans et plus]]/Tableau1[[#This Row],[Nb Consommants 70 ans et plus RA]]</f>
        <v>7.0160957490713993E-2</v>
      </c>
    </row>
    <row r="93" spans="9:13" ht="15.5" x14ac:dyDescent="0.35">
      <c r="I93" s="48" t="s">
        <v>215</v>
      </c>
      <c r="J93" s="49" t="s">
        <v>216</v>
      </c>
      <c r="K93" s="44">
        <v>89</v>
      </c>
      <c r="L93" s="44">
        <v>1024</v>
      </c>
      <c r="M93" s="45">
        <f>Tableau1[[#This Row],[Nb assurés consommants BZD 70 ans et plus]]/Tableau1[[#This Row],[Nb Consommants 70 ans et plus RA]]</f>
        <v>8.69140625E-2</v>
      </c>
    </row>
    <row r="94" spans="9:13" ht="15.5" x14ac:dyDescent="0.35">
      <c r="I94" s="48" t="s">
        <v>217</v>
      </c>
      <c r="J94" s="49" t="s">
        <v>218</v>
      </c>
      <c r="K94" s="44">
        <v>51</v>
      </c>
      <c r="L94" s="44">
        <v>542</v>
      </c>
      <c r="M94" s="45">
        <f>Tableau1[[#This Row],[Nb assurés consommants BZD 70 ans et plus]]/Tableau1[[#This Row],[Nb Consommants 70 ans et plus RA]]</f>
        <v>9.4095940959409596E-2</v>
      </c>
    </row>
    <row r="95" spans="9:13" ht="15.5" x14ac:dyDescent="0.35">
      <c r="I95" s="48" t="s">
        <v>219</v>
      </c>
      <c r="J95" s="49" t="s">
        <v>220</v>
      </c>
      <c r="K95" s="44">
        <v>60</v>
      </c>
      <c r="L95" s="44">
        <v>899</v>
      </c>
      <c r="M95" s="45">
        <f>Tableau1[[#This Row],[Nb assurés consommants BZD 70 ans et plus]]/Tableau1[[#This Row],[Nb Consommants 70 ans et plus RA]]</f>
        <v>6.6740823136818686E-2</v>
      </c>
    </row>
    <row r="96" spans="9:13" ht="15.5" x14ac:dyDescent="0.35">
      <c r="I96" s="48" t="s">
        <v>221</v>
      </c>
      <c r="J96" s="49" t="s">
        <v>222</v>
      </c>
      <c r="K96" s="44">
        <v>94</v>
      </c>
      <c r="L96" s="44">
        <v>1617</v>
      </c>
      <c r="M96" s="45">
        <f>Tableau1[[#This Row],[Nb assurés consommants BZD 70 ans et plus]]/Tableau1[[#This Row],[Nb Consommants 70 ans et plus RA]]</f>
        <v>5.8132343846629561E-2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13A00-F033-412E-8AE2-7C97ED4F3547}">
  <dimension ref="A2:C9"/>
  <sheetViews>
    <sheetView workbookViewId="0">
      <selection activeCell="P12" sqref="P12"/>
    </sheetView>
  </sheetViews>
  <sheetFormatPr baseColWidth="10" defaultRowHeight="14.5" x14ac:dyDescent="0.35"/>
  <sheetData>
    <row r="2" spans="1:3" ht="43.5" x14ac:dyDescent="0.35">
      <c r="A2" s="50" t="s">
        <v>223</v>
      </c>
      <c r="B2" s="50" t="s">
        <v>224</v>
      </c>
      <c r="C2" s="51" t="s">
        <v>225</v>
      </c>
    </row>
    <row r="3" spans="1:3" x14ac:dyDescent="0.35">
      <c r="A3" s="52" t="s">
        <v>226</v>
      </c>
      <c r="B3" s="44">
        <v>15949</v>
      </c>
      <c r="C3" s="45">
        <v>0.28122300001763262</v>
      </c>
    </row>
    <row r="4" spans="1:3" x14ac:dyDescent="0.35">
      <c r="A4" s="52" t="s">
        <v>227</v>
      </c>
      <c r="B4" s="44">
        <v>6390</v>
      </c>
      <c r="C4" s="45">
        <v>0.11267257947913177</v>
      </c>
    </row>
    <row r="5" spans="1:3" x14ac:dyDescent="0.35">
      <c r="A5" s="52" t="s">
        <v>228</v>
      </c>
      <c r="B5" s="44">
        <v>5122</v>
      </c>
      <c r="C5" s="45">
        <v>9.0314389998765718E-2</v>
      </c>
    </row>
    <row r="6" spans="1:3" x14ac:dyDescent="0.35">
      <c r="A6" s="52" t="s">
        <v>229</v>
      </c>
      <c r="B6" s="44">
        <v>4440</v>
      </c>
      <c r="C6" s="45">
        <v>7.8288928464373242E-2</v>
      </c>
    </row>
    <row r="7" spans="1:3" x14ac:dyDescent="0.35">
      <c r="A7" s="52" t="s">
        <v>230</v>
      </c>
      <c r="B7" s="44">
        <v>3924</v>
      </c>
      <c r="C7" s="45">
        <v>6.9190485426621762E-2</v>
      </c>
    </row>
    <row r="8" spans="1:3" x14ac:dyDescent="0.35">
      <c r="A8" s="52" t="s">
        <v>231</v>
      </c>
      <c r="B8" s="44">
        <v>20888</v>
      </c>
      <c r="C8" s="45">
        <v>0.36831061661347486</v>
      </c>
    </row>
    <row r="9" spans="1:3" x14ac:dyDescent="0.35">
      <c r="A9" s="52" t="s">
        <v>232</v>
      </c>
      <c r="B9" s="53">
        <v>56713</v>
      </c>
      <c r="C9" s="45">
        <v>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EDCF5-6422-4023-93D4-F657204745FB}">
  <dimension ref="A1:D9"/>
  <sheetViews>
    <sheetView workbookViewId="0">
      <selection activeCell="E13" sqref="E13"/>
    </sheetView>
  </sheetViews>
  <sheetFormatPr baseColWidth="10" defaultRowHeight="14.5" x14ac:dyDescent="0.35"/>
  <cols>
    <col min="1" max="1" width="31.7265625" bestFit="1" customWidth="1"/>
  </cols>
  <sheetData>
    <row r="1" spans="1:4" x14ac:dyDescent="0.35">
      <c r="A1" s="65" t="s">
        <v>241</v>
      </c>
      <c r="B1" s="65" t="s">
        <v>242</v>
      </c>
      <c r="C1" s="66" t="s">
        <v>15</v>
      </c>
      <c r="D1" s="65" t="s">
        <v>243</v>
      </c>
    </row>
    <row r="2" spans="1:4" x14ac:dyDescent="0.35">
      <c r="A2" s="54" t="s">
        <v>233</v>
      </c>
      <c r="B2" s="55">
        <v>52498</v>
      </c>
      <c r="C2" s="56">
        <v>0.92567841588348343</v>
      </c>
      <c r="D2" s="55">
        <v>21906</v>
      </c>
    </row>
    <row r="3" spans="1:4" x14ac:dyDescent="0.35">
      <c r="A3" s="57" t="s">
        <v>234</v>
      </c>
      <c r="B3" s="58">
        <v>1092</v>
      </c>
      <c r="C3" s="59">
        <v>1.9254844568264772E-2</v>
      </c>
      <c r="D3" s="58">
        <v>731</v>
      </c>
    </row>
    <row r="4" spans="1:4" x14ac:dyDescent="0.35">
      <c r="A4" s="57" t="s">
        <v>235</v>
      </c>
      <c r="B4" s="58">
        <v>397</v>
      </c>
      <c r="C4" s="59">
        <v>7.0001586937739144E-3</v>
      </c>
      <c r="D4" s="58">
        <v>357</v>
      </c>
    </row>
    <row r="5" spans="1:4" x14ac:dyDescent="0.35">
      <c r="A5" s="57" t="s">
        <v>236</v>
      </c>
      <c r="B5" s="57">
        <v>266</v>
      </c>
      <c r="C5" s="59">
        <v>4.6902826512439828E-3</v>
      </c>
      <c r="D5" s="57">
        <v>195</v>
      </c>
    </row>
    <row r="6" spans="1:4" x14ac:dyDescent="0.35">
      <c r="A6" s="57" t="s">
        <v>237</v>
      </c>
      <c r="B6" s="57">
        <v>162</v>
      </c>
      <c r="C6" s="59">
        <v>2.8564879304568617E-3</v>
      </c>
      <c r="D6" s="57">
        <v>130</v>
      </c>
    </row>
    <row r="7" spans="1:4" x14ac:dyDescent="0.35">
      <c r="A7" s="57" t="s">
        <v>238</v>
      </c>
      <c r="B7" s="57">
        <v>120</v>
      </c>
      <c r="C7" s="59">
        <v>2.1159169855236013E-3</v>
      </c>
      <c r="D7" s="57">
        <v>103</v>
      </c>
    </row>
    <row r="8" spans="1:4" x14ac:dyDescent="0.35">
      <c r="A8" s="60" t="s">
        <v>239</v>
      </c>
      <c r="B8" s="61">
        <v>1014</v>
      </c>
      <c r="C8" s="62">
        <v>1.7879498527674439E-2</v>
      </c>
      <c r="D8" s="61">
        <v>842</v>
      </c>
    </row>
    <row r="9" spans="1:4" x14ac:dyDescent="0.35">
      <c r="A9" s="63"/>
      <c r="C9" s="64" t="s">
        <v>240</v>
      </c>
      <c r="D9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Benzodiazépines</vt:lpstr>
      <vt:lpstr>Tableau1</vt:lpstr>
      <vt:lpstr>Tableau 2</vt:lpstr>
      <vt:lpstr>Tableau 3</vt:lpstr>
      <vt:lpstr>Tableau4</vt:lpstr>
      <vt:lpstr>Graphique 1</vt:lpstr>
      <vt:lpstr>Carte 1</vt:lpstr>
      <vt:lpstr>Graphique2</vt:lpstr>
      <vt:lpstr>Tableau 5</vt:lpstr>
      <vt:lpstr>Graphique 3</vt:lpstr>
      <vt:lpstr>Graphique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Nelia Vallee</dc:creator>
  <cp:lastModifiedBy>Claudine Gaillard</cp:lastModifiedBy>
  <dcterms:created xsi:type="dcterms:W3CDTF">2023-09-13T07:43:43Z</dcterms:created>
  <dcterms:modified xsi:type="dcterms:W3CDTF">2024-01-05T14:27:22Z</dcterms:modified>
</cp:coreProperties>
</file>