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H:\21-STATISTIQUES\01_STATS_MISSION_SYNTHESES\12 COMITES DE LECTURE\SY dépenses pathologies - 24 novembre\A diffuser\"/>
    </mc:Choice>
  </mc:AlternateContent>
  <xr:revisionPtr revIDLastSave="0" documentId="13_ncr:1_{3947D917-B5C8-47AA-A9CA-4D2B5C246FEA}" xr6:coauthVersionLast="47" xr6:coauthVersionMax="47" xr10:uidLastSave="{00000000-0000-0000-0000-000000000000}"/>
  <bookViews>
    <workbookView xWindow="-120" yWindow="-120" windowWidth="25440" windowHeight="15390" tabRatio="898" firstSheet="5" activeTab="5" xr2:uid="{00000000-000D-0000-FFFF-FFFF00000000}"/>
  </bookViews>
  <sheets>
    <sheet name="définitions détaillées" sheetId="25" state="hidden" r:id="rId1"/>
    <sheet name="Effectifs par top MSA 2015" sheetId="12" state="hidden" r:id="rId2"/>
    <sheet name="définition sup" sheetId="13" state="hidden" r:id="rId3"/>
    <sheet name="Calcul dépenses TR 2015" sheetId="11" state="hidden" r:id="rId4"/>
    <sheet name="treemap" sheetId="26" state="hidden" r:id="rId5"/>
    <sheet name="Dépenses pathologie" sheetId="41" r:id="rId6"/>
    <sheet name="Dépenses 2021" sheetId="27" r:id="rId7"/>
    <sheet name="Evolution" sheetId="40" r:id="rId8"/>
  </sheets>
  <definedNames>
    <definedName name="_xlnm._FilterDatabase" localSheetId="1" hidden="1">'Effectifs par top MSA 2015'!$E$1:$J$142</definedName>
    <definedName name="_ftn1" localSheetId="0">'définitions détaillées'!$A$79</definedName>
    <definedName name="_ftn2" localSheetId="0">'définitions détaillées'!$A$81</definedName>
    <definedName name="_ftn3" localSheetId="0">'définitions détaillées'!$A$83</definedName>
    <definedName name="_ftn4" localSheetId="0">'définitions détaillées'!$A$85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11" l="1"/>
  <c r="A2" i="40"/>
  <c r="D65" i="40"/>
  <c r="E65" i="40"/>
  <c r="L2" i="26"/>
  <c r="M2" i="26"/>
  <c r="L3" i="26"/>
  <c r="M3" i="26"/>
  <c r="L4" i="26"/>
  <c r="M4" i="26"/>
  <c r="L5" i="26"/>
  <c r="M5" i="26"/>
  <c r="L6" i="26"/>
  <c r="M6" i="26"/>
  <c r="L7" i="26"/>
  <c r="M7" i="26"/>
  <c r="L8" i="26"/>
  <c r="M8" i="26"/>
  <c r="L9" i="26"/>
  <c r="M9" i="26"/>
  <c r="L10" i="26"/>
  <c r="M10" i="26"/>
  <c r="L11" i="26"/>
  <c r="M11" i="26"/>
  <c r="L12" i="26"/>
  <c r="M12" i="26"/>
  <c r="L13" i="26"/>
  <c r="M13" i="26"/>
  <c r="L14" i="26"/>
  <c r="M14" i="26"/>
  <c r="L15" i="26"/>
  <c r="M15" i="26"/>
  <c r="L16" i="26"/>
  <c r="M16" i="26"/>
  <c r="L17" i="26"/>
  <c r="M17" i="26"/>
  <c r="L18" i="26"/>
  <c r="M18" i="26"/>
  <c r="L19" i="26"/>
  <c r="M19" i="26"/>
  <c r="L20" i="26"/>
  <c r="M20" i="26"/>
  <c r="L21" i="26"/>
  <c r="M21" i="26"/>
  <c r="L22" i="26"/>
  <c r="M22" i="26"/>
  <c r="L23" i="26"/>
  <c r="M23" i="26"/>
  <c r="L24" i="26"/>
  <c r="M24" i="26"/>
  <c r="L25" i="26"/>
  <c r="M25" i="26"/>
  <c r="L26" i="26"/>
  <c r="M26" i="26"/>
  <c r="L27" i="26"/>
  <c r="M27" i="26"/>
  <c r="L28" i="26"/>
  <c r="M28" i="26"/>
  <c r="L29" i="26"/>
  <c r="M29" i="26"/>
  <c r="L30" i="26"/>
  <c r="M30" i="26"/>
  <c r="J25" i="11"/>
  <c r="K25" i="11"/>
  <c r="T25" i="11"/>
  <c r="U25" i="11"/>
  <c r="V25" i="11"/>
  <c r="J26" i="11"/>
  <c r="K26" i="11"/>
  <c r="T26" i="11"/>
  <c r="U26" i="11"/>
  <c r="V26" i="11"/>
  <c r="J27" i="11"/>
  <c r="K27" i="11"/>
  <c r="T27" i="11"/>
  <c r="U27" i="11"/>
  <c r="V27" i="11"/>
  <c r="J28" i="11"/>
  <c r="K28" i="11"/>
  <c r="T28" i="11"/>
  <c r="U28" i="11"/>
  <c r="V28" i="11"/>
  <c r="J29" i="11"/>
  <c r="K29" i="11"/>
  <c r="T29" i="11"/>
  <c r="U29" i="11"/>
  <c r="V29" i="11"/>
  <c r="J31" i="11"/>
  <c r="K31" i="11"/>
  <c r="T31" i="11"/>
  <c r="U31" i="11"/>
  <c r="V31" i="11"/>
  <c r="J52" i="11"/>
  <c r="K52" i="11"/>
  <c r="T52" i="11"/>
  <c r="U52" i="11"/>
  <c r="V52" i="11"/>
  <c r="J53" i="11"/>
  <c r="K53" i="11"/>
  <c r="T53" i="11"/>
  <c r="U53" i="11"/>
  <c r="V53" i="11"/>
  <c r="J54" i="11"/>
  <c r="K54" i="11"/>
  <c r="T54" i="11"/>
  <c r="U54" i="11"/>
  <c r="V54" i="11"/>
  <c r="J57" i="11"/>
  <c r="K57" i="11"/>
  <c r="T57" i="11"/>
  <c r="U57" i="11"/>
  <c r="V57" i="11"/>
  <c r="J58" i="11"/>
  <c r="K58" i="11"/>
  <c r="T58" i="11"/>
  <c r="U58" i="11"/>
  <c r="V58" i="11"/>
  <c r="J59" i="11"/>
  <c r="K59" i="11"/>
  <c r="T59" i="11"/>
  <c r="U59" i="11"/>
  <c r="V59" i="11"/>
  <c r="J60" i="11"/>
  <c r="K60" i="11"/>
  <c r="T60" i="11"/>
  <c r="U60" i="11"/>
  <c r="V60" i="11"/>
  <c r="J69" i="11"/>
  <c r="K69" i="11"/>
  <c r="T69" i="11"/>
  <c r="U69" i="11"/>
  <c r="V69" i="11"/>
  <c r="J70" i="11"/>
  <c r="K70" i="11"/>
  <c r="T70" i="11"/>
  <c r="U70" i="11"/>
  <c r="V70" i="11"/>
  <c r="J71" i="11"/>
  <c r="K71" i="11"/>
  <c r="T71" i="11"/>
  <c r="U71" i="11"/>
  <c r="V71" i="11"/>
  <c r="J72" i="11"/>
  <c r="K72" i="11"/>
  <c r="T72" i="11"/>
  <c r="U72" i="11"/>
  <c r="V72" i="11"/>
  <c r="J73" i="11"/>
  <c r="K73" i="11"/>
  <c r="T73" i="11"/>
  <c r="U73" i="11"/>
  <c r="V73" i="11"/>
  <c r="J76" i="11"/>
  <c r="K76" i="11"/>
  <c r="T76" i="11"/>
  <c r="U76" i="11"/>
  <c r="V76" i="11"/>
  <c r="J77" i="11"/>
  <c r="K77" i="11"/>
  <c r="T77" i="11"/>
  <c r="U77" i="11"/>
  <c r="V77" i="11"/>
  <c r="J88" i="11"/>
  <c r="K88" i="11"/>
  <c r="T88" i="11"/>
  <c r="U88" i="11"/>
  <c r="V88" i="11"/>
  <c r="J97" i="11"/>
  <c r="K97" i="11"/>
  <c r="T97" i="11"/>
  <c r="U97" i="11"/>
  <c r="V97" i="11"/>
  <c r="J98" i="11"/>
  <c r="K98" i="11"/>
  <c r="T98" i="11"/>
  <c r="U98" i="11"/>
  <c r="V98" i="11"/>
  <c r="J103" i="11"/>
  <c r="K103" i="11"/>
  <c r="T103" i="11"/>
  <c r="U103" i="11"/>
  <c r="V103" i="11"/>
  <c r="J104" i="11"/>
  <c r="K104" i="11"/>
  <c r="T104" i="11"/>
  <c r="U104" i="11"/>
  <c r="V104" i="11"/>
  <c r="J105" i="11"/>
  <c r="K105" i="11"/>
  <c r="T105" i="11"/>
  <c r="U105" i="11"/>
  <c r="V105" i="11"/>
  <c r="J109" i="11"/>
  <c r="K109" i="11"/>
  <c r="T109" i="11"/>
  <c r="U109" i="11"/>
  <c r="V109" i="11"/>
  <c r="J110" i="11"/>
  <c r="K110" i="11"/>
  <c r="T110" i="11"/>
  <c r="U110" i="11"/>
  <c r="V110" i="11"/>
  <c r="J111" i="11"/>
  <c r="K111" i="11"/>
  <c r="T111" i="11"/>
  <c r="U111" i="11"/>
  <c r="V111" i="11"/>
  <c r="J112" i="11"/>
  <c r="K112" i="11"/>
  <c r="T112" i="11"/>
  <c r="U112" i="11"/>
  <c r="V112" i="11"/>
  <c r="J114" i="11"/>
  <c r="K114" i="11"/>
  <c r="T114" i="11"/>
  <c r="U114" i="11"/>
  <c r="V114" i="11"/>
  <c r="J115" i="11"/>
  <c r="K115" i="11"/>
  <c r="T115" i="11"/>
  <c r="U115" i="11"/>
  <c r="V115" i="11"/>
  <c r="J116" i="11"/>
  <c r="K116" i="11"/>
  <c r="T116" i="11"/>
  <c r="U116" i="11"/>
  <c r="V116" i="11"/>
  <c r="J117" i="11"/>
  <c r="K117" i="11"/>
  <c r="T117" i="11"/>
  <c r="U117" i="11"/>
  <c r="V117" i="11"/>
  <c r="J118" i="11"/>
  <c r="K118" i="11"/>
  <c r="T118" i="11"/>
  <c r="U118" i="11"/>
  <c r="V118" i="11"/>
  <c r="J119" i="11"/>
  <c r="K119" i="11"/>
  <c r="T119" i="11"/>
  <c r="U119" i="11"/>
  <c r="V119" i="11"/>
  <c r="J120" i="11"/>
  <c r="K120" i="11"/>
  <c r="T120" i="11"/>
  <c r="U120" i="11"/>
  <c r="V120" i="11"/>
  <c r="J121" i="11"/>
  <c r="K121" i="11"/>
  <c r="T121" i="11"/>
  <c r="U121" i="11"/>
  <c r="V121" i="11"/>
  <c r="J122" i="11"/>
  <c r="K122" i="11"/>
  <c r="T122" i="11"/>
  <c r="U122" i="11"/>
  <c r="V122" i="11"/>
  <c r="J123" i="11"/>
  <c r="K123" i="11"/>
  <c r="T123" i="11"/>
  <c r="U123" i="11"/>
  <c r="V123" i="11"/>
  <c r="J124" i="11"/>
  <c r="K124" i="11"/>
  <c r="T124" i="11"/>
  <c r="U124" i="11"/>
  <c r="V124" i="11"/>
  <c r="J125" i="11"/>
  <c r="K125" i="11"/>
  <c r="T125" i="11"/>
  <c r="U125" i="11"/>
  <c r="V125" i="11"/>
  <c r="J127" i="11"/>
  <c r="T127" i="11"/>
  <c r="U127" i="11"/>
  <c r="V127" i="11"/>
  <c r="J128" i="11"/>
  <c r="K128" i="11"/>
  <c r="T128" i="11"/>
  <c r="U128" i="11"/>
  <c r="V128" i="11"/>
  <c r="J130" i="11"/>
  <c r="K130" i="11"/>
  <c r="T130" i="11"/>
  <c r="U130" i="11"/>
  <c r="V130" i="11"/>
  <c r="J131" i="11"/>
  <c r="K131" i="11"/>
  <c r="T131" i="11"/>
  <c r="U131" i="11"/>
  <c r="V131" i="11"/>
  <c r="J132" i="11"/>
  <c r="K132" i="11"/>
  <c r="T132" i="11"/>
  <c r="U132" i="11"/>
  <c r="V132" i="11"/>
  <c r="J134" i="11"/>
  <c r="K134" i="11"/>
  <c r="T134" i="11"/>
  <c r="U134" i="11"/>
  <c r="V134" i="11"/>
  <c r="J135" i="11"/>
  <c r="K135" i="11"/>
  <c r="T135" i="11"/>
  <c r="U135" i="11"/>
  <c r="V135" i="11"/>
  <c r="J136" i="11"/>
  <c r="K136" i="11"/>
  <c r="T136" i="11"/>
  <c r="U136" i="11"/>
  <c r="V136" i="11"/>
  <c r="J137" i="11"/>
  <c r="K137" i="11"/>
  <c r="T137" i="11"/>
  <c r="U137" i="11"/>
  <c r="V137" i="11"/>
  <c r="J138" i="11"/>
  <c r="K138" i="11"/>
  <c r="T138" i="11"/>
  <c r="U138" i="11"/>
  <c r="V138" i="11"/>
  <c r="J140" i="11"/>
  <c r="K140" i="11"/>
  <c r="T140" i="11"/>
  <c r="U140" i="11"/>
  <c r="V140" i="11"/>
  <c r="J141" i="11"/>
  <c r="K141" i="11"/>
  <c r="T141" i="11"/>
  <c r="U141" i="11"/>
  <c r="V141" i="11"/>
  <c r="J142" i="11"/>
  <c r="K142" i="11"/>
  <c r="T142" i="11"/>
  <c r="U142" i="11"/>
  <c r="V142" i="11"/>
  <c r="J144" i="11"/>
  <c r="K144" i="11"/>
  <c r="T144" i="11"/>
  <c r="U144" i="11"/>
  <c r="V144" i="11"/>
  <c r="O51" i="11" l="1"/>
  <c r="AJ95" i="11"/>
  <c r="AY28" i="11"/>
  <c r="P42" i="11"/>
  <c r="AP127" i="11"/>
  <c r="AA26" i="11"/>
  <c r="AD136" i="11"/>
  <c r="AA55" i="11"/>
  <c r="AA87" i="11"/>
  <c r="AP62" i="11"/>
  <c r="BB67" i="11"/>
  <c r="AJ129" i="11"/>
  <c r="BH81" i="11"/>
  <c r="BB16" i="11"/>
  <c r="AV69" i="11"/>
  <c r="AV145" i="11"/>
  <c r="BH140" i="11"/>
  <c r="P36" i="11"/>
  <c r="BB45" i="11"/>
  <c r="E62" i="11"/>
  <c r="BB115" i="11"/>
  <c r="E57" i="11"/>
  <c r="BB130" i="11"/>
  <c r="BH142" i="11"/>
  <c r="AA53" i="11"/>
  <c r="AV55" i="11"/>
  <c r="BH52" i="11"/>
  <c r="AA72" i="11"/>
  <c r="AG45" i="11"/>
  <c r="AJ75" i="11"/>
  <c r="AM16" i="11"/>
  <c r="BH118" i="11"/>
  <c r="BH113" i="11"/>
  <c r="AP89" i="11"/>
  <c r="BH121" i="11"/>
  <c r="BH75" i="11"/>
  <c r="AJ130" i="11"/>
  <c r="E22" i="11"/>
  <c r="AJ118" i="11"/>
  <c r="E116" i="11"/>
  <c r="AA51" i="11"/>
  <c r="AV96" i="11"/>
  <c r="AY139" i="11"/>
  <c r="O61" i="11"/>
  <c r="AA111" i="11"/>
  <c r="AG121" i="11"/>
  <c r="AV30" i="11"/>
  <c r="P62" i="11"/>
  <c r="AJ35" i="11"/>
  <c r="AD119" i="11"/>
  <c r="AS138" i="11"/>
  <c r="E60" i="11"/>
  <c r="AS44" i="11"/>
  <c r="BB111" i="11"/>
  <c r="AJ135" i="11"/>
  <c r="AG133" i="11"/>
  <c r="BH126" i="11"/>
  <c r="E112" i="11"/>
  <c r="BE72" i="11"/>
  <c r="E83" i="11"/>
  <c r="AG111" i="11"/>
  <c r="AP17" i="11"/>
  <c r="N83" i="11"/>
  <c r="AM31" i="11"/>
  <c r="E70" i="11"/>
  <c r="AJ89" i="11"/>
  <c r="AY123" i="11"/>
  <c r="BE22" i="11"/>
  <c r="E16" i="11"/>
  <c r="BE31" i="11"/>
  <c r="AD142" i="11"/>
  <c r="P51" i="11"/>
  <c r="BE92" i="11"/>
  <c r="F17" i="11"/>
  <c r="AM130" i="11"/>
  <c r="AV56" i="11"/>
  <c r="AD95" i="11"/>
  <c r="BE97" i="11"/>
  <c r="AP33" i="11"/>
  <c r="E98" i="11"/>
  <c r="F32" i="11"/>
  <c r="BE11" i="11"/>
  <c r="AA15" i="11"/>
  <c r="AG35" i="11"/>
  <c r="AY22" i="11"/>
  <c r="P16" i="11"/>
  <c r="AY14" i="11"/>
  <c r="AS42" i="11"/>
  <c r="BE80" i="11"/>
  <c r="BE25" i="11"/>
  <c r="N42" i="11"/>
  <c r="BE9" i="11"/>
  <c r="E50" i="11"/>
  <c r="BE95" i="11"/>
  <c r="BE135" i="11"/>
  <c r="AM12" i="11"/>
  <c r="AS139" i="11"/>
  <c r="AJ80" i="11"/>
  <c r="AV58" i="11"/>
  <c r="AV66" i="11"/>
  <c r="AM97" i="11"/>
  <c r="AG106" i="11"/>
  <c r="AS55" i="11"/>
  <c r="AP16" i="11"/>
  <c r="AV9" i="11"/>
  <c r="BB110" i="11"/>
  <c r="P92" i="11"/>
  <c r="AY31" i="11"/>
  <c r="AA124" i="11"/>
  <c r="AP70" i="11"/>
  <c r="AV139" i="11"/>
  <c r="AJ31" i="11"/>
  <c r="AD51" i="11"/>
  <c r="AM123" i="11"/>
  <c r="BE38" i="11"/>
  <c r="AS135" i="11"/>
  <c r="AD96" i="11"/>
  <c r="N39" i="11"/>
  <c r="AA77" i="11"/>
  <c r="BB134" i="11"/>
  <c r="F143" i="11"/>
  <c r="AD55" i="11"/>
  <c r="O6" i="11"/>
  <c r="F6" i="11"/>
  <c r="AP71" i="11"/>
  <c r="AG83" i="11"/>
  <c r="O22" i="11"/>
  <c r="AG33" i="11"/>
  <c r="AG16" i="11"/>
  <c r="F92" i="11"/>
  <c r="AV15" i="11"/>
  <c r="AD23" i="11"/>
  <c r="BB89" i="11"/>
  <c r="AJ141" i="11"/>
  <c r="AV126" i="11"/>
  <c r="P81" i="11"/>
  <c r="BE66" i="11"/>
  <c r="BH17" i="11"/>
  <c r="AG138" i="11"/>
  <c r="AP138" i="11"/>
  <c r="N92" i="11"/>
  <c r="N95" i="11"/>
  <c r="E91" i="11"/>
  <c r="AV141" i="11"/>
  <c r="AM116" i="11"/>
  <c r="AG122" i="11"/>
  <c r="AG113" i="11"/>
  <c r="AA132" i="11"/>
  <c r="AP8" i="11"/>
  <c r="AD114" i="11"/>
  <c r="AA12" i="11"/>
  <c r="BH26" i="11"/>
  <c r="AG142" i="11"/>
  <c r="AJ116" i="11"/>
  <c r="O84" i="11"/>
  <c r="AD71" i="11"/>
  <c r="AM119" i="11"/>
  <c r="BE107" i="11"/>
  <c r="AM107" i="11"/>
  <c r="AV103" i="11"/>
  <c r="AA89" i="11"/>
  <c r="AM36" i="11"/>
  <c r="AY6" i="11"/>
  <c r="AY144" i="11"/>
  <c r="N62" i="11"/>
  <c r="BH100" i="11"/>
  <c r="AJ36" i="11"/>
  <c r="BB139" i="11"/>
  <c r="AG97" i="11"/>
  <c r="AG105" i="11"/>
  <c r="AM122" i="11"/>
  <c r="BB131" i="11"/>
  <c r="N11" i="11"/>
  <c r="AM78" i="11"/>
  <c r="AJ29" i="11"/>
  <c r="BB137" i="11"/>
  <c r="AV128" i="11"/>
  <c r="BE141" i="11"/>
  <c r="AP110" i="11"/>
  <c r="E45" i="11"/>
  <c r="AD30" i="11"/>
  <c r="AV137" i="11"/>
  <c r="AY36" i="11"/>
  <c r="BE111" i="11"/>
  <c r="BE83" i="11"/>
  <c r="AY67" i="11"/>
  <c r="AM134" i="11"/>
  <c r="AJ32" i="11"/>
  <c r="AJ60" i="11"/>
  <c r="AA32" i="11"/>
  <c r="BB87" i="11"/>
  <c r="F51" i="11"/>
  <c r="AP29" i="11"/>
  <c r="AP5" i="11"/>
  <c r="AG22" i="11"/>
  <c r="AD72" i="11"/>
  <c r="AD60" i="11"/>
  <c r="AV110" i="11"/>
  <c r="O106" i="11"/>
  <c r="AS5" i="11"/>
  <c r="AA139" i="11"/>
  <c r="BB11" i="11"/>
  <c r="AM69" i="11"/>
  <c r="O50" i="11"/>
  <c r="AM124" i="11"/>
  <c r="AG62" i="11"/>
  <c r="AM28" i="11"/>
  <c r="BB128" i="11"/>
  <c r="BE100" i="11"/>
  <c r="AD134" i="11"/>
  <c r="BH36" i="11"/>
  <c r="AY94" i="11"/>
  <c r="AA5" i="11"/>
  <c r="BH45" i="11"/>
  <c r="BB51" i="11"/>
  <c r="AV32" i="11"/>
  <c r="AP82" i="11"/>
  <c r="BE75" i="11"/>
  <c r="AP131" i="11"/>
  <c r="AP143" i="11"/>
  <c r="AD42" i="11"/>
  <c r="AM58" i="11"/>
  <c r="AV125" i="11"/>
  <c r="AJ126" i="11"/>
  <c r="E96" i="11"/>
  <c r="AS112" i="11"/>
  <c r="BE71" i="11"/>
  <c r="AP26" i="11"/>
  <c r="BB52" i="11"/>
  <c r="F64" i="11"/>
  <c r="AP126" i="11"/>
  <c r="BB71" i="11"/>
  <c r="AA128" i="11"/>
  <c r="O139" i="11"/>
  <c r="F50" i="11"/>
  <c r="BE84" i="11"/>
  <c r="AM82" i="11"/>
  <c r="AV60" i="11"/>
  <c r="O107" i="11"/>
  <c r="AS59" i="11"/>
  <c r="AP142" i="11"/>
  <c r="AG60" i="11"/>
  <c r="P126" i="11"/>
  <c r="E37" i="11"/>
  <c r="AJ119" i="11"/>
  <c r="P17" i="11"/>
  <c r="BE60" i="11"/>
  <c r="BB80" i="11"/>
  <c r="AG130" i="11"/>
  <c r="O56" i="11"/>
  <c r="AV133" i="11"/>
  <c r="P14" i="11"/>
  <c r="AM80" i="11"/>
  <c r="O102" i="11"/>
  <c r="BE28" i="11"/>
  <c r="AA137" i="11"/>
  <c r="E58" i="11"/>
  <c r="AA52" i="11"/>
  <c r="AP80" i="11"/>
  <c r="AM100" i="11"/>
  <c r="O9" i="11"/>
  <c r="P32" i="11"/>
  <c r="AM132" i="11"/>
  <c r="BH11" i="11"/>
  <c r="BE87" i="11"/>
  <c r="E71" i="11"/>
  <c r="E82" i="11"/>
  <c r="P95" i="11"/>
  <c r="AY109" i="11"/>
  <c r="AV5" i="11"/>
  <c r="AV67" i="11"/>
  <c r="AG65" i="11"/>
  <c r="AG145" i="11"/>
  <c r="E103" i="11"/>
  <c r="AY102" i="11"/>
  <c r="E115" i="11"/>
  <c r="E20" i="11"/>
  <c r="AM44" i="11"/>
  <c r="BH66" i="11"/>
  <c r="BE33" i="11"/>
  <c r="N96" i="11"/>
  <c r="AP11" i="11"/>
  <c r="N81" i="11"/>
  <c r="AG104" i="11"/>
  <c r="AG23" i="11"/>
  <c r="BE96" i="11"/>
  <c r="E28" i="11"/>
  <c r="E53" i="11"/>
  <c r="AJ38" i="11"/>
  <c r="AP78" i="11"/>
  <c r="AV65" i="11"/>
  <c r="AM8" i="11"/>
  <c r="AG6" i="11"/>
  <c r="AY23" i="11"/>
  <c r="BE56" i="11"/>
  <c r="AS11" i="11"/>
  <c r="AD59" i="11"/>
  <c r="BH58" i="11"/>
  <c r="E134" i="11"/>
  <c r="AA88" i="11"/>
  <c r="AG54" i="11"/>
  <c r="E120" i="11"/>
  <c r="AS140" i="11"/>
  <c r="AD41" i="11"/>
  <c r="AP55" i="11"/>
  <c r="AV109" i="11"/>
  <c r="AD61" i="11"/>
  <c r="F67" i="11"/>
  <c r="BH144" i="11"/>
  <c r="BH92" i="11"/>
  <c r="O42" i="11"/>
  <c r="E72" i="11"/>
  <c r="BH23" i="11"/>
  <c r="AP58" i="11"/>
  <c r="AP72" i="11"/>
  <c r="AV112" i="11"/>
  <c r="AD15" i="11"/>
  <c r="AM129" i="11"/>
  <c r="AD111" i="11"/>
  <c r="BH102" i="11"/>
  <c r="BH84" i="11"/>
  <c r="AS130" i="11"/>
  <c r="F15" i="11"/>
  <c r="AY60" i="11"/>
  <c r="O30" i="11"/>
  <c r="BE125" i="11"/>
  <c r="BB72" i="11"/>
  <c r="AS60" i="11"/>
  <c r="AY107" i="11"/>
  <c r="AJ58" i="11"/>
  <c r="AP77" i="11"/>
  <c r="E26" i="11"/>
  <c r="E136" i="11"/>
  <c r="AV16" i="11"/>
  <c r="E34" i="11"/>
  <c r="BH55" i="11"/>
  <c r="AY59" i="11"/>
  <c r="BE128" i="11"/>
  <c r="O18" i="11"/>
  <c r="BB66" i="11"/>
  <c r="AM53" i="11"/>
  <c r="AP95" i="11"/>
  <c r="AM126" i="11"/>
  <c r="BH130" i="11"/>
  <c r="O41" i="11"/>
  <c r="AP118" i="11"/>
  <c r="AD109" i="11"/>
  <c r="BE45" i="11"/>
  <c r="E113" i="11"/>
  <c r="BB84" i="11"/>
  <c r="AS102" i="11"/>
  <c r="AY17" i="11"/>
  <c r="AJ14" i="11"/>
  <c r="E67" i="11"/>
  <c r="AM110" i="11"/>
  <c r="AD126" i="11"/>
  <c r="AG71" i="11"/>
  <c r="AM104" i="11"/>
  <c r="AS95" i="11"/>
  <c r="AD39" i="11"/>
  <c r="AV97" i="11"/>
  <c r="AS17" i="11"/>
  <c r="AA33" i="11"/>
  <c r="AJ144" i="11"/>
  <c r="AM121" i="11"/>
  <c r="AP39" i="11"/>
  <c r="BH44" i="11"/>
  <c r="P78" i="11"/>
  <c r="E23" i="11"/>
  <c r="N45" i="11"/>
  <c r="AJ39" i="11"/>
  <c r="AY96" i="11"/>
  <c r="AP134" i="11"/>
  <c r="O64" i="11"/>
  <c r="AA45" i="11"/>
  <c r="AY71" i="11"/>
  <c r="E63" i="11"/>
  <c r="AD113" i="11"/>
  <c r="N50" i="11"/>
  <c r="BE78" i="11"/>
  <c r="BH105" i="11"/>
  <c r="AD16" i="11"/>
  <c r="AV52" i="11"/>
  <c r="P83" i="11"/>
  <c r="BH87" i="11"/>
  <c r="AS75" i="11"/>
  <c r="AJ30" i="11"/>
  <c r="AD62" i="11"/>
  <c r="O89" i="11"/>
  <c r="BB78" i="11"/>
  <c r="BE29" i="11"/>
  <c r="O143" i="11"/>
  <c r="AM26" i="11"/>
  <c r="AS67" i="11"/>
  <c r="AJ125" i="11"/>
  <c r="AA28" i="11"/>
  <c r="AJ107" i="11"/>
  <c r="BE145" i="11"/>
  <c r="AV91" i="11"/>
  <c r="F62" i="11"/>
  <c r="AY103" i="11"/>
  <c r="AD29" i="11"/>
  <c r="O11" i="11"/>
  <c r="AJ82" i="11"/>
  <c r="AM89" i="11"/>
  <c r="N30" i="11"/>
  <c r="AD88" i="11"/>
  <c r="AP15" i="11"/>
  <c r="P22" i="11"/>
  <c r="BE44" i="11"/>
  <c r="AS41" i="11"/>
  <c r="AJ15" i="11"/>
  <c r="F55" i="11"/>
  <c r="AJ53" i="11"/>
  <c r="AY72" i="11"/>
  <c r="E68" i="11"/>
  <c r="AS134" i="11"/>
  <c r="AY121" i="11"/>
  <c r="AS105" i="11"/>
  <c r="AS89" i="11"/>
  <c r="AJ121" i="11"/>
  <c r="BH83" i="11"/>
  <c r="AS26" i="11"/>
  <c r="AS126" i="11"/>
  <c r="AP144" i="11"/>
  <c r="BH42" i="11"/>
  <c r="AD78" i="11"/>
  <c r="BH136" i="11"/>
  <c r="AG31" i="11"/>
  <c r="BB133" i="11"/>
  <c r="AS82" i="11"/>
  <c r="AG94" i="11"/>
  <c r="AS110" i="11"/>
  <c r="AS122" i="11"/>
  <c r="BH8" i="11"/>
  <c r="AD129" i="11"/>
  <c r="AS31" i="11"/>
  <c r="AP75" i="11"/>
  <c r="AA78" i="11"/>
  <c r="AY131" i="11"/>
  <c r="BE120" i="11"/>
  <c r="AJ25" i="11"/>
  <c r="BB109" i="11"/>
  <c r="F41" i="11"/>
  <c r="AS14" i="11"/>
  <c r="AS137" i="11"/>
  <c r="AM81" i="11"/>
  <c r="AY29" i="11"/>
  <c r="AG131" i="11"/>
  <c r="AY98" i="11"/>
  <c r="BH60" i="11"/>
  <c r="AD117" i="11"/>
  <c r="AG91" i="11"/>
  <c r="AS136" i="11"/>
  <c r="AD14" i="11"/>
  <c r="AY25" i="11"/>
  <c r="AG15" i="11"/>
  <c r="AP76" i="11"/>
  <c r="AS28" i="11"/>
  <c r="P50" i="11"/>
  <c r="AM98" i="11"/>
  <c r="BE82" i="11"/>
  <c r="AV129" i="11"/>
  <c r="BE109" i="11"/>
  <c r="BB29" i="11"/>
  <c r="E137" i="11"/>
  <c r="AS133" i="11"/>
  <c r="AD124" i="11"/>
  <c r="AM103" i="11"/>
  <c r="N84" i="11"/>
  <c r="P129" i="11"/>
  <c r="E135" i="11"/>
  <c r="BH88" i="11"/>
  <c r="AM55" i="11"/>
  <c r="AV88" i="11"/>
  <c r="AG103" i="11"/>
  <c r="BE17" i="11"/>
  <c r="BB124" i="11"/>
  <c r="BE91" i="11"/>
  <c r="AM61" i="11"/>
  <c r="AD131" i="11"/>
  <c r="AA123" i="11"/>
  <c r="AJ62" i="11"/>
  <c r="AS45" i="11"/>
  <c r="BH31" i="11"/>
  <c r="AG102" i="11"/>
  <c r="P100" i="11"/>
  <c r="AD69" i="11"/>
  <c r="AD143" i="11"/>
  <c r="O55" i="11"/>
  <c r="AA131" i="11"/>
  <c r="N94" i="11"/>
  <c r="BB81" i="11"/>
  <c r="P64" i="11"/>
  <c r="E84" i="11"/>
  <c r="AD26" i="11"/>
  <c r="AY11" i="11"/>
  <c r="AA95" i="11"/>
  <c r="AM66" i="11"/>
  <c r="BH115" i="11"/>
  <c r="AM30" i="11"/>
  <c r="E118" i="11"/>
  <c r="AA70" i="11"/>
  <c r="AM83" i="11"/>
  <c r="AM70" i="11"/>
  <c r="P12" i="11"/>
  <c r="AP111" i="11"/>
  <c r="AP98" i="11"/>
  <c r="AJ22" i="11"/>
  <c r="AD100" i="11"/>
  <c r="BB104" i="11"/>
  <c r="BB59" i="11"/>
  <c r="E81" i="11"/>
  <c r="N67" i="11"/>
  <c r="BH38" i="11"/>
  <c r="N80" i="11"/>
  <c r="AP107" i="11"/>
  <c r="BH116" i="11"/>
  <c r="F87" i="11"/>
  <c r="AG61" i="11"/>
  <c r="AV6" i="11"/>
  <c r="AG132" i="11"/>
  <c r="AV142" i="11"/>
  <c r="AJ81" i="11"/>
  <c r="E30" i="11"/>
  <c r="BH77" i="11"/>
  <c r="BH95" i="11"/>
  <c r="AG98" i="11"/>
  <c r="AD110" i="11"/>
  <c r="AA103" i="11"/>
  <c r="BB60" i="11"/>
  <c r="AA44" i="11"/>
  <c r="F100" i="11"/>
  <c r="AS106" i="11"/>
  <c r="N22" i="11"/>
  <c r="BE81" i="11"/>
  <c r="N129" i="11"/>
  <c r="AG112" i="11"/>
  <c r="E10" i="11"/>
  <c r="AP84" i="11"/>
  <c r="AD116" i="11"/>
  <c r="O38" i="11"/>
  <c r="AM87" i="11"/>
  <c r="AS144" i="11"/>
  <c r="BH64" i="11"/>
  <c r="AY9" i="11"/>
  <c r="AY89" i="11"/>
  <c r="BB97" i="11"/>
  <c r="BB75" i="11"/>
  <c r="AG14" i="11"/>
  <c r="AY69" i="11"/>
  <c r="AJ33" i="11"/>
  <c r="AA102" i="11"/>
  <c r="BE36" i="11"/>
  <c r="AV98" i="11"/>
  <c r="AY51" i="11"/>
  <c r="BH135" i="11"/>
  <c r="AA58" i="11"/>
  <c r="O82" i="11"/>
  <c r="AV29" i="11"/>
  <c r="AV102" i="11"/>
  <c r="AS87" i="11"/>
  <c r="AS141" i="11"/>
  <c r="E42" i="11"/>
  <c r="AP100" i="11"/>
  <c r="AY78" i="11"/>
  <c r="F36" i="11"/>
  <c r="BE53" i="11"/>
  <c r="AV45" i="11"/>
  <c r="AS33" i="11"/>
  <c r="AP90" i="11"/>
  <c r="BH98" i="11"/>
  <c r="AY50" i="11"/>
  <c r="AP50" i="11"/>
  <c r="AA134" i="11"/>
  <c r="AG78" i="11"/>
  <c r="P91" i="11"/>
  <c r="P23" i="11"/>
  <c r="E18" i="11"/>
  <c r="AP123" i="11"/>
  <c r="AP18" i="11"/>
  <c r="BE69" i="11"/>
  <c r="AY97" i="11"/>
  <c r="AA135" i="11"/>
  <c r="AP91" i="11"/>
  <c r="AV77" i="11"/>
  <c r="AP120" i="11"/>
  <c r="AM94" i="11"/>
  <c r="P65" i="11"/>
  <c r="AY57" i="11"/>
  <c r="AM72" i="11"/>
  <c r="AP141" i="11"/>
  <c r="AD35" i="11"/>
  <c r="AS66" i="11"/>
  <c r="BE54" i="11"/>
  <c r="AM60" i="11"/>
  <c r="BB141" i="11"/>
  <c r="AD5" i="11"/>
  <c r="AG66" i="11"/>
  <c r="AS12" i="11"/>
  <c r="AV100" i="11"/>
  <c r="AY118" i="11"/>
  <c r="AJ132" i="11"/>
  <c r="AY115" i="11"/>
  <c r="BB77" i="11"/>
  <c r="BH69" i="11"/>
  <c r="AY125" i="11"/>
  <c r="AV124" i="11"/>
  <c r="AA57" i="11"/>
  <c r="AG90" i="11"/>
  <c r="O62" i="11"/>
  <c r="BB88" i="11"/>
  <c r="P30" i="11"/>
  <c r="AP52" i="11"/>
  <c r="BH59" i="11"/>
  <c r="BH78" i="11"/>
  <c r="AG109" i="11"/>
  <c r="AP116" i="11"/>
  <c r="E14" i="11"/>
  <c r="AD32" i="11"/>
  <c r="AJ142" i="11"/>
  <c r="E35" i="11"/>
  <c r="AP31" i="11"/>
  <c r="O126" i="11"/>
  <c r="AA23" i="11"/>
  <c r="BB64" i="11"/>
  <c r="BB23" i="11"/>
  <c r="AD52" i="11"/>
  <c r="AG137" i="11"/>
  <c r="AS123" i="11"/>
  <c r="AY45" i="11"/>
  <c r="O15" i="11"/>
  <c r="AM6" i="11"/>
  <c r="AG125" i="11"/>
  <c r="BB76" i="11"/>
  <c r="AV120" i="11"/>
  <c r="BB94" i="11"/>
  <c r="E114" i="11"/>
  <c r="AY70" i="11"/>
  <c r="BH94" i="11"/>
  <c r="AM144" i="11"/>
  <c r="AP140" i="11"/>
  <c r="E52" i="11"/>
  <c r="BB138" i="11"/>
  <c r="BE90" i="11"/>
  <c r="P107" i="11"/>
  <c r="O83" i="11"/>
  <c r="BH120" i="11"/>
  <c r="AP64" i="11"/>
  <c r="AJ123" i="11"/>
  <c r="AP114" i="11"/>
  <c r="AS103" i="11"/>
  <c r="AV61" i="11"/>
  <c r="AS36" i="11"/>
  <c r="AA91" i="11"/>
  <c r="AG139" i="11"/>
  <c r="O17" i="11"/>
  <c r="E108" i="11"/>
  <c r="O91" i="11"/>
  <c r="N9" i="11"/>
  <c r="AG119" i="11"/>
  <c r="AJ112" i="11"/>
  <c r="BE132" i="11"/>
  <c r="AV22" i="11"/>
  <c r="BH5" i="11"/>
  <c r="AG9" i="11"/>
  <c r="E88" i="11"/>
  <c r="BH9" i="11"/>
  <c r="AS22" i="11"/>
  <c r="BB83" i="11"/>
  <c r="AS127" i="11"/>
  <c r="AS53" i="11"/>
  <c r="AY143" i="11"/>
  <c r="AG134" i="11"/>
  <c r="BE57" i="11"/>
  <c r="BE64" i="11"/>
  <c r="E69" i="11"/>
  <c r="AV54" i="11"/>
  <c r="AG28" i="11"/>
  <c r="F35" i="11"/>
  <c r="P82" i="11"/>
  <c r="AA36" i="11"/>
  <c r="AS9" i="11"/>
  <c r="AS98" i="11"/>
  <c r="E111" i="11"/>
  <c r="AG144" i="11"/>
  <c r="P145" i="11"/>
  <c r="AV127" i="11"/>
  <c r="AP102" i="11"/>
  <c r="BH109" i="11"/>
  <c r="BE51" i="11"/>
  <c r="AJ67" i="11"/>
  <c r="BH25" i="11"/>
  <c r="AP137" i="11"/>
  <c r="AV131" i="11"/>
  <c r="AM135" i="11"/>
  <c r="AY58" i="11"/>
  <c r="AS124" i="11"/>
  <c r="AD118" i="11"/>
  <c r="AM35" i="11"/>
  <c r="BE35" i="11"/>
  <c r="AJ92" i="11"/>
  <c r="N56" i="11"/>
  <c r="AY35" i="11"/>
  <c r="AM114" i="11"/>
  <c r="AP66" i="11"/>
  <c r="AY142" i="11"/>
  <c r="P94" i="11"/>
  <c r="N133" i="11"/>
  <c r="BE138" i="11"/>
  <c r="F30" i="11"/>
  <c r="AP136" i="11"/>
  <c r="AP32" i="11"/>
  <c r="AY111" i="11"/>
  <c r="AM137" i="11"/>
  <c r="AG53" i="11"/>
  <c r="AA18" i="11"/>
  <c r="AJ88" i="11"/>
  <c r="BB96" i="11"/>
  <c r="E74" i="11"/>
  <c r="AJ41" i="11"/>
  <c r="BE39" i="11"/>
  <c r="AY61" i="11"/>
  <c r="O80" i="11"/>
  <c r="AJ59" i="11"/>
  <c r="AM138" i="11"/>
  <c r="AM111" i="11"/>
  <c r="AJ139" i="11"/>
  <c r="AJ109" i="11"/>
  <c r="E122" i="11"/>
  <c r="AA50" i="11"/>
  <c r="E8" i="11"/>
  <c r="AG42" i="11"/>
  <c r="AS94" i="11"/>
  <c r="O78" i="11"/>
  <c r="F82" i="11"/>
  <c r="E105" i="11"/>
  <c r="E46" i="11"/>
  <c r="AG29" i="11"/>
  <c r="BH129" i="11"/>
  <c r="AY41" i="11"/>
  <c r="AS71" i="11"/>
  <c r="AP94" i="11"/>
  <c r="BB17" i="11"/>
  <c r="AG88" i="11"/>
  <c r="E31" i="11"/>
  <c r="AJ64" i="11"/>
  <c r="AS132" i="11"/>
  <c r="AV135" i="11"/>
  <c r="O66" i="11"/>
  <c r="N44" i="11"/>
  <c r="BB113" i="11"/>
  <c r="N14" i="11"/>
  <c r="AS80" i="11"/>
  <c r="N139" i="11"/>
  <c r="AM57" i="11"/>
  <c r="AY66" i="11"/>
  <c r="BB44" i="11"/>
  <c r="AY104" i="11"/>
  <c r="AD8" i="11"/>
  <c r="AD80" i="11"/>
  <c r="BH132" i="11"/>
  <c r="E85" i="11"/>
  <c r="AG75" i="11"/>
  <c r="P80" i="11"/>
  <c r="AV123" i="11"/>
  <c r="BE15" i="11"/>
  <c r="BB114" i="11"/>
  <c r="N23" i="11"/>
  <c r="F8" i="11"/>
  <c r="AP14" i="11"/>
  <c r="AJ50" i="11"/>
  <c r="AJ143" i="11"/>
  <c r="AJ120" i="11"/>
  <c r="AA64" i="11"/>
  <c r="AS57" i="11"/>
  <c r="BE133" i="11"/>
  <c r="BB22" i="11"/>
  <c r="AG59" i="11"/>
  <c r="AP135" i="11"/>
  <c r="BH65" i="11"/>
  <c r="BB127" i="11"/>
  <c r="AM25" i="11"/>
  <c r="AV12" i="11"/>
  <c r="F22" i="11"/>
  <c r="AG136" i="11"/>
  <c r="AA119" i="11"/>
  <c r="AD105" i="11"/>
  <c r="AS143" i="11"/>
  <c r="O33" i="11"/>
  <c r="BE70" i="11"/>
  <c r="AM29" i="11"/>
  <c r="AA39" i="11"/>
  <c r="P96" i="11"/>
  <c r="BH57" i="11"/>
  <c r="AM23" i="11"/>
  <c r="AJ26" i="11"/>
  <c r="BH96" i="11"/>
  <c r="AD123" i="11"/>
  <c r="AY56" i="11"/>
  <c r="AA125" i="11"/>
  <c r="BE110" i="11"/>
  <c r="P56" i="11"/>
  <c r="N32" i="11"/>
  <c r="AP128" i="11"/>
  <c r="AJ117" i="11"/>
  <c r="AP112" i="11"/>
  <c r="AV134" i="11"/>
  <c r="AP41" i="11"/>
  <c r="BH51" i="11"/>
  <c r="BH71" i="11"/>
  <c r="AJ8" i="11"/>
  <c r="F14" i="11"/>
  <c r="F90" i="11"/>
  <c r="AY39" i="11"/>
  <c r="BB117" i="11"/>
  <c r="AD91" i="11"/>
  <c r="O65" i="11"/>
  <c r="AY119" i="11"/>
  <c r="N75" i="11"/>
  <c r="BE127" i="11"/>
  <c r="AD56" i="11"/>
  <c r="BH61" i="11"/>
  <c r="N89" i="11"/>
  <c r="BB53" i="11"/>
  <c r="BE76" i="11"/>
  <c r="AA31" i="11"/>
  <c r="O23" i="11"/>
  <c r="AV23" i="11"/>
  <c r="E86" i="11"/>
  <c r="AJ96" i="11"/>
  <c r="AP28" i="11"/>
  <c r="BE89" i="11"/>
  <c r="AJ71" i="11"/>
  <c r="F56" i="11"/>
  <c r="P106" i="11"/>
  <c r="BE30" i="11"/>
  <c r="AY44" i="11"/>
  <c r="BH56" i="11"/>
  <c r="BH137" i="11"/>
  <c r="AP117" i="11"/>
  <c r="AJ77" i="11"/>
  <c r="AS115" i="11"/>
  <c r="AV119" i="11"/>
  <c r="AG41" i="11"/>
  <c r="AP81" i="11"/>
  <c r="N61" i="11"/>
  <c r="E139" i="11"/>
  <c r="AP109" i="11"/>
  <c r="N16" i="11"/>
  <c r="AM143" i="11"/>
  <c r="BH110" i="11"/>
  <c r="AD53" i="11"/>
  <c r="O113" i="11"/>
  <c r="E146" i="11"/>
  <c r="AY81" i="11"/>
  <c r="AD22" i="11"/>
  <c r="AY100" i="11"/>
  <c r="E125" i="11"/>
  <c r="BB144" i="11"/>
  <c r="AV44" i="11"/>
  <c r="AJ100" i="11"/>
  <c r="AJ87" i="11"/>
  <c r="AP30" i="11"/>
  <c r="AD57" i="11"/>
  <c r="AG8" i="11"/>
  <c r="AJ18" i="11"/>
  <c r="N107" i="11"/>
  <c r="AJ11" i="11"/>
  <c r="AY132" i="11"/>
  <c r="AV59" i="11"/>
  <c r="AS29" i="11"/>
  <c r="BH133" i="11"/>
  <c r="F145" i="11"/>
  <c r="BH62" i="11"/>
  <c r="F126" i="11"/>
  <c r="BB102" i="11"/>
  <c r="AP9" i="11"/>
  <c r="E19" i="11"/>
  <c r="AV71" i="11"/>
  <c r="AM54" i="11"/>
  <c r="E109" i="11"/>
  <c r="AA113" i="11"/>
  <c r="E123" i="11"/>
  <c r="AV113" i="11"/>
  <c r="AJ131" i="11"/>
  <c r="AG124" i="11"/>
  <c r="AP59" i="11"/>
  <c r="AM41" i="11"/>
  <c r="E15" i="11"/>
  <c r="BE113" i="11"/>
  <c r="AJ51" i="11"/>
  <c r="O44" i="11"/>
  <c r="AD11" i="11"/>
  <c r="AA110" i="11"/>
  <c r="AG69" i="11"/>
  <c r="AG26" i="11"/>
  <c r="AV57" i="11"/>
  <c r="BE8" i="11"/>
  <c r="O90" i="11"/>
  <c r="AJ105" i="11"/>
  <c r="AY106" i="11"/>
  <c r="AP125" i="11"/>
  <c r="AM56" i="11"/>
  <c r="E17" i="11"/>
  <c r="AP103" i="11"/>
  <c r="AA117" i="11"/>
  <c r="F91" i="11"/>
  <c r="AV84" i="11"/>
  <c r="AV76" i="11"/>
  <c r="AJ103" i="11"/>
  <c r="AA130" i="11"/>
  <c r="AS18" i="11"/>
  <c r="O16" i="11"/>
  <c r="AY64" i="11"/>
  <c r="F113" i="11"/>
  <c r="AA141" i="11"/>
  <c r="BE50" i="11"/>
  <c r="AD128" i="11"/>
  <c r="AP139" i="11"/>
  <c r="BE65" i="11"/>
  <c r="BE58" i="11"/>
  <c r="AA11" i="11"/>
  <c r="AA118" i="11"/>
  <c r="P15" i="11"/>
  <c r="AJ91" i="11"/>
  <c r="N145" i="11"/>
  <c r="AY65" i="11"/>
  <c r="P18" i="11"/>
  <c r="AM22" i="11"/>
  <c r="AD12" i="11"/>
  <c r="P61" i="11"/>
  <c r="BH53" i="11"/>
  <c r="BB36" i="11"/>
  <c r="E106" i="11"/>
  <c r="AV28" i="11"/>
  <c r="AS113" i="11"/>
  <c r="AP35" i="11"/>
  <c r="BB118" i="11"/>
  <c r="E101" i="11"/>
  <c r="AS97" i="11"/>
  <c r="AY141" i="11"/>
  <c r="AP60" i="11"/>
  <c r="AM131" i="11"/>
  <c r="E87" i="11"/>
  <c r="O81" i="11"/>
  <c r="AA107" i="11"/>
  <c r="AM65" i="11"/>
  <c r="BH70" i="11"/>
  <c r="O35" i="11"/>
  <c r="BB33" i="11"/>
  <c r="AV130" i="11"/>
  <c r="BE41" i="11"/>
  <c r="AV75" i="11"/>
  <c r="BB31" i="11"/>
  <c r="AM92" i="11"/>
  <c r="AP119" i="11"/>
  <c r="BH18" i="11"/>
  <c r="P139" i="11"/>
  <c r="AA120" i="11"/>
  <c r="AV14" i="11"/>
  <c r="AD135" i="11"/>
  <c r="AS120" i="11"/>
  <c r="BE62" i="11"/>
  <c r="AV92" i="11"/>
  <c r="AV94" i="11"/>
  <c r="AA142" i="11"/>
  <c r="P9" i="11"/>
  <c r="AY55" i="11"/>
  <c r="O133" i="11"/>
  <c r="AD98" i="11"/>
  <c r="AM18" i="11"/>
  <c r="BH127" i="11"/>
  <c r="AG51" i="11"/>
  <c r="AP23" i="11"/>
  <c r="AP51" i="11"/>
  <c r="AD45" i="11"/>
  <c r="AS118" i="11"/>
  <c r="AJ55" i="11"/>
  <c r="BE52" i="11"/>
  <c r="BB132" i="11"/>
  <c r="AV53" i="11"/>
  <c r="AG76" i="11"/>
  <c r="AA143" i="11"/>
  <c r="P5" i="11"/>
  <c r="AJ110" i="11"/>
  <c r="AV18" i="11"/>
  <c r="AA22" i="11"/>
  <c r="AG120" i="11"/>
  <c r="AD18" i="11"/>
  <c r="N78" i="11"/>
  <c r="AM62" i="11"/>
  <c r="AJ57" i="11"/>
  <c r="AV105" i="11"/>
  <c r="AS32" i="11"/>
  <c r="AA90" i="11"/>
  <c r="AS96" i="11"/>
  <c r="E131" i="11"/>
  <c r="AD138" i="11"/>
  <c r="E102" i="11"/>
  <c r="AM59" i="11"/>
  <c r="P67" i="11"/>
  <c r="BB105" i="11"/>
  <c r="AM38" i="11"/>
  <c r="F12" i="11"/>
  <c r="AY122" i="11"/>
  <c r="AD6" i="11"/>
  <c r="AA30" i="11"/>
  <c r="AD65" i="11"/>
  <c r="P33" i="11"/>
  <c r="BE98" i="11"/>
  <c r="AJ5" i="11"/>
  <c r="AG141" i="11"/>
  <c r="BE105" i="11"/>
  <c r="AA138" i="11"/>
  <c r="AM14" i="11"/>
  <c r="E54" i="11"/>
  <c r="AS16" i="11"/>
  <c r="BB9" i="11"/>
  <c r="AA81" i="11"/>
  <c r="BE6" i="11"/>
  <c r="AM127" i="11"/>
  <c r="AA98" i="11"/>
  <c r="AD50" i="11"/>
  <c r="BH138" i="11"/>
  <c r="AV78" i="11"/>
  <c r="AM51" i="11"/>
  <c r="AG95" i="11"/>
  <c r="AM118" i="11"/>
  <c r="P102" i="11"/>
  <c r="AG67" i="11"/>
  <c r="AV122" i="11"/>
  <c r="BE119" i="11"/>
  <c r="AY140" i="11"/>
  <c r="AM141" i="11"/>
  <c r="AG11" i="11"/>
  <c r="AD89" i="11"/>
  <c r="E7" i="11"/>
  <c r="AS100" i="11"/>
  <c r="N6" i="11"/>
  <c r="AD125" i="11"/>
  <c r="P44" i="11"/>
  <c r="E93" i="11"/>
  <c r="AD97" i="11"/>
  <c r="AD82" i="11"/>
  <c r="F16" i="11"/>
  <c r="BB123" i="11"/>
  <c r="F133" i="11"/>
  <c r="O5" i="11"/>
  <c r="BE142" i="11"/>
  <c r="AP92" i="11"/>
  <c r="AP97" i="11"/>
  <c r="AG129" i="11"/>
  <c r="AM133" i="11"/>
  <c r="AJ70" i="11"/>
  <c r="AJ76" i="11"/>
  <c r="AV62" i="11"/>
  <c r="BE123" i="11"/>
  <c r="AY135" i="11"/>
  <c r="AJ111" i="11"/>
  <c r="AM42" i="11"/>
  <c r="BE126" i="11"/>
  <c r="AP22" i="11"/>
  <c r="BH33" i="11"/>
  <c r="AV104" i="11"/>
  <c r="AG96" i="11"/>
  <c r="E141" i="11"/>
  <c r="AM96" i="11"/>
  <c r="AJ45" i="11"/>
  <c r="O45" i="11"/>
  <c r="AS104" i="11"/>
  <c r="AP122" i="11"/>
  <c r="AY18" i="11"/>
  <c r="O39" i="11"/>
  <c r="AG36" i="11"/>
  <c r="AY120" i="11"/>
  <c r="AA83" i="11"/>
  <c r="AS50" i="11"/>
  <c r="AG115" i="11"/>
  <c r="AM45" i="11"/>
  <c r="E51" i="11"/>
  <c r="AA94" i="11"/>
  <c r="AA25" i="11"/>
  <c r="AA76" i="11"/>
  <c r="AY112" i="11"/>
  <c r="AA115" i="11"/>
  <c r="N18" i="11"/>
  <c r="BB70" i="11"/>
  <c r="BB103" i="11"/>
  <c r="N38" i="11"/>
  <c r="AV25" i="11"/>
  <c r="F129" i="11"/>
  <c r="AS90" i="11"/>
  <c r="BB25" i="11"/>
  <c r="E41" i="11"/>
  <c r="BE55" i="11"/>
  <c r="O129" i="11"/>
  <c r="BE129" i="11"/>
  <c r="AY75" i="11"/>
  <c r="AM91" i="11"/>
  <c r="E104" i="11"/>
  <c r="BE130" i="11"/>
  <c r="AP106" i="11"/>
  <c r="AS69" i="11"/>
  <c r="F102" i="11"/>
  <c r="AV107" i="11"/>
  <c r="AP44" i="11"/>
  <c r="BH76" i="11"/>
  <c r="AJ84" i="11"/>
  <c r="AY134" i="11"/>
  <c r="N12" i="11"/>
  <c r="AS62" i="11"/>
  <c r="N5" i="11"/>
  <c r="AV87" i="11"/>
  <c r="AY42" i="11"/>
  <c r="AA54" i="11"/>
  <c r="AM17" i="11"/>
  <c r="E100" i="11"/>
  <c r="P41" i="11"/>
  <c r="E97" i="11"/>
  <c r="BH107" i="11"/>
  <c r="AG127" i="11"/>
  <c r="AJ17" i="11"/>
  <c r="AG117" i="11"/>
  <c r="AY32" i="11"/>
  <c r="AP65" i="11"/>
  <c r="AY105" i="11"/>
  <c r="AJ97" i="11"/>
  <c r="E130" i="11"/>
  <c r="AJ104" i="11"/>
  <c r="AM67" i="11"/>
  <c r="BB129" i="11"/>
  <c r="AS30" i="11"/>
  <c r="AS128" i="11"/>
  <c r="E140" i="11"/>
  <c r="AY53" i="11"/>
  <c r="AG25" i="11"/>
  <c r="E61" i="11"/>
  <c r="AM84" i="11"/>
  <c r="AM90" i="11"/>
  <c r="AD121" i="11"/>
  <c r="AM95" i="11"/>
  <c r="AG17" i="11"/>
  <c r="AA112" i="11"/>
  <c r="AG58" i="11"/>
  <c r="AD76" i="11"/>
  <c r="E73" i="11"/>
  <c r="BH90" i="11"/>
  <c r="AS116" i="11"/>
  <c r="AA127" i="11"/>
  <c r="E44" i="11"/>
  <c r="AD141" i="11"/>
  <c r="AV95" i="11"/>
  <c r="BH139" i="11"/>
  <c r="AY91" i="11"/>
  <c r="BB142" i="11"/>
  <c r="AM109" i="11"/>
  <c r="E107" i="11"/>
  <c r="AS78" i="11"/>
  <c r="BH35" i="11"/>
  <c r="AS52" i="11"/>
  <c r="BE115" i="11"/>
  <c r="AY62" i="11"/>
  <c r="AJ42" i="11"/>
  <c r="AV72" i="11"/>
  <c r="AA96" i="11"/>
  <c r="AJ128" i="11"/>
  <c r="BB135" i="11"/>
  <c r="E127" i="11"/>
  <c r="BB14" i="11"/>
  <c r="AP105" i="11"/>
  <c r="AP38" i="11"/>
  <c r="F33" i="11"/>
  <c r="P45" i="11"/>
  <c r="AG32" i="11"/>
  <c r="F83" i="11"/>
  <c r="O8" i="11"/>
  <c r="AS23" i="11"/>
  <c r="O67" i="11"/>
  <c r="AA122" i="11"/>
  <c r="E24" i="11"/>
  <c r="AG114" i="11"/>
  <c r="AG52" i="11"/>
  <c r="AV42" i="11"/>
  <c r="F80" i="11"/>
  <c r="AG44" i="11"/>
  <c r="P6" i="11"/>
  <c r="BB82" i="11"/>
  <c r="E66" i="11"/>
  <c r="AA84" i="11"/>
  <c r="AG5" i="11"/>
  <c r="AJ134" i="11"/>
  <c r="AG84" i="11"/>
  <c r="AP42" i="11"/>
  <c r="AM77" i="11"/>
  <c r="BB90" i="11"/>
  <c r="AY83" i="11"/>
  <c r="AA126" i="11"/>
  <c r="AS114" i="11"/>
  <c r="AD106" i="11"/>
  <c r="AG50" i="11"/>
  <c r="AA9" i="11"/>
  <c r="AY87" i="11"/>
  <c r="E124" i="11"/>
  <c r="AV64" i="11"/>
  <c r="N100" i="11"/>
  <c r="BH106" i="11"/>
  <c r="AD122" i="11"/>
  <c r="F42" i="11"/>
  <c r="AA56" i="11"/>
  <c r="AP145" i="11"/>
  <c r="P113" i="11"/>
  <c r="P38" i="11"/>
  <c r="AA66" i="11"/>
  <c r="AA133" i="11"/>
  <c r="BE106" i="11"/>
  <c r="BB41" i="11"/>
  <c r="AD137" i="11"/>
  <c r="AJ66" i="11"/>
  <c r="O14" i="11"/>
  <c r="AA104" i="11"/>
  <c r="AD120" i="11"/>
  <c r="AV117" i="11"/>
  <c r="BB8" i="11"/>
  <c r="E5" i="11"/>
  <c r="AJ54" i="11"/>
  <c r="E144" i="11"/>
  <c r="AS119" i="11"/>
  <c r="AD70" i="11"/>
  <c r="AS76" i="11"/>
  <c r="AY95" i="11"/>
  <c r="AJ127" i="11"/>
  <c r="E92" i="11"/>
  <c r="P75" i="11"/>
  <c r="AJ98" i="11"/>
  <c r="AV136" i="11"/>
  <c r="BB69" i="11"/>
  <c r="E56" i="11"/>
  <c r="AM128" i="11"/>
  <c r="BH29" i="11"/>
  <c r="BB54" i="11"/>
  <c r="AY137" i="11"/>
  <c r="AD103" i="11"/>
  <c r="AS81" i="11"/>
  <c r="AS65" i="11"/>
  <c r="AD36" i="11"/>
  <c r="AA60" i="11"/>
  <c r="E40" i="11"/>
  <c r="AY90" i="11"/>
  <c r="BB125" i="11"/>
  <c r="AP36" i="11"/>
  <c r="BE136" i="11"/>
  <c r="AD67" i="11"/>
  <c r="BB136" i="11"/>
  <c r="AD9" i="11"/>
  <c r="AV138" i="11"/>
  <c r="N126" i="11"/>
  <c r="AM136" i="11"/>
  <c r="AJ28" i="11"/>
  <c r="E121" i="11"/>
  <c r="AP25" i="11"/>
  <c r="AV140" i="11"/>
  <c r="AA59" i="11"/>
  <c r="AJ114" i="11"/>
  <c r="E78" i="11"/>
  <c r="BB106" i="11"/>
  <c r="AM139" i="11"/>
  <c r="BB120" i="11"/>
  <c r="BH22" i="11"/>
  <c r="AS64" i="11"/>
  <c r="AD75" i="11"/>
  <c r="P8" i="11"/>
  <c r="AG100" i="11"/>
  <c r="AA82" i="11"/>
  <c r="AM112" i="11"/>
  <c r="AY92" i="11"/>
  <c r="BB95" i="11"/>
  <c r="AG140" i="11"/>
  <c r="AS131" i="11"/>
  <c r="AD25" i="11"/>
  <c r="AY30" i="11"/>
  <c r="AV26" i="11"/>
  <c r="AY128" i="11"/>
  <c r="BB65" i="11"/>
  <c r="AP88" i="11"/>
  <c r="AY80" i="11"/>
  <c r="AS117" i="11"/>
  <c r="AM32" i="11"/>
  <c r="F45" i="11"/>
  <c r="AD87" i="11"/>
  <c r="P143" i="11"/>
  <c r="E38" i="11"/>
  <c r="E133" i="11"/>
  <c r="AY88" i="11"/>
  <c r="AA14" i="11"/>
  <c r="AM125" i="11"/>
  <c r="AP12" i="11"/>
  <c r="AY113" i="11"/>
  <c r="O92" i="11"/>
  <c r="AS8" i="11"/>
  <c r="AY138" i="11"/>
  <c r="P11" i="11"/>
  <c r="AV41" i="11"/>
  <c r="AY124" i="11"/>
  <c r="AD84" i="11"/>
  <c r="AM52" i="11"/>
  <c r="AY84" i="11"/>
  <c r="AJ136" i="11"/>
  <c r="AD81" i="11"/>
  <c r="F75" i="11"/>
  <c r="AG143" i="11"/>
  <c r="E55" i="11"/>
  <c r="AJ61" i="11"/>
  <c r="P89" i="11"/>
  <c r="BB126" i="11"/>
  <c r="O100" i="11"/>
  <c r="BH141" i="11"/>
  <c r="BE26" i="11"/>
  <c r="AM117" i="11"/>
  <c r="BH143" i="11"/>
  <c r="BE117" i="11"/>
  <c r="BH41" i="11"/>
  <c r="BE116" i="11"/>
  <c r="AG56" i="11"/>
  <c r="N33" i="11"/>
  <c r="AG72" i="11"/>
  <c r="BH32" i="11"/>
  <c r="AJ94" i="11"/>
  <c r="P90" i="11"/>
  <c r="N35" i="11"/>
  <c r="BH89" i="11"/>
  <c r="F84" i="11"/>
  <c r="N90" i="11"/>
  <c r="AM64" i="11"/>
  <c r="E25" i="11"/>
  <c r="AY127" i="11"/>
  <c r="BE103" i="11"/>
  <c r="F11" i="11"/>
  <c r="BH50" i="11"/>
  <c r="AM102" i="11"/>
  <c r="O75" i="11"/>
  <c r="AV114" i="11"/>
  <c r="BB35" i="11"/>
  <c r="AS121" i="11"/>
  <c r="F94" i="11"/>
  <c r="AG110" i="11"/>
  <c r="AD107" i="11"/>
  <c r="AJ78" i="11"/>
  <c r="AD145" i="11"/>
  <c r="AG123" i="11"/>
  <c r="BB6" i="11"/>
  <c r="AA71" i="11"/>
  <c r="BB18" i="11"/>
  <c r="AY77" i="11"/>
  <c r="AD38" i="11"/>
  <c r="AY117" i="11"/>
  <c r="BH123" i="11"/>
  <c r="BB145" i="11"/>
  <c r="AS51" i="11"/>
  <c r="AV36" i="11"/>
  <c r="AD94" i="11"/>
  <c r="AG57" i="11"/>
  <c r="AV8" i="11"/>
  <c r="AP87" i="11"/>
  <c r="BH39" i="11"/>
  <c r="BB107" i="11"/>
  <c r="AP56" i="11"/>
  <c r="N102" i="11"/>
  <c r="AA41" i="11"/>
  <c r="BB58" i="11"/>
  <c r="AG81" i="11"/>
  <c r="AM140" i="11"/>
  <c r="AY76" i="11"/>
  <c r="AG38" i="11"/>
  <c r="E6" i="11"/>
  <c r="O95" i="11"/>
  <c r="O87" i="11"/>
  <c r="AM113" i="11"/>
  <c r="AM39" i="11"/>
  <c r="AJ83" i="11"/>
  <c r="AG92" i="11"/>
  <c r="E143" i="11"/>
  <c r="BB15" i="11"/>
  <c r="AP69" i="11"/>
  <c r="BE88" i="11"/>
  <c r="AP45" i="11"/>
  <c r="F89" i="11"/>
  <c r="BE12" i="11"/>
  <c r="AP130" i="11"/>
  <c r="O36" i="11"/>
  <c r="BB61" i="11"/>
  <c r="BH114" i="11"/>
  <c r="F38" i="11"/>
  <c r="BB5" i="11"/>
  <c r="BB112" i="11"/>
  <c r="AA116" i="11"/>
  <c r="AM15" i="11"/>
  <c r="AJ124" i="11"/>
  <c r="AP6" i="11"/>
  <c r="AA105" i="11"/>
  <c r="BE102" i="11"/>
  <c r="AY33" i="11"/>
  <c r="AG126" i="11"/>
  <c r="AP104" i="11"/>
  <c r="E80" i="11"/>
  <c r="N143" i="11"/>
  <c r="AP121" i="11"/>
  <c r="AJ6" i="11"/>
  <c r="BE61" i="11"/>
  <c r="AG64" i="11"/>
  <c r="AD102" i="11"/>
  <c r="E132" i="11"/>
  <c r="BE112" i="11"/>
  <c r="AP53" i="11"/>
  <c r="AP129" i="11"/>
  <c r="E39" i="11"/>
  <c r="AY116" i="11"/>
  <c r="AV116" i="11"/>
  <c r="BH111" i="11"/>
  <c r="N65" i="11"/>
  <c r="E110" i="11"/>
  <c r="BB55" i="11"/>
  <c r="BE67" i="11"/>
  <c r="E11" i="11"/>
  <c r="BE124" i="11"/>
  <c r="AS72" i="11"/>
  <c r="E126" i="11"/>
  <c r="N15" i="11"/>
  <c r="AG18" i="11"/>
  <c r="N51" i="11"/>
  <c r="AA8" i="11"/>
  <c r="F95" i="11"/>
  <c r="AA145" i="11"/>
  <c r="AV106" i="11"/>
  <c r="AY26" i="11"/>
  <c r="O12" i="11"/>
  <c r="AV51" i="11"/>
  <c r="N113" i="11"/>
  <c r="AY129" i="11"/>
  <c r="AS142" i="11"/>
  <c r="AA144" i="11"/>
  <c r="BH112" i="11"/>
  <c r="AV81" i="11"/>
  <c r="AD64" i="11"/>
  <c r="AA65" i="11"/>
  <c r="AA100" i="11"/>
  <c r="E79" i="11"/>
  <c r="AV82" i="11"/>
  <c r="AG82" i="11"/>
  <c r="AA38" i="11"/>
  <c r="F9" i="11"/>
  <c r="AJ90" i="11"/>
  <c r="BB140" i="11"/>
  <c r="AP115" i="11"/>
  <c r="AV50" i="11"/>
  <c r="BE122" i="11"/>
  <c r="BH80" i="11"/>
  <c r="AD17" i="11"/>
  <c r="AJ69" i="11"/>
  <c r="AA29" i="11"/>
  <c r="N55" i="11"/>
  <c r="AV31" i="11"/>
  <c r="AV35" i="11"/>
  <c r="BH128" i="11"/>
  <c r="BH91" i="11"/>
  <c r="F5" i="11"/>
  <c r="E43" i="11"/>
  <c r="AY38" i="11"/>
  <c r="AM105" i="11"/>
  <c r="BB28" i="11"/>
  <c r="AJ140" i="11"/>
  <c r="BH16" i="11"/>
  <c r="F44" i="11"/>
  <c r="AA75" i="11"/>
  <c r="AD54" i="11"/>
  <c r="BE144" i="11"/>
  <c r="P39" i="11"/>
  <c r="O145" i="11"/>
  <c r="AY133" i="11"/>
  <c r="AY54" i="11"/>
  <c r="BE94" i="11"/>
  <c r="AG118" i="11"/>
  <c r="E138" i="11"/>
  <c r="AD66" i="11"/>
  <c r="AM142" i="11"/>
  <c r="AD44" i="11"/>
  <c r="BH67" i="11"/>
  <c r="AV90" i="11"/>
  <c r="BE77" i="11"/>
  <c r="BE23" i="11"/>
  <c r="P66" i="11"/>
  <c r="BB30" i="11"/>
  <c r="AS109" i="11"/>
  <c r="AD115" i="11"/>
  <c r="AY52" i="11"/>
  <c r="F81" i="11"/>
  <c r="BE42" i="11"/>
  <c r="AA17" i="11"/>
  <c r="E48" i="11"/>
  <c r="AM33" i="11"/>
  <c r="O96" i="11"/>
  <c r="BE16" i="11"/>
  <c r="AP133" i="11"/>
  <c r="AG12" i="11"/>
  <c r="E117" i="11"/>
  <c r="BH54" i="11"/>
  <c r="BH103" i="11"/>
  <c r="BE32" i="11"/>
  <c r="BH124" i="11"/>
  <c r="AJ9" i="11"/>
  <c r="AP83" i="11"/>
  <c r="AV33" i="11"/>
  <c r="BB26" i="11"/>
  <c r="BE131" i="11"/>
  <c r="AG135" i="11"/>
  <c r="P133" i="11"/>
  <c r="BE104" i="11"/>
  <c r="N8" i="11"/>
  <c r="AJ122" i="11"/>
  <c r="AD28" i="11"/>
  <c r="F23" i="11"/>
  <c r="AY82" i="11"/>
  <c r="AY145" i="11"/>
  <c r="AV70" i="11"/>
  <c r="BH104" i="11"/>
  <c r="BB122" i="11"/>
  <c r="AS15" i="11"/>
  <c r="AS61" i="11"/>
  <c r="E119" i="11"/>
  <c r="BE139" i="11"/>
  <c r="AG116" i="11"/>
  <c r="AJ52" i="11"/>
  <c r="E76" i="11"/>
  <c r="BH15" i="11"/>
  <c r="AS39" i="11"/>
  <c r="E49" i="11"/>
  <c r="AD58" i="11"/>
  <c r="AA42" i="11"/>
  <c r="AA16" i="11"/>
  <c r="E128" i="11"/>
  <c r="E75" i="11"/>
  <c r="AD144" i="11"/>
  <c r="E9" i="11"/>
  <c r="E89" i="11"/>
  <c r="AY15" i="11"/>
  <c r="AV115" i="11"/>
  <c r="E32" i="11"/>
  <c r="BE118" i="11"/>
  <c r="BH145" i="11"/>
  <c r="AY8" i="11"/>
  <c r="AJ16" i="11"/>
  <c r="BH6" i="11"/>
  <c r="F61" i="11"/>
  <c r="E59" i="11"/>
  <c r="F107" i="11"/>
  <c r="BE134" i="11"/>
  <c r="AJ115" i="11"/>
  <c r="AM145" i="11"/>
  <c r="AV143" i="11"/>
  <c r="AG87" i="11"/>
  <c r="BB116" i="11"/>
  <c r="AM11" i="11"/>
  <c r="BB12" i="11"/>
  <c r="AJ133" i="11"/>
  <c r="AA129" i="11"/>
  <c r="BB119" i="11"/>
  <c r="AS145" i="11"/>
  <c r="AY5" i="11"/>
  <c r="AD33" i="11"/>
  <c r="AA80" i="11"/>
  <c r="BE121" i="11"/>
  <c r="AP132" i="11"/>
  <c r="AY136" i="11"/>
  <c r="AV80" i="11"/>
  <c r="AA140" i="11"/>
  <c r="AS111" i="11"/>
  <c r="AS83" i="11"/>
  <c r="BH131" i="11"/>
  <c r="E90" i="11"/>
  <c r="F18" i="11"/>
  <c r="BH12" i="11"/>
  <c r="AS91" i="11"/>
  <c r="AP124" i="11"/>
  <c r="AJ44" i="11"/>
  <c r="N82" i="11"/>
  <c r="AP54" i="11"/>
  <c r="BH28" i="11"/>
  <c r="N36" i="11"/>
  <c r="AS38" i="11"/>
  <c r="BH30" i="11"/>
  <c r="BE143" i="11"/>
  <c r="AP113" i="11"/>
  <c r="E21" i="11"/>
  <c r="E64" i="11"/>
  <c r="AP61" i="11"/>
  <c r="AG55" i="11"/>
  <c r="N64" i="11"/>
  <c r="AS35" i="11"/>
  <c r="BH117" i="11"/>
  <c r="AJ113" i="11"/>
  <c r="AV17" i="11"/>
  <c r="AA97" i="11"/>
  <c r="E142" i="11"/>
  <c r="F65" i="11"/>
  <c r="AP96" i="11"/>
  <c r="E77" i="11"/>
  <c r="AM88" i="11"/>
  <c r="BB57" i="11"/>
  <c r="BB39" i="11"/>
  <c r="AA69" i="11"/>
  <c r="AG77" i="11"/>
  <c r="AS54" i="11"/>
  <c r="AV89" i="11"/>
  <c r="AS77" i="11"/>
  <c r="AM76" i="11"/>
  <c r="BB62" i="11"/>
  <c r="AD83" i="11"/>
  <c r="AJ12" i="11"/>
  <c r="N91" i="11"/>
  <c r="AG107" i="11"/>
  <c r="E13" i="11"/>
  <c r="AG89" i="11"/>
  <c r="N106" i="11"/>
  <c r="BH97" i="11"/>
  <c r="AG128" i="11"/>
  <c r="O94" i="11"/>
  <c r="AS92" i="11"/>
  <c r="BE137" i="11"/>
  <c r="F96" i="11"/>
  <c r="AJ102" i="11"/>
  <c r="AA67" i="11"/>
  <c r="AS125" i="11"/>
  <c r="AD132" i="11"/>
  <c r="AV11" i="11"/>
  <c r="AM9" i="11"/>
  <c r="AA61" i="11"/>
  <c r="AP57" i="11"/>
  <c r="BB91" i="11"/>
  <c r="N87" i="11"/>
  <c r="F106" i="11"/>
  <c r="AY130" i="11"/>
  <c r="BH14" i="11"/>
  <c r="AD127" i="11"/>
  <c r="E65" i="11"/>
  <c r="BH122" i="11"/>
  <c r="AD130" i="11"/>
  <c r="AM120" i="11"/>
  <c r="AA106" i="11"/>
  <c r="AS70" i="11"/>
  <c r="AJ145" i="11"/>
  <c r="AJ106" i="11"/>
  <c r="AA114" i="11"/>
  <c r="BE14" i="11"/>
  <c r="AY126" i="11"/>
  <c r="F139" i="11"/>
  <c r="AP67" i="11"/>
  <c r="E94" i="11"/>
  <c r="AS25" i="11"/>
  <c r="AD77" i="11"/>
  <c r="AY16" i="11"/>
  <c r="E33" i="11"/>
  <c r="N17" i="11"/>
  <c r="AS88" i="11"/>
  <c r="N41" i="11"/>
  <c r="AG80" i="11"/>
  <c r="E12" i="11"/>
  <c r="BB32" i="11"/>
  <c r="AA136" i="11"/>
  <c r="AV118" i="11"/>
  <c r="AV38" i="11"/>
  <c r="E29" i="11"/>
  <c r="AD140" i="11"/>
  <c r="AM115" i="11"/>
  <c r="BE114" i="11"/>
  <c r="AD112" i="11"/>
  <c r="AS84" i="11"/>
  <c r="AS58" i="11"/>
  <c r="AD92" i="11"/>
  <c r="BB42" i="11"/>
  <c r="BE18" i="11"/>
  <c r="BB121" i="11"/>
  <c r="BH125" i="11"/>
  <c r="AM71" i="11"/>
  <c r="F39" i="11"/>
  <c r="BB143" i="11"/>
  <c r="AD139" i="11"/>
  <c r="E99" i="11"/>
  <c r="BB98" i="11"/>
  <c r="AY114" i="11"/>
  <c r="AV132" i="11"/>
  <c r="AJ72" i="11"/>
  <c r="AY110" i="11"/>
  <c r="AV144" i="11"/>
  <c r="AG39" i="11"/>
  <c r="BH134" i="11"/>
  <c r="E47" i="11"/>
  <c r="AS129" i="11"/>
  <c r="AA92" i="11"/>
  <c r="AM106" i="11"/>
  <c r="BH82" i="11"/>
  <c r="AS56" i="11"/>
  <c r="BB92" i="11"/>
  <c r="N66" i="11"/>
  <c r="AS107" i="11"/>
  <c r="P35" i="11"/>
  <c r="P87" i="11"/>
  <c r="BB100" i="11"/>
  <c r="AS6" i="11"/>
  <c r="AA121" i="11"/>
  <c r="E36" i="11"/>
  <c r="AM75" i="11"/>
  <c r="P84" i="11"/>
  <c r="AY12" i="11"/>
  <c r="BB56" i="11"/>
  <c r="BE5" i="11"/>
  <c r="BB38" i="11"/>
  <c r="BB50" i="11"/>
  <c r="AD31" i="11"/>
  <c r="AJ23" i="11"/>
  <c r="AV39" i="11"/>
  <c r="F78" i="11"/>
  <c r="AV121" i="11"/>
  <c r="AJ137" i="11"/>
  <c r="AV111" i="11"/>
  <c r="AJ65" i="11"/>
  <c r="AG70" i="11"/>
  <c r="AJ56" i="11"/>
  <c r="E95" i="11"/>
  <c r="AD133" i="11"/>
  <c r="O32" i="11"/>
  <c r="AM50" i="11"/>
  <c r="AA109" i="11"/>
  <c r="E27" i="11"/>
  <c r="AG30" i="11"/>
  <c r="AA6" i="11"/>
  <c r="AA62" i="11"/>
  <c r="BE59" i="11"/>
  <c r="P55" i="11"/>
  <c r="E129" i="11"/>
  <c r="AA35" i="11"/>
  <c r="AM5" i="11"/>
  <c r="F66" i="11"/>
  <c r="AD90" i="11"/>
  <c r="BH72" i="11"/>
  <c r="BH119" i="11"/>
  <c r="BE140" i="11"/>
  <c r="AV83" i="11"/>
  <c r="AD104" i="11"/>
  <c r="AJ138" i="11"/>
  <c r="AE104" i="11" l="1"/>
  <c r="BK119" i="11"/>
  <c r="BL119" i="11" s="1"/>
  <c r="BK72" i="11"/>
  <c r="BL72" i="11" s="1"/>
  <c r="AE90" i="11"/>
  <c r="J66" i="11"/>
  <c r="G66" i="11"/>
  <c r="K66" i="11" s="1"/>
  <c r="AB35" i="11"/>
  <c r="M129" i="11"/>
  <c r="V55" i="11"/>
  <c r="AB62" i="11"/>
  <c r="AB6" i="11"/>
  <c r="AA7" i="11"/>
  <c r="AB7" i="11" s="1"/>
  <c r="M27" i="11"/>
  <c r="AB109" i="11"/>
  <c r="AM63" i="11"/>
  <c r="U32" i="11"/>
  <c r="AE133" i="11"/>
  <c r="M95" i="11"/>
  <c r="AW95" i="11" s="1"/>
  <c r="G78" i="11"/>
  <c r="K78" i="11" s="1"/>
  <c r="J78" i="11"/>
  <c r="H79" i="11"/>
  <c r="AV40" i="11"/>
  <c r="AJ24" i="11"/>
  <c r="AE31" i="11"/>
  <c r="BB63" i="11"/>
  <c r="AY13" i="11"/>
  <c r="V84" i="11"/>
  <c r="M36" i="11"/>
  <c r="AB121" i="11"/>
  <c r="AS7" i="11"/>
  <c r="V87" i="11"/>
  <c r="V35" i="11"/>
  <c r="AS108" i="11"/>
  <c r="T66" i="11"/>
  <c r="BK82" i="11"/>
  <c r="AB92" i="11"/>
  <c r="M47" i="11"/>
  <c r="BK134" i="11"/>
  <c r="BL134" i="11" s="1"/>
  <c r="AG40" i="11"/>
  <c r="M99" i="11"/>
  <c r="AE139" i="11"/>
  <c r="G39" i="11"/>
  <c r="K39" i="11" s="1"/>
  <c r="J39" i="11"/>
  <c r="H40" i="11"/>
  <c r="BK125" i="11"/>
  <c r="BL125" i="11" s="1"/>
  <c r="BE20" i="11"/>
  <c r="BB43" i="11"/>
  <c r="AE92" i="11"/>
  <c r="AE112" i="11"/>
  <c r="AE140" i="11"/>
  <c r="M29" i="11"/>
  <c r="AB136" i="11"/>
  <c r="M12" i="11"/>
  <c r="AK12" i="11" s="1"/>
  <c r="AG85" i="11"/>
  <c r="T41" i="11"/>
  <c r="T17" i="11"/>
  <c r="Q19" i="11"/>
  <c r="M33" i="11"/>
  <c r="AN33" i="11" s="1"/>
  <c r="AE77" i="11"/>
  <c r="M94" i="11"/>
  <c r="W94" i="11" s="1"/>
  <c r="H139" i="11"/>
  <c r="G139" i="11"/>
  <c r="AB114" i="11"/>
  <c r="AB106" i="11"/>
  <c r="AE130" i="11"/>
  <c r="BK122" i="11"/>
  <c r="BL122" i="11" s="1"/>
  <c r="M65" i="11"/>
  <c r="AE127" i="11"/>
  <c r="BK14" i="11"/>
  <c r="G106" i="11"/>
  <c r="H106" i="11"/>
  <c r="T87" i="11"/>
  <c r="AB61" i="11"/>
  <c r="AM10" i="11"/>
  <c r="AE132" i="11"/>
  <c r="AB67" i="11"/>
  <c r="H99" i="11"/>
  <c r="G96" i="11"/>
  <c r="K96" i="11" s="1"/>
  <c r="J96" i="11"/>
  <c r="X94" i="11"/>
  <c r="R99" i="11"/>
  <c r="U94" i="11"/>
  <c r="BK97" i="11"/>
  <c r="BL97" i="11" s="1"/>
  <c r="T106" i="11"/>
  <c r="AG93" i="11"/>
  <c r="M13" i="11"/>
  <c r="AG108" i="11"/>
  <c r="T91" i="11"/>
  <c r="AJ13" i="11"/>
  <c r="AE83" i="11"/>
  <c r="AV93" i="11"/>
  <c r="AB69" i="11"/>
  <c r="AA73" i="11"/>
  <c r="AB73" i="11" s="1"/>
  <c r="BB40" i="11"/>
  <c r="M77" i="11"/>
  <c r="J65" i="11"/>
  <c r="G65" i="11"/>
  <c r="K65" i="11" s="1"/>
  <c r="M142" i="11"/>
  <c r="AT142" i="11" s="1"/>
  <c r="AB97" i="11"/>
  <c r="AV19" i="11"/>
  <c r="BK117" i="11"/>
  <c r="BL117" i="11" s="1"/>
  <c r="Q68" i="11"/>
  <c r="T64" i="11"/>
  <c r="M64" i="11"/>
  <c r="AT64" i="11" s="1"/>
  <c r="M21" i="11"/>
  <c r="BK30" i="11"/>
  <c r="Q37" i="11"/>
  <c r="T36" i="11"/>
  <c r="BK28" i="11"/>
  <c r="BL28" i="11" s="1"/>
  <c r="T82" i="11"/>
  <c r="AJ47" i="11"/>
  <c r="AK47" i="11" s="1"/>
  <c r="BI12" i="11"/>
  <c r="BK12" i="11"/>
  <c r="BH13" i="11"/>
  <c r="J18" i="11"/>
  <c r="G18" i="11"/>
  <c r="K18" i="11" s="1"/>
  <c r="M90" i="11"/>
  <c r="AZ90" i="11" s="1"/>
  <c r="BK131" i="11"/>
  <c r="BL131" i="11" s="1"/>
  <c r="AB140" i="11"/>
  <c r="AV85" i="11"/>
  <c r="AA85" i="11"/>
  <c r="AB80" i="11"/>
  <c r="AE33" i="11"/>
  <c r="AD34" i="11"/>
  <c r="AE34" i="11" s="1"/>
  <c r="AB129" i="11"/>
  <c r="BB13" i="11"/>
  <c r="BC12" i="11"/>
  <c r="H107" i="11"/>
  <c r="H108" i="11"/>
  <c r="G107" i="11"/>
  <c r="M59" i="11"/>
  <c r="BF59" i="11" s="1"/>
  <c r="G61" i="11"/>
  <c r="K61" i="11" s="1"/>
  <c r="J61" i="11"/>
  <c r="BH7" i="11"/>
  <c r="BK6" i="11"/>
  <c r="BK145" i="11"/>
  <c r="M32" i="11"/>
  <c r="AW32" i="11" s="1"/>
  <c r="M89" i="11"/>
  <c r="M9" i="11"/>
  <c r="AZ9" i="11" s="1"/>
  <c r="AE144" i="11"/>
  <c r="M75" i="11"/>
  <c r="BF75" i="11" s="1"/>
  <c r="M128" i="11"/>
  <c r="BC128" i="11" s="1"/>
  <c r="AB16" i="11"/>
  <c r="AA43" i="11"/>
  <c r="AB43" i="11" s="1"/>
  <c r="AB42" i="11"/>
  <c r="AE58" i="11"/>
  <c r="M49" i="11"/>
  <c r="AS40" i="11"/>
  <c r="BK15" i="11"/>
  <c r="M76" i="11"/>
  <c r="AZ76" i="11" s="1"/>
  <c r="M119" i="11"/>
  <c r="BC119" i="11" s="1"/>
  <c r="BK104" i="11"/>
  <c r="BL104" i="11" s="1"/>
  <c r="J23" i="11"/>
  <c r="G23" i="11"/>
  <c r="K23" i="11" s="1"/>
  <c r="H24" i="11"/>
  <c r="AE28" i="11"/>
  <c r="Q10" i="11"/>
  <c r="T8" i="11"/>
  <c r="V133" i="11"/>
  <c r="BB27" i="11"/>
  <c r="AV34" i="11"/>
  <c r="AW33" i="11"/>
  <c r="AJ10" i="11"/>
  <c r="BK124" i="11"/>
  <c r="BL124" i="11" s="1"/>
  <c r="BK103" i="11"/>
  <c r="BL103" i="11" s="1"/>
  <c r="BK54" i="11"/>
  <c r="BL54" i="11" s="1"/>
  <c r="M117" i="11"/>
  <c r="AW117" i="11" s="1"/>
  <c r="AG13" i="11"/>
  <c r="AH12" i="11"/>
  <c r="U96" i="11"/>
  <c r="AM34" i="11"/>
  <c r="M48" i="11"/>
  <c r="AA19" i="11"/>
  <c r="AB19" i="11" s="1"/>
  <c r="AB17" i="11"/>
  <c r="BE43" i="11"/>
  <c r="J81" i="11"/>
  <c r="G81" i="11"/>
  <c r="K81" i="11" s="1"/>
  <c r="AE115" i="11"/>
  <c r="V66" i="11"/>
  <c r="BE24" i="11"/>
  <c r="BK67" i="11"/>
  <c r="AD47" i="11"/>
  <c r="AE47" i="11" s="1"/>
  <c r="AE44" i="11"/>
  <c r="AE66" i="11"/>
  <c r="M138" i="11"/>
  <c r="BE99" i="11"/>
  <c r="U145" i="11"/>
  <c r="V39" i="11"/>
  <c r="S40" i="11"/>
  <c r="AE54" i="11"/>
  <c r="AB75" i="11"/>
  <c r="J44" i="11"/>
  <c r="H47" i="11"/>
  <c r="G44" i="11"/>
  <c r="K44" i="11" s="1"/>
  <c r="BK16" i="11"/>
  <c r="M43" i="11"/>
  <c r="J5" i="11"/>
  <c r="H19" i="11"/>
  <c r="G5" i="11"/>
  <c r="K5" i="11" s="1"/>
  <c r="BK91" i="11"/>
  <c r="BL91" i="11" s="1"/>
  <c r="BK128" i="11"/>
  <c r="BL128" i="11" s="1"/>
  <c r="T55" i="11"/>
  <c r="AB29" i="11"/>
  <c r="AJ73" i="11"/>
  <c r="AE17" i="11"/>
  <c r="AD19" i="11"/>
  <c r="AE19" i="11" s="1"/>
  <c r="BK80" i="11"/>
  <c r="BH85" i="11"/>
  <c r="AV63" i="11"/>
  <c r="H10" i="11"/>
  <c r="J9" i="11"/>
  <c r="G9" i="11"/>
  <c r="K9" i="11" s="1"/>
  <c r="AB38" i="11"/>
  <c r="M79" i="11"/>
  <c r="AB100" i="11"/>
  <c r="AB65" i="11"/>
  <c r="AD68" i="11"/>
  <c r="AE64" i="11"/>
  <c r="BK112" i="11"/>
  <c r="BL112" i="11" s="1"/>
  <c r="AB144" i="11"/>
  <c r="T113" i="11"/>
  <c r="U12" i="11"/>
  <c r="X12" i="11"/>
  <c r="AY27" i="11"/>
  <c r="J95" i="11"/>
  <c r="G95" i="11"/>
  <c r="K95" i="11" s="1"/>
  <c r="AB8" i="11"/>
  <c r="T51" i="11"/>
  <c r="AG20" i="11"/>
  <c r="T15" i="11"/>
  <c r="M126" i="11"/>
  <c r="Y126" i="11" s="1"/>
  <c r="M11" i="11"/>
  <c r="AN11" i="11" s="1"/>
  <c r="M110" i="11"/>
  <c r="AZ110" i="11" s="1"/>
  <c r="T65" i="11"/>
  <c r="BK111" i="11"/>
  <c r="BL111" i="11" s="1"/>
  <c r="M39" i="11"/>
  <c r="Y39" i="11" s="1"/>
  <c r="M132" i="11"/>
  <c r="AQ132" i="11" s="1"/>
  <c r="AE102" i="11"/>
  <c r="AG68" i="11"/>
  <c r="AJ7" i="11"/>
  <c r="T143" i="11"/>
  <c r="M80" i="11"/>
  <c r="BC80" i="11" s="1"/>
  <c r="AZ33" i="11"/>
  <c r="AY34" i="11"/>
  <c r="AB105" i="11"/>
  <c r="AP7" i="11"/>
  <c r="AB116" i="11"/>
  <c r="G38" i="11"/>
  <c r="K38" i="11" s="1"/>
  <c r="J38" i="11"/>
  <c r="BK114" i="11"/>
  <c r="BL114" i="11" s="1"/>
  <c r="R37" i="11"/>
  <c r="U36" i="11"/>
  <c r="BF12" i="11"/>
  <c r="BE13" i="11"/>
  <c r="BF13" i="11" s="1"/>
  <c r="J89" i="11"/>
  <c r="G89" i="11"/>
  <c r="K89" i="11" s="1"/>
  <c r="H93" i="11"/>
  <c r="AP46" i="11"/>
  <c r="AP48" i="11"/>
  <c r="AP73" i="11"/>
  <c r="M143" i="11"/>
  <c r="AH143" i="11" s="1"/>
  <c r="AM40" i="11"/>
  <c r="U87" i="11"/>
  <c r="U95" i="11"/>
  <c r="X95" i="11"/>
  <c r="M6" i="11"/>
  <c r="BI6" i="11" s="1"/>
  <c r="AB41" i="11"/>
  <c r="T102" i="11"/>
  <c r="BB108" i="11"/>
  <c r="BK39" i="11"/>
  <c r="BH40" i="11"/>
  <c r="AD99" i="11"/>
  <c r="AE99" i="11" s="1"/>
  <c r="AE94" i="11"/>
  <c r="AV37" i="11"/>
  <c r="BK123" i="11"/>
  <c r="BL123" i="11" s="1"/>
  <c r="AE38" i="11"/>
  <c r="BB20" i="11"/>
  <c r="AB71" i="11"/>
  <c r="BB7" i="11"/>
  <c r="AJ79" i="11"/>
  <c r="AD108" i="11"/>
  <c r="AE108" i="11" s="1"/>
  <c r="AE107" i="11"/>
  <c r="J94" i="11"/>
  <c r="G94" i="11"/>
  <c r="K94" i="11" s="1"/>
  <c r="U75" i="11"/>
  <c r="X75" i="11"/>
  <c r="BH63" i="11"/>
  <c r="BK50" i="11"/>
  <c r="J11" i="11"/>
  <c r="G11" i="11"/>
  <c r="K11" i="11" s="1"/>
  <c r="M25" i="11"/>
  <c r="AT25" i="11" s="1"/>
  <c r="AM68" i="11"/>
  <c r="T90" i="11"/>
  <c r="W90" i="11"/>
  <c r="G84" i="11"/>
  <c r="K84" i="11" s="1"/>
  <c r="J84" i="11"/>
  <c r="BH93" i="11"/>
  <c r="BH101" i="11" s="1"/>
  <c r="BK89" i="11"/>
  <c r="T35" i="11"/>
  <c r="V90" i="11"/>
  <c r="Y90" i="11"/>
  <c r="AJ99" i="11"/>
  <c r="AK94" i="11"/>
  <c r="BK32" i="11"/>
  <c r="BI32" i="11"/>
  <c r="T33" i="11"/>
  <c r="Q34" i="11"/>
  <c r="W33" i="11"/>
  <c r="BK41" i="11"/>
  <c r="BL41" i="11" s="1"/>
  <c r="BF117" i="11"/>
  <c r="BK143" i="11"/>
  <c r="BE27" i="11"/>
  <c r="BF27" i="11" s="1"/>
  <c r="BK141" i="11"/>
  <c r="BL141" i="11" s="1"/>
  <c r="U100" i="11"/>
  <c r="BC126" i="11"/>
  <c r="V89" i="11"/>
  <c r="S93" i="11"/>
  <c r="M55" i="11"/>
  <c r="BF55" i="11" s="1"/>
  <c r="J75" i="11"/>
  <c r="H86" i="11"/>
  <c r="G75" i="11"/>
  <c r="K75" i="11" s="1"/>
  <c r="AE81" i="11"/>
  <c r="AE84" i="11"/>
  <c r="V11" i="11"/>
  <c r="S13" i="11"/>
  <c r="U92" i="11"/>
  <c r="AP13" i="11"/>
  <c r="AQ12" i="11"/>
  <c r="AB14" i="11"/>
  <c r="M133" i="11"/>
  <c r="W133" i="11" s="1"/>
  <c r="M38" i="11"/>
  <c r="V143" i="11"/>
  <c r="Y143" i="11"/>
  <c r="AE87" i="11"/>
  <c r="G45" i="11"/>
  <c r="K45" i="11" s="1"/>
  <c r="H46" i="11"/>
  <c r="J45" i="11"/>
  <c r="H48" i="11"/>
  <c r="AY85" i="11"/>
  <c r="AZ128" i="11"/>
  <c r="AV27" i="11"/>
  <c r="AW27" i="11" s="1"/>
  <c r="AE25" i="11"/>
  <c r="BC95" i="11"/>
  <c r="AB82" i="11"/>
  <c r="V8" i="11"/>
  <c r="S10" i="11"/>
  <c r="AE75" i="11"/>
  <c r="AS68" i="11"/>
  <c r="BK22" i="11"/>
  <c r="M78" i="11"/>
  <c r="AT78" i="11" s="1"/>
  <c r="AB59" i="11"/>
  <c r="M121" i="11"/>
  <c r="AK121" i="11" s="1"/>
  <c r="T126" i="11"/>
  <c r="W126" i="11"/>
  <c r="AE9" i="11"/>
  <c r="AD10" i="11"/>
  <c r="AE10" i="11" s="1"/>
  <c r="AE67" i="11"/>
  <c r="AP37" i="11"/>
  <c r="M40" i="11"/>
  <c r="AB60" i="11"/>
  <c r="AD37" i="11"/>
  <c r="AE37" i="11" s="1"/>
  <c r="AE36" i="11"/>
  <c r="AT65" i="11"/>
  <c r="AE103" i="11"/>
  <c r="BK29" i="11"/>
  <c r="BL29" i="11" s="1"/>
  <c r="AN128" i="11"/>
  <c r="M56" i="11"/>
  <c r="W56" i="11" s="1"/>
  <c r="BB73" i="11"/>
  <c r="V75" i="11"/>
  <c r="Y75" i="11"/>
  <c r="M92" i="11"/>
  <c r="X92" i="11" s="1"/>
  <c r="AZ95" i="11"/>
  <c r="AE70" i="11"/>
  <c r="M144" i="11"/>
  <c r="AH144" i="11" s="1"/>
  <c r="M5" i="11"/>
  <c r="AK5" i="11" s="1"/>
  <c r="AE120" i="11"/>
  <c r="AB104" i="11"/>
  <c r="U14" i="11"/>
  <c r="AE137" i="11"/>
  <c r="AB133" i="11"/>
  <c r="AB66" i="11"/>
  <c r="V38" i="11"/>
  <c r="V113" i="11"/>
  <c r="AB56" i="11"/>
  <c r="H43" i="11"/>
  <c r="G42" i="11"/>
  <c r="K42" i="11" s="1"/>
  <c r="J42" i="11"/>
  <c r="AE122" i="11"/>
  <c r="BK106" i="11"/>
  <c r="T100" i="11"/>
  <c r="AV68" i="11"/>
  <c r="M124" i="11"/>
  <c r="AB9" i="11"/>
  <c r="AA10" i="11"/>
  <c r="AB10" i="11" s="1"/>
  <c r="AG63" i="11"/>
  <c r="AE106" i="11"/>
  <c r="AB126" i="11"/>
  <c r="AP43" i="11"/>
  <c r="AB84" i="11"/>
  <c r="M66" i="11"/>
  <c r="V6" i="11"/>
  <c r="AG47" i="11"/>
  <c r="AH47" i="11" s="1"/>
  <c r="H85" i="11"/>
  <c r="G80" i="11"/>
  <c r="K80" i="11" s="1"/>
  <c r="J80" i="11"/>
  <c r="AV43" i="11"/>
  <c r="M24" i="11"/>
  <c r="AB122" i="11"/>
  <c r="U67" i="11"/>
  <c r="AS24" i="11"/>
  <c r="R10" i="11"/>
  <c r="U8" i="11"/>
  <c r="G83" i="11"/>
  <c r="K83" i="11" s="1"/>
  <c r="J83" i="11"/>
  <c r="V45" i="11"/>
  <c r="S48" i="11"/>
  <c r="S46" i="11"/>
  <c r="G33" i="11"/>
  <c r="K33" i="11" s="1"/>
  <c r="J33" i="11"/>
  <c r="H34" i="11"/>
  <c r="AQ38" i="11"/>
  <c r="M127" i="11"/>
  <c r="AH127" i="11" s="1"/>
  <c r="AB96" i="11"/>
  <c r="AJ43" i="11"/>
  <c r="BK35" i="11"/>
  <c r="AS79" i="11"/>
  <c r="AT79" i="11" s="1"/>
  <c r="M107" i="11"/>
  <c r="BK139" i="11"/>
  <c r="AE141" i="11"/>
  <c r="M44" i="11"/>
  <c r="AB127" i="11"/>
  <c r="BK90" i="11"/>
  <c r="BI90" i="11"/>
  <c r="M73" i="11"/>
  <c r="AE76" i="11"/>
  <c r="AB112" i="11"/>
  <c r="AG19" i="11"/>
  <c r="AN95" i="11"/>
  <c r="AE121" i="11"/>
  <c r="M61" i="11"/>
  <c r="Y61" i="11" s="1"/>
  <c r="M140" i="11"/>
  <c r="AH140" i="11" s="1"/>
  <c r="M130" i="11"/>
  <c r="AJ19" i="11"/>
  <c r="BH108" i="11"/>
  <c r="BK107" i="11"/>
  <c r="M97" i="11"/>
  <c r="AQ97" i="11" s="1"/>
  <c r="V41" i="11"/>
  <c r="M100" i="11"/>
  <c r="AK100" i="11" s="1"/>
  <c r="AM19" i="11"/>
  <c r="AB54" i="11"/>
  <c r="AY43" i="11"/>
  <c r="Q7" i="11"/>
  <c r="T5" i="11"/>
  <c r="W5" i="11"/>
  <c r="T12" i="11"/>
  <c r="W12" i="11"/>
  <c r="BK76" i="11"/>
  <c r="BL76" i="11" s="1"/>
  <c r="AP47" i="11"/>
  <c r="AQ47" i="11" s="1"/>
  <c r="AV108" i="11"/>
  <c r="H102" i="11"/>
  <c r="G102" i="11"/>
  <c r="AS73" i="11"/>
  <c r="M104" i="11"/>
  <c r="AH104" i="11" s="1"/>
  <c r="U129" i="11"/>
  <c r="M41" i="11"/>
  <c r="Y41" i="11" s="1"/>
  <c r="AT90" i="11"/>
  <c r="H129" i="11"/>
  <c r="G129" i="11"/>
  <c r="W38" i="11"/>
  <c r="T38" i="11"/>
  <c r="Q20" i="11"/>
  <c r="T18" i="11"/>
  <c r="AB115" i="11"/>
  <c r="AB76" i="11"/>
  <c r="AB25" i="11"/>
  <c r="AB94" i="11"/>
  <c r="AA99" i="11"/>
  <c r="M51" i="11"/>
  <c r="AM48" i="11"/>
  <c r="AM46" i="11"/>
  <c r="AS63" i="11"/>
  <c r="AB83" i="11"/>
  <c r="AG37" i="11"/>
  <c r="U39" i="11"/>
  <c r="R40" i="11"/>
  <c r="AY20" i="11"/>
  <c r="U45" i="11"/>
  <c r="R46" i="11"/>
  <c r="R48" i="11"/>
  <c r="AJ48" i="11"/>
  <c r="AJ46" i="11"/>
  <c r="M141" i="11"/>
  <c r="BK33" i="11"/>
  <c r="BH34" i="11"/>
  <c r="BF126" i="11"/>
  <c r="AM43" i="11"/>
  <c r="AQ92" i="11"/>
  <c r="U5" i="11"/>
  <c r="R7" i="11"/>
  <c r="G133" i="11"/>
  <c r="H133" i="11"/>
  <c r="G16" i="11"/>
  <c r="K16" i="11" s="1"/>
  <c r="J16" i="11"/>
  <c r="AE82" i="11"/>
  <c r="AE97" i="11"/>
  <c r="M93" i="11"/>
  <c r="S47" i="11"/>
  <c r="V44" i="11"/>
  <c r="AE125" i="11"/>
  <c r="T6" i="11"/>
  <c r="W6" i="11"/>
  <c r="M7" i="11"/>
  <c r="AD93" i="11"/>
  <c r="AE93" i="11" s="1"/>
  <c r="AE89" i="11"/>
  <c r="AH11" i="11"/>
  <c r="V102" i="11"/>
  <c r="AH95" i="11"/>
  <c r="AV79" i="11"/>
  <c r="AW78" i="11"/>
  <c r="BK138" i="11"/>
  <c r="BL138" i="11" s="1"/>
  <c r="AE50" i="11"/>
  <c r="AD63" i="11"/>
  <c r="AE63" i="11" s="1"/>
  <c r="AB98" i="11"/>
  <c r="BE7" i="11"/>
  <c r="AB81" i="11"/>
  <c r="BC9" i="11"/>
  <c r="BB10" i="11"/>
  <c r="M54" i="11"/>
  <c r="AK54" i="11" s="1"/>
  <c r="AB138" i="11"/>
  <c r="V33" i="11"/>
  <c r="S34" i="11"/>
  <c r="AE65" i="11"/>
  <c r="AB30" i="11"/>
  <c r="AE6" i="11"/>
  <c r="AD7" i="11"/>
  <c r="AE7" i="11" s="1"/>
  <c r="G12" i="11"/>
  <c r="K12" i="11" s="1"/>
  <c r="H13" i="11"/>
  <c r="J12" i="11"/>
  <c r="AN38" i="11"/>
  <c r="V67" i="11"/>
  <c r="M102" i="11"/>
  <c r="AE138" i="11"/>
  <c r="M131" i="11"/>
  <c r="AK131" i="11" s="1"/>
  <c r="AB90" i="11"/>
  <c r="AT32" i="11"/>
  <c r="T78" i="11"/>
  <c r="Q79" i="11"/>
  <c r="W78" i="11"/>
  <c r="AE18" i="11"/>
  <c r="AD20" i="11"/>
  <c r="AB22" i="11"/>
  <c r="AV20" i="11"/>
  <c r="S7" i="11"/>
  <c r="V5" i="11"/>
  <c r="AB143" i="11"/>
  <c r="BC132" i="11"/>
  <c r="AK55" i="11"/>
  <c r="AD48" i="11"/>
  <c r="AD46" i="11"/>
  <c r="AE46" i="11" s="1"/>
  <c r="AE45" i="11"/>
  <c r="AP24" i="11"/>
  <c r="AQ24" i="11" s="1"/>
  <c r="BK127" i="11"/>
  <c r="BL127" i="11" s="1"/>
  <c r="AM20" i="11"/>
  <c r="AE98" i="11"/>
  <c r="U133" i="11"/>
  <c r="AZ55" i="11"/>
  <c r="V9" i="11"/>
  <c r="AB142" i="11"/>
  <c r="AV99" i="11"/>
  <c r="AW99" i="11" s="1"/>
  <c r="AW92" i="11"/>
  <c r="AE135" i="11"/>
  <c r="AB120" i="11"/>
  <c r="V139" i="11"/>
  <c r="BK18" i="11"/>
  <c r="BL18" i="11" s="1"/>
  <c r="BH20" i="11"/>
  <c r="AN92" i="11"/>
  <c r="AW75" i="11"/>
  <c r="BB34" i="11"/>
  <c r="U35" i="11"/>
  <c r="BK70" i="11"/>
  <c r="BL70" i="11" s="1"/>
  <c r="AB107" i="11"/>
  <c r="AA108" i="11"/>
  <c r="AB108" i="11" s="1"/>
  <c r="U81" i="11"/>
  <c r="M87" i="11"/>
  <c r="AZ87" i="11" s="1"/>
  <c r="AN131" i="11"/>
  <c r="M101" i="11"/>
  <c r="M106" i="11"/>
  <c r="BC106" i="11" s="1"/>
  <c r="BB37" i="11"/>
  <c r="BK53" i="11"/>
  <c r="BL53" i="11" s="1"/>
  <c r="V61" i="11"/>
  <c r="AE12" i="11"/>
  <c r="AD13" i="11"/>
  <c r="AE13" i="11" s="1"/>
  <c r="V18" i="11"/>
  <c r="S20" i="11"/>
  <c r="T145" i="11"/>
  <c r="V15" i="11"/>
  <c r="AB118" i="11"/>
  <c r="AB11" i="11"/>
  <c r="AE128" i="11"/>
  <c r="BE63" i="11"/>
  <c r="AB141" i="11"/>
  <c r="G113" i="11"/>
  <c r="H113" i="11"/>
  <c r="AZ64" i="11"/>
  <c r="AY68" i="11"/>
  <c r="U16" i="11"/>
  <c r="AS20" i="11"/>
  <c r="AB130" i="11"/>
  <c r="G91" i="11"/>
  <c r="K91" i="11" s="1"/>
  <c r="J91" i="11"/>
  <c r="AB117" i="11"/>
  <c r="M17" i="11"/>
  <c r="AH17" i="11" s="1"/>
  <c r="AN56" i="11"/>
  <c r="U90" i="11"/>
  <c r="AG27" i="11"/>
  <c r="AH27" i="11" s="1"/>
  <c r="AG73" i="11"/>
  <c r="AH73" i="11" s="1"/>
  <c r="AB110" i="11"/>
  <c r="AE11" i="11"/>
  <c r="R47" i="11"/>
  <c r="U44" i="11"/>
  <c r="M15" i="11"/>
  <c r="Y15" i="11" s="1"/>
  <c r="AN41" i="11"/>
  <c r="M123" i="11"/>
  <c r="AW123" i="11" s="1"/>
  <c r="AB113" i="11"/>
  <c r="M109" i="11"/>
  <c r="AN109" i="11" s="1"/>
  <c r="M19" i="11"/>
  <c r="AP10" i="11"/>
  <c r="H126" i="11"/>
  <c r="G126" i="11"/>
  <c r="BK62" i="11"/>
  <c r="J145" i="11"/>
  <c r="BK133" i="11"/>
  <c r="AT29" i="11"/>
  <c r="AZ132" i="11"/>
  <c r="Q108" i="11"/>
  <c r="T107" i="11"/>
  <c r="AJ20" i="11"/>
  <c r="AE57" i="11"/>
  <c r="AV47" i="11"/>
  <c r="AW47" i="11" s="1"/>
  <c r="M125" i="11"/>
  <c r="AN125" i="11" s="1"/>
  <c r="AE22" i="11"/>
  <c r="E145" i="11"/>
  <c r="M146" i="11"/>
  <c r="U113" i="11"/>
  <c r="AE53" i="11"/>
  <c r="BK110" i="11"/>
  <c r="BL110" i="11" s="1"/>
  <c r="T16" i="11"/>
  <c r="M139" i="11"/>
  <c r="X139" i="11" s="1"/>
  <c r="T61" i="11"/>
  <c r="BK137" i="11"/>
  <c r="BL137" i="11" s="1"/>
  <c r="BI56" i="11"/>
  <c r="BK56" i="11"/>
  <c r="AY47" i="11"/>
  <c r="AZ47" i="11" s="1"/>
  <c r="V106" i="11"/>
  <c r="G56" i="11"/>
  <c r="K56" i="11" s="1"/>
  <c r="J56" i="11"/>
  <c r="BE93" i="11"/>
  <c r="BF93" i="11" s="1"/>
  <c r="BF89" i="11"/>
  <c r="M86" i="11"/>
  <c r="AV24" i="11"/>
  <c r="AW24" i="11" s="1"/>
  <c r="U23" i="11"/>
  <c r="R24" i="11"/>
  <c r="AB31" i="11"/>
  <c r="Q93" i="11"/>
  <c r="T89" i="11"/>
  <c r="BK61" i="11"/>
  <c r="AE56" i="11"/>
  <c r="T75" i="11"/>
  <c r="W75" i="11"/>
  <c r="AZ119" i="11"/>
  <c r="U65" i="11"/>
  <c r="AE91" i="11"/>
  <c r="AY40" i="11"/>
  <c r="J90" i="11"/>
  <c r="G90" i="11"/>
  <c r="K90" i="11" s="1"/>
  <c r="G14" i="11"/>
  <c r="K14" i="11" s="1"/>
  <c r="J14" i="11"/>
  <c r="BK71" i="11"/>
  <c r="BL71" i="11" s="1"/>
  <c r="BK51" i="11"/>
  <c r="T32" i="11"/>
  <c r="V56" i="11"/>
  <c r="Y56" i="11"/>
  <c r="BF110" i="11"/>
  <c r="AB125" i="11"/>
  <c r="AZ56" i="11"/>
  <c r="AE123" i="11"/>
  <c r="BK96" i="11"/>
  <c r="AJ27" i="11"/>
  <c r="AK27" i="11" s="1"/>
  <c r="AM24" i="11"/>
  <c r="AN24" i="11" s="1"/>
  <c r="BK57" i="11"/>
  <c r="BL57" i="11" s="1"/>
  <c r="V96" i="11"/>
  <c r="AB39" i="11"/>
  <c r="AA40" i="11"/>
  <c r="AB40" i="11" s="1"/>
  <c r="U33" i="11"/>
  <c r="R34" i="11"/>
  <c r="AE105" i="11"/>
  <c r="AB119" i="11"/>
  <c r="G22" i="11"/>
  <c r="K22" i="11" s="1"/>
  <c r="J22" i="11"/>
  <c r="AV13" i="11"/>
  <c r="AW13" i="11" s="1"/>
  <c r="AW12" i="11"/>
  <c r="AN25" i="11"/>
  <c r="BK65" i="11"/>
  <c r="BI65" i="11"/>
  <c r="AB64" i="11"/>
  <c r="AA68" i="11"/>
  <c r="AJ63" i="11"/>
  <c r="G8" i="11"/>
  <c r="K8" i="11" s="1"/>
  <c r="J8" i="11"/>
  <c r="Q24" i="11"/>
  <c r="T23" i="11"/>
  <c r="BF15" i="11"/>
  <c r="V80" i="11"/>
  <c r="S85" i="11"/>
  <c r="AH75" i="11"/>
  <c r="M85" i="11"/>
  <c r="BK132" i="11"/>
  <c r="BL132" i="11" s="1"/>
  <c r="BI132" i="11"/>
  <c r="AD85" i="11"/>
  <c r="AE80" i="11"/>
  <c r="AE8" i="11"/>
  <c r="BB47" i="11"/>
  <c r="BC47" i="11" s="1"/>
  <c r="AZ66" i="11"/>
  <c r="T139" i="11"/>
  <c r="AS85" i="11"/>
  <c r="T14" i="11"/>
  <c r="T44" i="11"/>
  <c r="Q47" i="11"/>
  <c r="U66" i="11"/>
  <c r="X66" i="11"/>
  <c r="AT132" i="11"/>
  <c r="AJ68" i="11"/>
  <c r="M31" i="11"/>
  <c r="BB19" i="11"/>
  <c r="AQ94" i="11"/>
  <c r="AP99" i="11"/>
  <c r="BK129" i="11"/>
  <c r="M46" i="11"/>
  <c r="M105" i="11"/>
  <c r="BI105" i="11" s="1"/>
  <c r="G82" i="11"/>
  <c r="K82" i="11" s="1"/>
  <c r="J82" i="11"/>
  <c r="R79" i="11"/>
  <c r="U78" i="11"/>
  <c r="AS99" i="11"/>
  <c r="AT99" i="11" s="1"/>
  <c r="AG43" i="11"/>
  <c r="M8" i="11"/>
  <c r="BF8" i="11" s="1"/>
  <c r="AA63" i="11"/>
  <c r="AB63" i="11" s="1"/>
  <c r="AB50" i="11"/>
  <c r="M122" i="11"/>
  <c r="U80" i="11"/>
  <c r="R85" i="11"/>
  <c r="BE40" i="11"/>
  <c r="M74" i="11"/>
  <c r="AA20" i="11"/>
  <c r="AB18" i="11"/>
  <c r="AQ32" i="11"/>
  <c r="G30" i="11"/>
  <c r="K30" i="11" s="1"/>
  <c r="J30" i="11"/>
  <c r="T133" i="11"/>
  <c r="S99" i="11"/>
  <c r="V94" i="11"/>
  <c r="Y94" i="11"/>
  <c r="AZ142" i="11"/>
  <c r="AQ66" i="11"/>
  <c r="T56" i="11"/>
  <c r="AE118" i="11"/>
  <c r="AT124" i="11"/>
  <c r="AW131" i="11"/>
  <c r="BK25" i="11"/>
  <c r="BL25" i="11" s="1"/>
  <c r="BF51" i="11"/>
  <c r="BK109" i="11"/>
  <c r="BL109" i="11" s="1"/>
  <c r="V145" i="11"/>
  <c r="M111" i="11"/>
  <c r="AK111" i="11" s="1"/>
  <c r="AS10" i="11"/>
  <c r="AA37" i="11"/>
  <c r="AB37" i="11" s="1"/>
  <c r="AB36" i="11"/>
  <c r="V82" i="11"/>
  <c r="J35" i="11"/>
  <c r="G35" i="11"/>
  <c r="K35" i="11" s="1"/>
  <c r="M69" i="11"/>
  <c r="BF69" i="11" s="1"/>
  <c r="BE68" i="11"/>
  <c r="AZ143" i="11"/>
  <c r="AT127" i="11"/>
  <c r="BH10" i="11"/>
  <c r="BK9" i="11"/>
  <c r="M88" i="11"/>
  <c r="AH88" i="11" s="1"/>
  <c r="AG10" i="11"/>
  <c r="BI5" i="11"/>
  <c r="BK5" i="11"/>
  <c r="BL5" i="11" s="1"/>
  <c r="BF132" i="11"/>
  <c r="W9" i="11"/>
  <c r="T9" i="11"/>
  <c r="U91" i="11"/>
  <c r="M108" i="11"/>
  <c r="R19" i="11"/>
  <c r="U17" i="11"/>
  <c r="X17" i="11"/>
  <c r="AB91" i="11"/>
  <c r="AS37" i="11"/>
  <c r="AK123" i="11"/>
  <c r="AP68" i="11"/>
  <c r="BK120" i="11"/>
  <c r="BL120" i="11" s="1"/>
  <c r="U83" i="11"/>
  <c r="S108" i="11"/>
  <c r="V107" i="11"/>
  <c r="M52" i="11"/>
  <c r="AQ52" i="11" s="1"/>
  <c r="AN144" i="11"/>
  <c r="BH99" i="11"/>
  <c r="BI94" i="11"/>
  <c r="BK94" i="11"/>
  <c r="M114" i="11"/>
  <c r="BC114" i="11" s="1"/>
  <c r="BB99" i="11"/>
  <c r="BC94" i="11"/>
  <c r="AM7" i="11"/>
  <c r="AN7" i="11" s="1"/>
  <c r="U15" i="11"/>
  <c r="AY46" i="11"/>
  <c r="AY48" i="11"/>
  <c r="AE52" i="11"/>
  <c r="BB24" i="11"/>
  <c r="BC24" i="11" s="1"/>
  <c r="BB68" i="11"/>
  <c r="AB23" i="11"/>
  <c r="AA24" i="11"/>
  <c r="AB24" i="11" s="1"/>
  <c r="U126" i="11"/>
  <c r="X126" i="11"/>
  <c r="M35" i="11"/>
  <c r="X35" i="11" s="1"/>
  <c r="AK142" i="11"/>
  <c r="AE32" i="11"/>
  <c r="M14" i="11"/>
  <c r="AH14" i="11" s="1"/>
  <c r="AH109" i="11"/>
  <c r="BH79" i="11"/>
  <c r="BK78" i="11"/>
  <c r="BI78" i="11"/>
  <c r="BK59" i="11"/>
  <c r="BL59" i="11" s="1"/>
  <c r="V30" i="11"/>
  <c r="U62" i="11"/>
  <c r="R63" i="11"/>
  <c r="AH90" i="11"/>
  <c r="AB57" i="11"/>
  <c r="BH73" i="11"/>
  <c r="BK69" i="11"/>
  <c r="BL69" i="11" s="1"/>
  <c r="BC77" i="11"/>
  <c r="AK132" i="11"/>
  <c r="AT12" i="11"/>
  <c r="AS13" i="11"/>
  <c r="AH66" i="11"/>
  <c r="AE5" i="11"/>
  <c r="BC141" i="11"/>
  <c r="BF54" i="11"/>
  <c r="AT66" i="11"/>
  <c r="AE35" i="11"/>
  <c r="AQ141" i="11"/>
  <c r="V65" i="11"/>
  <c r="AM99" i="11"/>
  <c r="AB135" i="11"/>
  <c r="AZ97" i="11"/>
  <c r="BE73" i="11"/>
  <c r="AP20" i="11"/>
  <c r="AQ123" i="11"/>
  <c r="M18" i="11"/>
  <c r="X18" i="11" s="1"/>
  <c r="S24" i="11"/>
  <c r="V23" i="11"/>
  <c r="V91" i="11"/>
  <c r="AG79" i="11"/>
  <c r="AH79" i="11" s="1"/>
  <c r="AB134" i="11"/>
  <c r="AP63" i="11"/>
  <c r="AY63" i="11"/>
  <c r="BK98" i="11"/>
  <c r="BL98" i="11" s="1"/>
  <c r="AQ90" i="11"/>
  <c r="AS34" i="11"/>
  <c r="AV48" i="11"/>
  <c r="AV46" i="11"/>
  <c r="H37" i="11"/>
  <c r="J36" i="11"/>
  <c r="G36" i="11"/>
  <c r="K36" i="11" s="1"/>
  <c r="AY79" i="11"/>
  <c r="AZ79" i="11" s="1"/>
  <c r="M42" i="11"/>
  <c r="BI42" i="11" s="1"/>
  <c r="AT141" i="11"/>
  <c r="U82" i="11"/>
  <c r="AB58" i="11"/>
  <c r="BK135" i="11"/>
  <c r="BL135" i="11" s="1"/>
  <c r="BE37" i="11"/>
  <c r="AB102" i="11"/>
  <c r="AJ34" i="11"/>
  <c r="AY73" i="11"/>
  <c r="AY93" i="11"/>
  <c r="AY10" i="11"/>
  <c r="BK64" i="11"/>
  <c r="BH68" i="11"/>
  <c r="AT144" i="11"/>
  <c r="U38" i="11"/>
  <c r="X38" i="11"/>
  <c r="AE116" i="11"/>
  <c r="M10" i="11"/>
  <c r="T129" i="11"/>
  <c r="T22" i="11"/>
  <c r="J100" i="11"/>
  <c r="G100" i="11"/>
  <c r="K100" i="11" s="1"/>
  <c r="H101" i="11"/>
  <c r="AA47" i="11"/>
  <c r="AB47" i="11" s="1"/>
  <c r="AB44" i="11"/>
  <c r="AB103" i="11"/>
  <c r="AE110" i="11"/>
  <c r="BI95" i="11"/>
  <c r="BK95" i="11"/>
  <c r="BK77" i="11"/>
  <c r="BL77" i="11" s="1"/>
  <c r="M30" i="11"/>
  <c r="BF30" i="11" s="1"/>
  <c r="AW142" i="11"/>
  <c r="AH132" i="11"/>
  <c r="AV7" i="11"/>
  <c r="AW7" i="11" s="1"/>
  <c r="AH61" i="11"/>
  <c r="G87" i="11"/>
  <c r="K87" i="11" s="1"/>
  <c r="J87" i="11"/>
  <c r="BK116" i="11"/>
  <c r="BL116" i="11" s="1"/>
  <c r="AP108" i="11"/>
  <c r="AQ108" i="11" s="1"/>
  <c r="T80" i="11"/>
  <c r="Q85" i="11"/>
  <c r="BK38" i="11"/>
  <c r="BL38" i="11" s="1"/>
  <c r="T67" i="11"/>
  <c r="M81" i="11"/>
  <c r="AT81" i="11" s="1"/>
  <c r="AD101" i="11"/>
  <c r="AE101" i="11" s="1"/>
  <c r="AE100" i="11"/>
  <c r="Y12" i="11"/>
  <c r="V12" i="11"/>
  <c r="AB70" i="11"/>
  <c r="M118" i="11"/>
  <c r="BC118" i="11" s="1"/>
  <c r="BK115" i="11"/>
  <c r="BL115" i="11" s="1"/>
  <c r="AN66" i="11"/>
  <c r="AB95" i="11"/>
  <c r="AD27" i="11"/>
  <c r="AE27" i="11" s="1"/>
  <c r="AE26" i="11"/>
  <c r="M84" i="11"/>
  <c r="S68" i="11"/>
  <c r="V64" i="11"/>
  <c r="Q99" i="11"/>
  <c r="T94" i="11"/>
  <c r="AB131" i="11"/>
  <c r="U55" i="11"/>
  <c r="X55" i="11"/>
  <c r="AE143" i="11"/>
  <c r="AE69" i="11"/>
  <c r="AD73" i="11"/>
  <c r="AE73" i="11" s="1"/>
  <c r="Y100" i="11"/>
  <c r="V100" i="11"/>
  <c r="BK31" i="11"/>
  <c r="BL31" i="11" s="1"/>
  <c r="AS48" i="11"/>
  <c r="AS46" i="11"/>
  <c r="AB123" i="11"/>
  <c r="AE131" i="11"/>
  <c r="BE19" i="11"/>
  <c r="AW88" i="11"/>
  <c r="AN55" i="11"/>
  <c r="BK88" i="11"/>
  <c r="BL88" i="11" s="1"/>
  <c r="M135" i="11"/>
  <c r="AQ135" i="11" s="1"/>
  <c r="V129" i="11"/>
  <c r="T84" i="11"/>
  <c r="AE124" i="11"/>
  <c r="M137" i="11"/>
  <c r="BI137" i="11" s="1"/>
  <c r="BF109" i="11"/>
  <c r="AW129" i="11"/>
  <c r="V50" i="11"/>
  <c r="AH15" i="11"/>
  <c r="AE14" i="11"/>
  <c r="AE117" i="11"/>
  <c r="BK60" i="11"/>
  <c r="BL60" i="11" s="1"/>
  <c r="AH131" i="11"/>
  <c r="AT14" i="11"/>
  <c r="J41" i="11"/>
  <c r="G41" i="11"/>
  <c r="K41" i="11" s="1"/>
  <c r="AZ131" i="11"/>
  <c r="AB78" i="11"/>
  <c r="AA79" i="11"/>
  <c r="AB79" i="11" s="1"/>
  <c r="AE129" i="11"/>
  <c r="BK8" i="11"/>
  <c r="AG99" i="11"/>
  <c r="AH94" i="11"/>
  <c r="BK136" i="11"/>
  <c r="BL136" i="11" s="1"/>
  <c r="AE78" i="11"/>
  <c r="AD79" i="11"/>
  <c r="AE79" i="11" s="1"/>
  <c r="BH43" i="11"/>
  <c r="BK42" i="11"/>
  <c r="AQ144" i="11"/>
  <c r="AT126" i="11"/>
  <c r="AS27" i="11"/>
  <c r="AT27" i="11" s="1"/>
  <c r="BK83" i="11"/>
  <c r="AS93" i="11"/>
  <c r="AT93" i="11" s="1"/>
  <c r="M68" i="11"/>
  <c r="J55" i="11"/>
  <c r="G55" i="11"/>
  <c r="K55" i="11" s="1"/>
  <c r="AK15" i="11"/>
  <c r="BE47" i="11"/>
  <c r="BF47" i="11" s="1"/>
  <c r="V22" i="11"/>
  <c r="AQ15" i="11"/>
  <c r="AE88" i="11"/>
  <c r="T30" i="11"/>
  <c r="AM93" i="11"/>
  <c r="U11" i="11"/>
  <c r="R13" i="11"/>
  <c r="AE29" i="11"/>
  <c r="H63" i="11"/>
  <c r="J62" i="11"/>
  <c r="G62" i="11"/>
  <c r="K62" i="11" s="1"/>
  <c r="AJ108" i="11"/>
  <c r="AK108" i="11" s="1"/>
  <c r="AB28" i="11"/>
  <c r="AM27" i="11"/>
  <c r="AN27" i="11" s="1"/>
  <c r="U143" i="11"/>
  <c r="BB79" i="11"/>
  <c r="BC78" i="11"/>
  <c r="U89" i="11"/>
  <c r="R93" i="11"/>
  <c r="AE62" i="11"/>
  <c r="BK87" i="11"/>
  <c r="BL87" i="11" s="1"/>
  <c r="V83" i="11"/>
  <c r="AW52" i="11"/>
  <c r="AE16" i="11"/>
  <c r="BK105" i="11"/>
  <c r="BL105" i="11" s="1"/>
  <c r="BE79" i="11"/>
  <c r="BF78" i="11"/>
  <c r="T50" i="11"/>
  <c r="AE113" i="11"/>
  <c r="M63" i="11"/>
  <c r="AB45" i="11"/>
  <c r="AA46" i="11"/>
  <c r="AB46" i="11" s="1"/>
  <c r="AA48" i="11"/>
  <c r="R68" i="11"/>
  <c r="U64" i="11"/>
  <c r="AJ40" i="11"/>
  <c r="Q48" i="11"/>
  <c r="Q46" i="11"/>
  <c r="T45" i="11"/>
  <c r="M23" i="11"/>
  <c r="AZ23" i="11" s="1"/>
  <c r="V78" i="11"/>
  <c r="Y78" i="11"/>
  <c r="S79" i="11"/>
  <c r="BH47" i="11"/>
  <c r="BK44" i="11"/>
  <c r="AP40" i="11"/>
  <c r="AA34" i="11"/>
  <c r="AB34" i="11" s="1"/>
  <c r="AB33" i="11"/>
  <c r="AS19" i="11"/>
  <c r="AW97" i="11"/>
  <c r="AE39" i="11"/>
  <c r="AD40" i="11"/>
  <c r="AE40" i="11" s="1"/>
  <c r="AT95" i="11"/>
  <c r="AE126" i="11"/>
  <c r="M67" i="11"/>
  <c r="AN67" i="11" s="1"/>
  <c r="AZ17" i="11"/>
  <c r="AY19" i="11"/>
  <c r="AT102" i="11"/>
  <c r="M113" i="11"/>
  <c r="BF113" i="11" s="1"/>
  <c r="BE46" i="11"/>
  <c r="BE48" i="11"/>
  <c r="AE109" i="11"/>
  <c r="U41" i="11"/>
  <c r="BK130" i="11"/>
  <c r="BL130" i="11" s="1"/>
  <c r="AN126" i="11"/>
  <c r="AQ95" i="11"/>
  <c r="BC66" i="11"/>
  <c r="R20" i="11"/>
  <c r="U18" i="11"/>
  <c r="AZ59" i="11"/>
  <c r="BK55" i="11"/>
  <c r="BI55" i="11"/>
  <c r="M34" i="11"/>
  <c r="M136" i="11"/>
  <c r="AK136" i="11" s="1"/>
  <c r="M26" i="11"/>
  <c r="AN26" i="11" s="1"/>
  <c r="AY108" i="11"/>
  <c r="AZ108" i="11" s="1"/>
  <c r="U30" i="11"/>
  <c r="J15" i="11"/>
  <c r="G15" i="11"/>
  <c r="K15" i="11" s="1"/>
  <c r="BK84" i="11"/>
  <c r="BK102" i="11"/>
  <c r="BL102" i="11" s="1"/>
  <c r="AE111" i="11"/>
  <c r="AE15" i="11"/>
  <c r="BH24" i="11"/>
  <c r="BK23" i="11"/>
  <c r="M72" i="11"/>
  <c r="AW72" i="11" s="1"/>
  <c r="R43" i="11"/>
  <c r="U42" i="11"/>
  <c r="BK92" i="11"/>
  <c r="BI92" i="11"/>
  <c r="BK144" i="11"/>
  <c r="BL144" i="11" s="1"/>
  <c r="H68" i="11"/>
  <c r="J67" i="11"/>
  <c r="G67" i="11"/>
  <c r="K67" i="11" s="1"/>
  <c r="AE61" i="11"/>
  <c r="AQ55" i="11"/>
  <c r="AE41" i="11"/>
  <c r="AT140" i="11"/>
  <c r="M120" i="11"/>
  <c r="AH120" i="11" s="1"/>
  <c r="AH54" i="11"/>
  <c r="AB88" i="11"/>
  <c r="M134" i="11"/>
  <c r="AN134" i="11" s="1"/>
  <c r="BK58" i="11"/>
  <c r="BL58" i="11" s="1"/>
  <c r="AE59" i="11"/>
  <c r="BF56" i="11"/>
  <c r="AY24" i="11"/>
  <c r="AZ24" i="11" s="1"/>
  <c r="AG7" i="11"/>
  <c r="AH7" i="11" s="1"/>
  <c r="AN8" i="11"/>
  <c r="AP79" i="11"/>
  <c r="AQ78" i="11"/>
  <c r="AK38" i="11"/>
  <c r="M53" i="11"/>
  <c r="BF53" i="11" s="1"/>
  <c r="M28" i="11"/>
  <c r="AN28" i="11" s="1"/>
  <c r="AG24" i="11"/>
  <c r="AH24" i="11" s="1"/>
  <c r="T81" i="11"/>
  <c r="W81" i="11"/>
  <c r="AQ11" i="11"/>
  <c r="T96" i="11"/>
  <c r="BF33" i="11"/>
  <c r="BE34" i="11"/>
  <c r="BK66" i="11"/>
  <c r="BL66" i="11" s="1"/>
  <c r="BI66" i="11"/>
  <c r="AM47" i="11"/>
  <c r="AN47" i="11" s="1"/>
  <c r="M20" i="11"/>
  <c r="M115" i="11"/>
  <c r="BC115" i="11" s="1"/>
  <c r="M103" i="11"/>
  <c r="AN103" i="11" s="1"/>
  <c r="AZ109" i="11"/>
  <c r="V95" i="11"/>
  <c r="Y95" i="11"/>
  <c r="M82" i="11"/>
  <c r="AQ82" i="11" s="1"/>
  <c r="M71" i="11"/>
  <c r="AW71" i="11" s="1"/>
  <c r="BK11" i="11"/>
  <c r="AN132" i="11"/>
  <c r="V32" i="11"/>
  <c r="Y32" i="11"/>
  <c r="U9" i="11"/>
  <c r="AP85" i="11"/>
  <c r="AB52" i="11"/>
  <c r="M58" i="11"/>
  <c r="AH58" i="11" s="1"/>
  <c r="AB137" i="11"/>
  <c r="U102" i="11"/>
  <c r="AM85" i="11"/>
  <c r="V14" i="11"/>
  <c r="AW133" i="11"/>
  <c r="U56" i="11"/>
  <c r="X56" i="11"/>
  <c r="BB85" i="11"/>
  <c r="V17" i="11"/>
  <c r="S19" i="11"/>
  <c r="M37" i="11"/>
  <c r="V126" i="11"/>
  <c r="AQ142" i="11"/>
  <c r="R108" i="11"/>
  <c r="U107" i="11"/>
  <c r="J50" i="11"/>
  <c r="G50" i="11"/>
  <c r="K50" i="11" s="1"/>
  <c r="U139" i="11"/>
  <c r="AB128" i="11"/>
  <c r="AQ126" i="11"/>
  <c r="G64" i="11"/>
  <c r="K64" i="11" s="1"/>
  <c r="J64" i="11"/>
  <c r="AP27" i="11"/>
  <c r="AQ27" i="11" s="1"/>
  <c r="M96" i="11"/>
  <c r="AK126" i="11"/>
  <c r="AE42" i="11"/>
  <c r="AD43" i="11"/>
  <c r="AE43" i="11" s="1"/>
  <c r="AQ131" i="11"/>
  <c r="BH46" i="11"/>
  <c r="BK45" i="11"/>
  <c r="BH48" i="11"/>
  <c r="AB5" i="11"/>
  <c r="AY99" i="11"/>
  <c r="AZ99" i="11" s="1"/>
  <c r="BH37" i="11"/>
  <c r="BK36" i="11"/>
  <c r="BI36" i="11"/>
  <c r="AE134" i="11"/>
  <c r="BF100" i="11"/>
  <c r="U50" i="11"/>
  <c r="AM73" i="11"/>
  <c r="AB139" i="11"/>
  <c r="AT5" i="11"/>
  <c r="U106" i="11"/>
  <c r="AE60" i="11"/>
  <c r="AE72" i="11"/>
  <c r="AQ29" i="11"/>
  <c r="J51" i="11"/>
  <c r="G51" i="11"/>
  <c r="K51" i="11" s="1"/>
  <c r="AB32" i="11"/>
  <c r="AK32" i="11"/>
  <c r="AY37" i="11"/>
  <c r="AE30" i="11"/>
  <c r="M45" i="11"/>
  <c r="AZ45" i="11" s="1"/>
  <c r="BC137" i="11"/>
  <c r="AK29" i="11"/>
  <c r="AM79" i="11"/>
  <c r="AN79" i="11" s="1"/>
  <c r="T11" i="11"/>
  <c r="Q13" i="11"/>
  <c r="W11" i="11"/>
  <c r="BC131" i="11"/>
  <c r="AN122" i="11"/>
  <c r="AJ37" i="11"/>
  <c r="BI100" i="11"/>
  <c r="BK100" i="11"/>
  <c r="T62" i="11"/>
  <c r="Q63" i="11"/>
  <c r="AY7" i="11"/>
  <c r="AZ7" i="11" s="1"/>
  <c r="AM37" i="11"/>
  <c r="AB89" i="11"/>
  <c r="AA93" i="11"/>
  <c r="AB93" i="11" s="1"/>
  <c r="AM108" i="11"/>
  <c r="AN108" i="11" s="1"/>
  <c r="BE108" i="11"/>
  <c r="AE71" i="11"/>
  <c r="U84" i="11"/>
  <c r="AH142" i="11"/>
  <c r="BH27" i="11"/>
  <c r="BK26" i="11"/>
  <c r="BL26" i="11" s="1"/>
  <c r="AB12" i="11"/>
  <c r="AA13" i="11"/>
  <c r="AB13" i="11" s="1"/>
  <c r="AE114" i="11"/>
  <c r="AQ8" i="11"/>
  <c r="AB132" i="11"/>
  <c r="AW141" i="11"/>
  <c r="M91" i="11"/>
  <c r="AN91" i="11" s="1"/>
  <c r="W95" i="11"/>
  <c r="T95" i="11"/>
  <c r="T92" i="11"/>
  <c r="W92" i="11"/>
  <c r="BK17" i="11"/>
  <c r="BH19" i="11"/>
  <c r="V81" i="11"/>
  <c r="Y81" i="11"/>
  <c r="AW126" i="11"/>
  <c r="AK141" i="11"/>
  <c r="BB93" i="11"/>
  <c r="AE23" i="11"/>
  <c r="AD24" i="11"/>
  <c r="AE24" i="11" s="1"/>
  <c r="AW15" i="11"/>
  <c r="J92" i="11"/>
  <c r="G92" i="11"/>
  <c r="K92" i="11" s="1"/>
  <c r="AG34" i="11"/>
  <c r="AH33" i="11"/>
  <c r="U22" i="11"/>
  <c r="H7" i="11"/>
  <c r="H20" i="11"/>
  <c r="G6" i="11"/>
  <c r="K6" i="11" s="1"/>
  <c r="J6" i="11"/>
  <c r="U6" i="11"/>
  <c r="X6" i="11"/>
  <c r="AE55" i="11"/>
  <c r="H143" i="11"/>
  <c r="G143" i="11"/>
  <c r="AB77" i="11"/>
  <c r="Q40" i="11"/>
  <c r="T39" i="11"/>
  <c r="AE96" i="11"/>
  <c r="BF38" i="11"/>
  <c r="AE51" i="11"/>
  <c r="AW139" i="11"/>
  <c r="AB124" i="11"/>
  <c r="V92" i="11"/>
  <c r="Y92" i="11"/>
  <c r="AV10" i="11"/>
  <c r="AT55" i="11"/>
  <c r="AW66" i="11"/>
  <c r="AW58" i="11"/>
  <c r="AJ85" i="11"/>
  <c r="AN12" i="11"/>
  <c r="AM13" i="11"/>
  <c r="AN13" i="11" s="1"/>
  <c r="BF95" i="11"/>
  <c r="M50" i="11"/>
  <c r="AT50" i="11" s="1"/>
  <c r="BE10" i="11"/>
  <c r="BF9" i="11"/>
  <c r="T42" i="11"/>
  <c r="Q43" i="11"/>
  <c r="BE85" i="11"/>
  <c r="AS43" i="11"/>
  <c r="AZ14" i="11"/>
  <c r="V16" i="11"/>
  <c r="AB15" i="11"/>
  <c r="G32" i="11"/>
  <c r="K32" i="11" s="1"/>
  <c r="J32" i="11"/>
  <c r="M98" i="11"/>
  <c r="BF98" i="11" s="1"/>
  <c r="AP34" i="11"/>
  <c r="AQ34" i="11" s="1"/>
  <c r="AQ33" i="11"/>
  <c r="AE95" i="11"/>
  <c r="AW56" i="11"/>
  <c r="G17" i="11"/>
  <c r="K17" i="11" s="1"/>
  <c r="J17" i="11"/>
  <c r="BF92" i="11"/>
  <c r="V51" i="11"/>
  <c r="AE142" i="11"/>
  <c r="M16" i="11"/>
  <c r="X16" i="11" s="1"/>
  <c r="AJ93" i="11"/>
  <c r="AK89" i="11"/>
  <c r="M70" i="11"/>
  <c r="AN70" i="11" s="1"/>
  <c r="T83" i="11"/>
  <c r="AP19" i="11"/>
  <c r="AQ17" i="11"/>
  <c r="M83" i="11"/>
  <c r="BF72" i="11"/>
  <c r="M112" i="11"/>
  <c r="AZ112" i="11" s="1"/>
  <c r="BI126" i="11"/>
  <c r="BK126" i="11"/>
  <c r="BL126" i="11" s="1"/>
  <c r="AK135" i="11"/>
  <c r="AS47" i="11"/>
  <c r="AT47" i="11" s="1"/>
  <c r="M60" i="11"/>
  <c r="AH60" i="11" s="1"/>
  <c r="AE119" i="11"/>
  <c r="V62" i="11"/>
  <c r="S63" i="11"/>
  <c r="AB111" i="11"/>
  <c r="U61" i="11"/>
  <c r="AW96" i="11"/>
  <c r="AB51" i="11"/>
  <c r="M116" i="11"/>
  <c r="AT116" i="11" s="1"/>
  <c r="AK118" i="11"/>
  <c r="M22" i="11"/>
  <c r="X22" i="11" s="1"/>
  <c r="BK75" i="11"/>
  <c r="BL75" i="11" s="1"/>
  <c r="BI75" i="11"/>
  <c r="BK121" i="11"/>
  <c r="BL121" i="11" s="1"/>
  <c r="AP93" i="11"/>
  <c r="AQ93" i="11" s="1"/>
  <c r="BK113" i="11"/>
  <c r="BL113" i="11" s="1"/>
  <c r="BK118" i="11"/>
  <c r="BL118" i="11" s="1"/>
  <c r="BI118" i="11"/>
  <c r="AN16" i="11"/>
  <c r="AK75" i="11"/>
  <c r="AG46" i="11"/>
  <c r="AH46" i="11" s="1"/>
  <c r="AG48" i="11"/>
  <c r="AB72" i="11"/>
  <c r="BK52" i="11"/>
  <c r="BL52" i="11" s="1"/>
  <c r="BI52" i="11"/>
  <c r="AW55" i="11"/>
  <c r="AB53" i="11"/>
  <c r="BK142" i="11"/>
  <c r="BL142" i="11" s="1"/>
  <c r="BI142" i="11"/>
  <c r="BC130" i="11"/>
  <c r="M57" i="11"/>
  <c r="M62" i="11"/>
  <c r="BC62" i="11" s="1"/>
  <c r="BB48" i="11"/>
  <c r="BB46" i="11"/>
  <c r="S37" i="11"/>
  <c r="V36" i="11"/>
  <c r="BI140" i="11"/>
  <c r="BK140" i="11"/>
  <c r="BL140" i="11" s="1"/>
  <c r="AV73" i="11"/>
  <c r="BK81" i="11"/>
  <c r="BL81" i="11" s="1"/>
  <c r="BI81" i="11"/>
  <c r="AB87" i="11"/>
  <c r="AB55" i="11"/>
  <c r="AE136" i="11"/>
  <c r="AA27" i="11"/>
  <c r="AB27" i="11" s="1"/>
  <c r="AB26" i="11"/>
  <c r="S43" i="11"/>
  <c r="V42" i="11"/>
  <c r="AZ28" i="11"/>
  <c r="AK95" i="11"/>
  <c r="X51" i="11"/>
  <c r="U51" i="11"/>
  <c r="BI121" i="11" l="1"/>
  <c r="AQ19" i="11"/>
  <c r="BF25" i="11"/>
  <c r="BL17" i="11"/>
  <c r="AZ144" i="11"/>
  <c r="AN78" i="11"/>
  <c r="AN69" i="11"/>
  <c r="AZ94" i="11"/>
  <c r="BI11" i="11"/>
  <c r="AQ79" i="11"/>
  <c r="BI144" i="11"/>
  <c r="X42" i="11"/>
  <c r="BL23" i="11"/>
  <c r="AK144" i="11"/>
  <c r="BC79" i="11"/>
  <c r="AK25" i="11"/>
  <c r="AZ25" i="11"/>
  <c r="AN61" i="11"/>
  <c r="Y64" i="11"/>
  <c r="BI64" i="11"/>
  <c r="BC64" i="11"/>
  <c r="BC76" i="11"/>
  <c r="AQ140" i="11"/>
  <c r="BF64" i="11"/>
  <c r="AW127" i="11"/>
  <c r="BI25" i="11"/>
  <c r="X80" i="11"/>
  <c r="AT94" i="11"/>
  <c r="X78" i="11"/>
  <c r="BC17" i="11"/>
  <c r="AK64" i="11"/>
  <c r="BI61" i="11"/>
  <c r="BC144" i="11"/>
  <c r="AW94" i="11"/>
  <c r="BI127" i="11"/>
  <c r="AN127" i="11"/>
  <c r="AW25" i="11"/>
  <c r="BC25" i="11"/>
  <c r="BL106" i="11"/>
  <c r="Y11" i="11"/>
  <c r="AK99" i="11"/>
  <c r="AV101" i="11"/>
  <c r="AW101" i="11" s="1"/>
  <c r="AQ127" i="11"/>
  <c r="AW69" i="11"/>
  <c r="X61" i="11"/>
  <c r="BF11" i="11"/>
  <c r="BI17" i="11"/>
  <c r="AZ6" i="11"/>
  <c r="AH105" i="11"/>
  <c r="AW137" i="11"/>
  <c r="BC11" i="11"/>
  <c r="BL36" i="11"/>
  <c r="Y17" i="11"/>
  <c r="AH6" i="11"/>
  <c r="AT11" i="11"/>
  <c r="BL55" i="11"/>
  <c r="AK14" i="11"/>
  <c r="BL44" i="11"/>
  <c r="X64" i="11"/>
  <c r="BF79" i="11"/>
  <c r="X11" i="11"/>
  <c r="AT105" i="11"/>
  <c r="AT133" i="11"/>
  <c r="BF17" i="11"/>
  <c r="AZ11" i="11"/>
  <c r="AW6" i="11"/>
  <c r="AZ78" i="11"/>
  <c r="AN94" i="11"/>
  <c r="AN6" i="11"/>
  <c r="AQ64" i="11"/>
  <c r="AW54" i="11"/>
  <c r="AK41" i="11"/>
  <c r="AQ99" i="11"/>
  <c r="BC127" i="11"/>
  <c r="BL51" i="11"/>
  <c r="BF127" i="11"/>
  <c r="AK11" i="11"/>
  <c r="AW79" i="11"/>
  <c r="AH25" i="11"/>
  <c r="BL35" i="11"/>
  <c r="Y6" i="11"/>
  <c r="AW64" i="11"/>
  <c r="AK79" i="11"/>
  <c r="AH84" i="11"/>
  <c r="BI84" i="11"/>
  <c r="X84" i="11"/>
  <c r="Y102" i="11"/>
  <c r="AW102" i="11"/>
  <c r="AH102" i="11"/>
  <c r="AQ102" i="11"/>
  <c r="BI102" i="11"/>
  <c r="BF130" i="11"/>
  <c r="BI130" i="11"/>
  <c r="Y107" i="11"/>
  <c r="W107" i="11"/>
  <c r="AQ107" i="11"/>
  <c r="AN107" i="11"/>
  <c r="AZ107" i="11"/>
  <c r="AW36" i="11"/>
  <c r="X36" i="11"/>
  <c r="AH36" i="11"/>
  <c r="AT36" i="11"/>
  <c r="AZ36" i="11"/>
  <c r="AN36" i="11"/>
  <c r="W36" i="11"/>
  <c r="BC36" i="11"/>
  <c r="Y36" i="11"/>
  <c r="AQ36" i="11"/>
  <c r="BI129" i="11"/>
  <c r="AT129" i="11"/>
  <c r="Y129" i="11"/>
  <c r="AN129" i="11"/>
  <c r="BC129" i="11"/>
  <c r="AZ129" i="11"/>
  <c r="BF129" i="11"/>
  <c r="W129" i="11"/>
  <c r="BF10" i="11"/>
  <c r="BF36" i="11"/>
  <c r="AQ122" i="11"/>
  <c r="AT122" i="11"/>
  <c r="AH122" i="11"/>
  <c r="BI139" i="11"/>
  <c r="AK139" i="11"/>
  <c r="BC139" i="11"/>
  <c r="AH139" i="11"/>
  <c r="AZ139" i="11"/>
  <c r="AZ100" i="11"/>
  <c r="AZ106" i="11"/>
  <c r="AQ51" i="11"/>
  <c r="AK51" i="11"/>
  <c r="Y51" i="11"/>
  <c r="BI51" i="11"/>
  <c r="AZ51" i="11"/>
  <c r="AN51" i="11"/>
  <c r="BC51" i="11"/>
  <c r="X129" i="11"/>
  <c r="AH44" i="11"/>
  <c r="AN44" i="11"/>
  <c r="AT77" i="11"/>
  <c r="AW77" i="11"/>
  <c r="AQ77" i="11"/>
  <c r="BI77" i="11"/>
  <c r="AN77" i="11"/>
  <c r="AK77" i="11"/>
  <c r="BF77" i="11"/>
  <c r="X65" i="11"/>
  <c r="W65" i="11"/>
  <c r="AQ65" i="11"/>
  <c r="AN65" i="11"/>
  <c r="AW65" i="11"/>
  <c r="AZ65" i="11"/>
  <c r="Y65" i="11"/>
  <c r="AH65" i="11"/>
  <c r="BF65" i="11"/>
  <c r="BC65" i="11"/>
  <c r="AZ29" i="11"/>
  <c r="AH29" i="11"/>
  <c r="AW29" i="11"/>
  <c r="BC29" i="11"/>
  <c r="AN29" i="11"/>
  <c r="BF29" i="11"/>
  <c r="BI29" i="11"/>
  <c r="BC67" i="11"/>
  <c r="AH129" i="11"/>
  <c r="AT100" i="11"/>
  <c r="AW100" i="11"/>
  <c r="AQ100" i="11"/>
  <c r="AN100" i="11"/>
  <c r="BI76" i="11"/>
  <c r="AK76" i="11"/>
  <c r="AW76" i="11"/>
  <c r="BF76" i="11"/>
  <c r="AQ76" i="11"/>
  <c r="AT76" i="11"/>
  <c r="AH76" i="11"/>
  <c r="AK128" i="11"/>
  <c r="AT128" i="11"/>
  <c r="BF128" i="11"/>
  <c r="AW128" i="11"/>
  <c r="AQ128" i="11"/>
  <c r="X89" i="11"/>
  <c r="BI89" i="11"/>
  <c r="Y89" i="11"/>
  <c r="W89" i="11"/>
  <c r="AQ89" i="11"/>
  <c r="AN89" i="11"/>
  <c r="AT89" i="11"/>
  <c r="BC89" i="11"/>
  <c r="AZ89" i="11"/>
  <c r="BC31" i="11"/>
  <c r="AN31" i="11"/>
  <c r="AT31" i="11"/>
  <c r="AZ31" i="11"/>
  <c r="BI124" i="11"/>
  <c r="AW124" i="11"/>
  <c r="BC124" i="11"/>
  <c r="AN124" i="11"/>
  <c r="BF31" i="11"/>
  <c r="AK129" i="11"/>
  <c r="AK31" i="11"/>
  <c r="AK36" i="11"/>
  <c r="BF84" i="11"/>
  <c r="X102" i="11"/>
  <c r="AN99" i="11"/>
  <c r="AM101" i="11"/>
  <c r="AN101" i="11" s="1"/>
  <c r="AH124" i="11"/>
  <c r="BI141" i="11"/>
  <c r="BF141" i="11"/>
  <c r="AH141" i="11"/>
  <c r="AK104" i="11"/>
  <c r="AZ104" i="11"/>
  <c r="AN104" i="11"/>
  <c r="BC104" i="11"/>
  <c r="BF133" i="11"/>
  <c r="AN133" i="11"/>
  <c r="BI133" i="11"/>
  <c r="AH133" i="11"/>
  <c r="X133" i="11"/>
  <c r="AQ129" i="11"/>
  <c r="BC138" i="11"/>
  <c r="AQ138" i="11"/>
  <c r="BI138" i="11"/>
  <c r="AN138" i="11"/>
  <c r="AT138" i="11"/>
  <c r="AZ138" i="11"/>
  <c r="BL65" i="11"/>
  <c r="AZ40" i="11"/>
  <c r="AW30" i="11"/>
  <c r="AK93" i="11"/>
  <c r="AT42" i="11"/>
  <c r="AW10" i="11"/>
  <c r="W39" i="11"/>
  <c r="AK37" i="11"/>
  <c r="BE101" i="11"/>
  <c r="BF101" i="11" s="1"/>
  <c r="BF46" i="11"/>
  <c r="AN93" i="11"/>
  <c r="AQ75" i="11"/>
  <c r="AZ93" i="11"/>
  <c r="AK33" i="11"/>
  <c r="BF90" i="11"/>
  <c r="AW61" i="11"/>
  <c r="BI109" i="11"/>
  <c r="AZ61" i="11"/>
  <c r="W61" i="11"/>
  <c r="X90" i="11"/>
  <c r="Y33" i="11"/>
  <c r="BF142" i="11"/>
  <c r="BI33" i="11"/>
  <c r="AZ32" i="11"/>
  <c r="AN90" i="11"/>
  <c r="BL90" i="11"/>
  <c r="AH32" i="11"/>
  <c r="BC90" i="11"/>
  <c r="AK40" i="11"/>
  <c r="BF40" i="11"/>
  <c r="Y42" i="11"/>
  <c r="BC46" i="11"/>
  <c r="BC110" i="11"/>
  <c r="BC93" i="11"/>
  <c r="AW109" i="11"/>
  <c r="X30" i="11"/>
  <c r="AQ40" i="11"/>
  <c r="AT75" i="11"/>
  <c r="BL8" i="11"/>
  <c r="BC109" i="11"/>
  <c r="AT46" i="11"/>
  <c r="BL64" i="11"/>
  <c r="BC75" i="11"/>
  <c r="AT33" i="11"/>
  <c r="AT13" i="11"/>
  <c r="AZ46" i="11"/>
  <c r="AH125" i="11"/>
  <c r="X33" i="11"/>
  <c r="W32" i="11"/>
  <c r="BC33" i="11"/>
  <c r="BF6" i="11"/>
  <c r="X39" i="11"/>
  <c r="AZ75" i="11"/>
  <c r="BC142" i="11"/>
  <c r="AK43" i="11"/>
  <c r="AW43" i="11"/>
  <c r="AN32" i="11"/>
  <c r="AQ13" i="11"/>
  <c r="AK90" i="11"/>
  <c r="AZ67" i="11"/>
  <c r="AH45" i="11"/>
  <c r="AW67" i="11"/>
  <c r="AZ69" i="11"/>
  <c r="W139" i="11"/>
  <c r="AN54" i="11"/>
  <c r="BF7" i="11"/>
  <c r="Y44" i="11"/>
  <c r="AQ25" i="11"/>
  <c r="AQ118" i="11"/>
  <c r="BL143" i="11"/>
  <c r="AH23" i="11"/>
  <c r="AQ71" i="11"/>
  <c r="AW103" i="11"/>
  <c r="AT24" i="11"/>
  <c r="AH51" i="11"/>
  <c r="AW90" i="11"/>
  <c r="BC13" i="11"/>
  <c r="BI23" i="11"/>
  <c r="AZ140" i="11"/>
  <c r="AH13" i="11"/>
  <c r="BC16" i="11"/>
  <c r="AZ37" i="11"/>
  <c r="BF71" i="11"/>
  <c r="AH34" i="11"/>
  <c r="AK30" i="11"/>
  <c r="W30" i="11"/>
  <c r="BC81" i="11"/>
  <c r="AZ141" i="11"/>
  <c r="AW104" i="11"/>
  <c r="BL84" i="11"/>
  <c r="Y106" i="11"/>
  <c r="BC102" i="11"/>
  <c r="BC71" i="11"/>
  <c r="AW73" i="11"/>
  <c r="AH121" i="11"/>
  <c r="AK35" i="11"/>
  <c r="AT44" i="11"/>
  <c r="AT43" i="11"/>
  <c r="AW9" i="11"/>
  <c r="AT135" i="11"/>
  <c r="AN119" i="11"/>
  <c r="BL100" i="11"/>
  <c r="BF111" i="11"/>
  <c r="AW110" i="11"/>
  <c r="AW125" i="11"/>
  <c r="AQ26" i="11"/>
  <c r="AN82" i="11"/>
  <c r="AT59" i="11"/>
  <c r="AK119" i="11"/>
  <c r="BF87" i="11"/>
  <c r="AT19" i="11"/>
  <c r="AN121" i="11"/>
  <c r="BI87" i="11"/>
  <c r="AK125" i="11"/>
  <c r="AT41" i="11"/>
  <c r="AT137" i="11"/>
  <c r="BI88" i="11"/>
  <c r="BI31" i="11"/>
  <c r="AQ111" i="11"/>
  <c r="BC59" i="11"/>
  <c r="W80" i="11"/>
  <c r="AZ73" i="11"/>
  <c r="AT87" i="11"/>
  <c r="BI69" i="11"/>
  <c r="AQ31" i="11"/>
  <c r="AH119" i="11"/>
  <c r="AH9" i="11"/>
  <c r="BF138" i="11"/>
  <c r="BF39" i="11"/>
  <c r="W44" i="11"/>
  <c r="AT80" i="11"/>
  <c r="Y80" i="11"/>
  <c r="AT143" i="11"/>
  <c r="BC117" i="11"/>
  <c r="AW119" i="11"/>
  <c r="BI110" i="11"/>
  <c r="AK87" i="11"/>
  <c r="AW59" i="11"/>
  <c r="AW130" i="11"/>
  <c r="AQ119" i="11"/>
  <c r="AK110" i="11"/>
  <c r="AH117" i="11"/>
  <c r="AQ43" i="11"/>
  <c r="AW138" i="11"/>
  <c r="AT117" i="11"/>
  <c r="AN117" i="11"/>
  <c r="AZ27" i="11"/>
  <c r="AH113" i="11"/>
  <c r="AZ123" i="11"/>
  <c r="BF97" i="11"/>
  <c r="BF80" i="11"/>
  <c r="AK80" i="11"/>
  <c r="AN97" i="11"/>
  <c r="BI26" i="11"/>
  <c r="BF107" i="11"/>
  <c r="AN37" i="11"/>
  <c r="AH97" i="11"/>
  <c r="BC87" i="11"/>
  <c r="AQ5" i="11"/>
  <c r="X106" i="11"/>
  <c r="BL45" i="11"/>
  <c r="AQ143" i="11"/>
  <c r="AH130" i="11"/>
  <c r="AQ80" i="11"/>
  <c r="X9" i="11"/>
  <c r="AT130" i="11"/>
  <c r="AZ19" i="11"/>
  <c r="AN110" i="11"/>
  <c r="AQ39" i="11"/>
  <c r="BI44" i="11"/>
  <c r="AK39" i="11"/>
  <c r="AZ121" i="11"/>
  <c r="BF19" i="11"/>
  <c r="AT106" i="11"/>
  <c r="AN87" i="11"/>
  <c r="BC97" i="11"/>
  <c r="AW46" i="11"/>
  <c r="BL78" i="11"/>
  <c r="AT123" i="11"/>
  <c r="BI9" i="11"/>
  <c r="AT9" i="11"/>
  <c r="AH43" i="11"/>
  <c r="AZ41" i="11"/>
  <c r="BC19" i="11"/>
  <c r="BC44" i="11"/>
  <c r="AK143" i="11"/>
  <c r="AH59" i="11"/>
  <c r="AK117" i="11"/>
  <c r="AZ44" i="11"/>
  <c r="AH41" i="11"/>
  <c r="AW44" i="11"/>
  <c r="AQ9" i="11"/>
  <c r="BF41" i="11"/>
  <c r="AN59" i="11"/>
  <c r="X5" i="11"/>
  <c r="AT73" i="11"/>
  <c r="AW107" i="11"/>
  <c r="AT119" i="11"/>
  <c r="AH110" i="11"/>
  <c r="AZ117" i="11"/>
  <c r="AN39" i="11"/>
  <c r="BF99" i="11"/>
  <c r="BI113" i="11"/>
  <c r="AK130" i="11"/>
  <c r="BC111" i="11"/>
  <c r="AN130" i="11"/>
  <c r="BF135" i="11"/>
  <c r="AH106" i="11"/>
  <c r="AN123" i="11"/>
  <c r="BC134" i="11"/>
  <c r="AH138" i="11"/>
  <c r="AQ110" i="11"/>
  <c r="AN73" i="11"/>
  <c r="X107" i="11"/>
  <c r="AN80" i="11"/>
  <c r="BF125" i="11"/>
  <c r="X41" i="11"/>
  <c r="X143" i="11"/>
  <c r="AK107" i="11"/>
  <c r="BF44" i="11"/>
  <c r="AT110" i="11"/>
  <c r="BF73" i="11"/>
  <c r="AZ125" i="11"/>
  <c r="BI59" i="11"/>
  <c r="AK59" i="11"/>
  <c r="AQ41" i="11"/>
  <c r="AZ39" i="11"/>
  <c r="AQ117" i="11"/>
  <c r="AN143" i="11"/>
  <c r="AQ59" i="11"/>
  <c r="X44" i="11"/>
  <c r="Y9" i="11"/>
  <c r="Y5" i="11"/>
  <c r="AN43" i="11"/>
  <c r="BL33" i="11"/>
  <c r="AZ43" i="11"/>
  <c r="AZ80" i="11"/>
  <c r="BI143" i="11"/>
  <c r="AN64" i="11"/>
  <c r="BI39" i="11"/>
  <c r="AH64" i="11"/>
  <c r="BF94" i="11"/>
  <c r="BC27" i="11"/>
  <c r="BF34" i="11"/>
  <c r="BC88" i="11"/>
  <c r="AK13" i="11"/>
  <c r="BF28" i="11"/>
  <c r="AN81" i="11"/>
  <c r="W84" i="11"/>
  <c r="AQ62" i="11"/>
  <c r="AN58" i="11"/>
  <c r="AN30" i="11"/>
  <c r="BL61" i="11"/>
  <c r="AQ109" i="11"/>
  <c r="AH56" i="11"/>
  <c r="W143" i="11"/>
  <c r="AK9" i="11"/>
  <c r="AZ124" i="11"/>
  <c r="AK57" i="11"/>
  <c r="Y57" i="11"/>
  <c r="X57" i="11"/>
  <c r="W57" i="11"/>
  <c r="AQ57" i="11"/>
  <c r="BC57" i="11"/>
  <c r="AH57" i="11"/>
  <c r="Y62" i="11"/>
  <c r="BC83" i="11"/>
  <c r="AT83" i="11"/>
  <c r="AQ83" i="11"/>
  <c r="AW83" i="11"/>
  <c r="AK83" i="11"/>
  <c r="AH83" i="11"/>
  <c r="AH16" i="11"/>
  <c r="W63" i="11"/>
  <c r="T63" i="11"/>
  <c r="AH22" i="11"/>
  <c r="BF96" i="11"/>
  <c r="X96" i="11"/>
  <c r="AQ96" i="11"/>
  <c r="BF60" i="11"/>
  <c r="AN85" i="11"/>
  <c r="AM86" i="11"/>
  <c r="AN86" i="11" s="1"/>
  <c r="AP86" i="11"/>
  <c r="AQ86" i="11" s="1"/>
  <c r="AQ85" i="11"/>
  <c r="BL11" i="11"/>
  <c r="BI82" i="11"/>
  <c r="W82" i="11"/>
  <c r="AW82" i="11"/>
  <c r="AZ82" i="11"/>
  <c r="AH82" i="11"/>
  <c r="Y115" i="11"/>
  <c r="X115" i="11"/>
  <c r="W115" i="11"/>
  <c r="AK115" i="11"/>
  <c r="AW115" i="11"/>
  <c r="AQ115" i="11"/>
  <c r="AN115" i="11"/>
  <c r="W96" i="11"/>
  <c r="W28" i="11"/>
  <c r="X28" i="11"/>
  <c r="Y28" i="11"/>
  <c r="AK28" i="11"/>
  <c r="BI28" i="11"/>
  <c r="BC28" i="11"/>
  <c r="AZ134" i="11"/>
  <c r="W134" i="11"/>
  <c r="X134" i="11"/>
  <c r="Y134" i="11"/>
  <c r="BF134" i="11"/>
  <c r="BI134" i="11"/>
  <c r="AW112" i="11"/>
  <c r="AT60" i="11"/>
  <c r="BC23" i="11"/>
  <c r="AK23" i="11"/>
  <c r="AT23" i="11"/>
  <c r="BF23" i="11"/>
  <c r="Q49" i="11"/>
  <c r="W48" i="11"/>
  <c r="T48" i="11"/>
  <c r="AQ134" i="11"/>
  <c r="AB48" i="11"/>
  <c r="AA49" i="11"/>
  <c r="AB49" i="11" s="1"/>
  <c r="AK82" i="11"/>
  <c r="AZ72" i="11"/>
  <c r="BI83" i="11"/>
  <c r="BK43" i="11"/>
  <c r="BI43" i="11"/>
  <c r="BI136" i="11"/>
  <c r="BI60" i="11"/>
  <c r="AT136" i="11"/>
  <c r="AH103" i="11"/>
  <c r="AT45" i="11"/>
  <c r="T99" i="11"/>
  <c r="Q101" i="11"/>
  <c r="W99" i="11"/>
  <c r="S74" i="11"/>
  <c r="V68" i="11"/>
  <c r="Y68" i="11"/>
  <c r="AN83" i="11"/>
  <c r="W67" i="11"/>
  <c r="Q86" i="11"/>
  <c r="T85" i="11"/>
  <c r="W85" i="11"/>
  <c r="BI116" i="11"/>
  <c r="AZ10" i="11"/>
  <c r="AK34" i="11"/>
  <c r="BF37" i="11"/>
  <c r="W42" i="11"/>
  <c r="AW42" i="11"/>
  <c r="BC42" i="11"/>
  <c r="BF42" i="11"/>
  <c r="AT34" i="11"/>
  <c r="AQ63" i="11"/>
  <c r="AQ18" i="11"/>
  <c r="AH18" i="11"/>
  <c r="BC18" i="11"/>
  <c r="BF18" i="11"/>
  <c r="U63" i="11"/>
  <c r="X63" i="11"/>
  <c r="Y14" i="11"/>
  <c r="BF14" i="11"/>
  <c r="BI14" i="11"/>
  <c r="BC99" i="11"/>
  <c r="BB101" i="11"/>
  <c r="BC101" i="11" s="1"/>
  <c r="BC52" i="11"/>
  <c r="Y52" i="11"/>
  <c r="W52" i="11"/>
  <c r="X52" i="11"/>
  <c r="AN52" i="11"/>
  <c r="AK52" i="11"/>
  <c r="AZ52" i="11"/>
  <c r="Y108" i="11"/>
  <c r="V108" i="11"/>
  <c r="U19" i="11"/>
  <c r="X19" i="11"/>
  <c r="BK10" i="11"/>
  <c r="BI10" i="11"/>
  <c r="BF68" i="11"/>
  <c r="BE74" i="11"/>
  <c r="BF74" i="11" s="1"/>
  <c r="AH28" i="11"/>
  <c r="AT10" i="11"/>
  <c r="AZ58" i="11"/>
  <c r="BF35" i="11"/>
  <c r="V99" i="11"/>
  <c r="Y99" i="11"/>
  <c r="S101" i="11"/>
  <c r="AZ111" i="11"/>
  <c r="AA21" i="11"/>
  <c r="AB21" i="11" s="1"/>
  <c r="AB20" i="11"/>
  <c r="U79" i="11"/>
  <c r="X79" i="11"/>
  <c r="AK105" i="11"/>
  <c r="X105" i="11"/>
  <c r="Y105" i="11"/>
  <c r="W105" i="11"/>
  <c r="AN105" i="11"/>
  <c r="BC113" i="11"/>
  <c r="AT85" i="11"/>
  <c r="AS86" i="11"/>
  <c r="AT86" i="11" s="1"/>
  <c r="AK63" i="11"/>
  <c r="AA74" i="11"/>
  <c r="AB74" i="11" s="1"/>
  <c r="AB68" i="11"/>
  <c r="BC22" i="11"/>
  <c r="X34" i="11"/>
  <c r="U34" i="11"/>
  <c r="BL96" i="11"/>
  <c r="AW134" i="11"/>
  <c r="BI71" i="11"/>
  <c r="AW23" i="11"/>
  <c r="AQ28" i="11"/>
  <c r="AQ81" i="11"/>
  <c r="AK18" i="11"/>
  <c r="T108" i="11"/>
  <c r="W108" i="11"/>
  <c r="I126" i="11"/>
  <c r="K126" i="11" s="1"/>
  <c r="J126" i="11"/>
  <c r="X47" i="11"/>
  <c r="U47" i="11"/>
  <c r="AQ125" i="11"/>
  <c r="AT20" i="11"/>
  <c r="AS21" i="11"/>
  <c r="AT21" i="11" s="1"/>
  <c r="BF50" i="11"/>
  <c r="AN22" i="11"/>
  <c r="BC37" i="11"/>
  <c r="AQ35" i="11"/>
  <c r="AQ60" i="11"/>
  <c r="BI70" i="11"/>
  <c r="BC34" i="11"/>
  <c r="BI18" i="11"/>
  <c r="AT120" i="11"/>
  <c r="AN18" i="11"/>
  <c r="AW20" i="11"/>
  <c r="AV21" i="11"/>
  <c r="AW21" i="11" s="1"/>
  <c r="AN62" i="11"/>
  <c r="AT96" i="11"/>
  <c r="AZ122" i="11"/>
  <c r="BC10" i="11"/>
  <c r="V47" i="11"/>
  <c r="Y47" i="11"/>
  <c r="AK70" i="11"/>
  <c r="AZ135" i="11"/>
  <c r="AN96" i="11"/>
  <c r="X45" i="11"/>
  <c r="X40" i="11"/>
  <c r="U40" i="11"/>
  <c r="AZ120" i="11"/>
  <c r="AH115" i="11"/>
  <c r="AT51" i="11"/>
  <c r="W51" i="11"/>
  <c r="AW51" i="11"/>
  <c r="I129" i="11"/>
  <c r="K129" i="11" s="1"/>
  <c r="J129" i="11"/>
  <c r="AK84" i="11"/>
  <c r="AZ42" i="11"/>
  <c r="AN19" i="11"/>
  <c r="AT97" i="11"/>
  <c r="X97" i="11"/>
  <c r="Y97" i="11"/>
  <c r="W97" i="11"/>
  <c r="BI97" i="11"/>
  <c r="AK17" i="11"/>
  <c r="AK61" i="11"/>
  <c r="BF61" i="11"/>
  <c r="BC61" i="11"/>
  <c r="AQ61" i="11"/>
  <c r="AT61" i="11"/>
  <c r="BF115" i="11"/>
  <c r="AZ127" i="11"/>
  <c r="W127" i="11"/>
  <c r="X127" i="11"/>
  <c r="Y127" i="11"/>
  <c r="AK127" i="11"/>
  <c r="I34" i="11"/>
  <c r="K34" i="11" s="1"/>
  <c r="J34" i="11"/>
  <c r="V46" i="11"/>
  <c r="Y46" i="11"/>
  <c r="U10" i="11"/>
  <c r="X10" i="11"/>
  <c r="BC82" i="11"/>
  <c r="J43" i="11"/>
  <c r="I43" i="11"/>
  <c r="K43" i="11" s="1"/>
  <c r="AZ137" i="11"/>
  <c r="BC125" i="11"/>
  <c r="AW140" i="11"/>
  <c r="H49" i="11"/>
  <c r="J48" i="11"/>
  <c r="I48" i="11"/>
  <c r="K48" i="11" s="1"/>
  <c r="BC133" i="11"/>
  <c r="AK133" i="11"/>
  <c r="Y133" i="11"/>
  <c r="AQ133" i="11"/>
  <c r="AZ133" i="11"/>
  <c r="V63" i="11"/>
  <c r="Y63" i="11"/>
  <c r="AN98" i="11"/>
  <c r="Y98" i="11"/>
  <c r="X98" i="11"/>
  <c r="W98" i="11"/>
  <c r="AK98" i="11"/>
  <c r="BC98" i="11"/>
  <c r="BF85" i="11"/>
  <c r="BE86" i="11"/>
  <c r="BF86" i="11" s="1"/>
  <c r="AJ86" i="11"/>
  <c r="AK86" i="11" s="1"/>
  <c r="AK85" i="11"/>
  <c r="I20" i="11"/>
  <c r="K20" i="11" s="1"/>
  <c r="H21" i="11"/>
  <c r="J20" i="11"/>
  <c r="BI19" i="11"/>
  <c r="BK19" i="11"/>
  <c r="BF91" i="11"/>
  <c r="AT91" i="11"/>
  <c r="BC91" i="11"/>
  <c r="W91" i="11"/>
  <c r="BI91" i="11"/>
  <c r="BK27" i="11"/>
  <c r="BL27" i="11" s="1"/>
  <c r="BI27" i="11"/>
  <c r="BF108" i="11"/>
  <c r="W62" i="11"/>
  <c r="BF83" i="11"/>
  <c r="AK60" i="11"/>
  <c r="BI46" i="11"/>
  <c r="BK46" i="11"/>
  <c r="Y19" i="11"/>
  <c r="V19" i="11"/>
  <c r="BB86" i="11"/>
  <c r="BC86" i="11" s="1"/>
  <c r="BC85" i="11"/>
  <c r="AQ58" i="11"/>
  <c r="Y58" i="11"/>
  <c r="W58" i="11"/>
  <c r="X58" i="11"/>
  <c r="AT58" i="11"/>
  <c r="BC58" i="11"/>
  <c r="AT53" i="11"/>
  <c r="W53" i="11"/>
  <c r="X53" i="11"/>
  <c r="Y53" i="11"/>
  <c r="AQ53" i="11"/>
  <c r="BF26" i="11"/>
  <c r="W26" i="11"/>
  <c r="Y26" i="11"/>
  <c r="X26" i="11"/>
  <c r="BC26" i="11"/>
  <c r="AZ26" i="11"/>
  <c r="AN53" i="11"/>
  <c r="X113" i="11"/>
  <c r="AQ113" i="11"/>
  <c r="AN113" i="11"/>
  <c r="AK113" i="11"/>
  <c r="W113" i="11"/>
  <c r="AZ113" i="11"/>
  <c r="AH71" i="11"/>
  <c r="Y79" i="11"/>
  <c r="V79" i="11"/>
  <c r="W45" i="11"/>
  <c r="U93" i="11"/>
  <c r="X93" i="11"/>
  <c r="U13" i="11"/>
  <c r="X13" i="11"/>
  <c r="BL83" i="11"/>
  <c r="AT82" i="11"/>
  <c r="BF120" i="11"/>
  <c r="AT28" i="11"/>
  <c r="BC84" i="11"/>
  <c r="AT84" i="11"/>
  <c r="Y84" i="11"/>
  <c r="AZ84" i="11"/>
  <c r="AQ98" i="11"/>
  <c r="AK81" i="11"/>
  <c r="BL95" i="11"/>
  <c r="J101" i="11"/>
  <c r="I101" i="11"/>
  <c r="K101" i="11" s="1"/>
  <c r="W22" i="11"/>
  <c r="AH112" i="11"/>
  <c r="AW98" i="11"/>
  <c r="AP101" i="11"/>
  <c r="AW45" i="11"/>
  <c r="AZ50" i="11"/>
  <c r="Y23" i="11"/>
  <c r="AZ57" i="11"/>
  <c r="BC68" i="11"/>
  <c r="BB74" i="11"/>
  <c r="BC74" i="11" s="1"/>
  <c r="AQ114" i="11"/>
  <c r="Y114" i="11"/>
  <c r="X114" i="11"/>
  <c r="W114" i="11"/>
  <c r="AZ114" i="11"/>
  <c r="BF114" i="11"/>
  <c r="BI114" i="11"/>
  <c r="AW114" i="11"/>
  <c r="BK99" i="11"/>
  <c r="BI99" i="11"/>
  <c r="BI120" i="11"/>
  <c r="AW22" i="11"/>
  <c r="AH10" i="11"/>
  <c r="AT98" i="11"/>
  <c r="AQ137" i="11"/>
  <c r="AN137" i="11"/>
  <c r="AK88" i="11"/>
  <c r="U85" i="11"/>
  <c r="X85" i="11"/>
  <c r="R86" i="11"/>
  <c r="AN111" i="11"/>
  <c r="W14" i="11"/>
  <c r="W23" i="11"/>
  <c r="BI57" i="11"/>
  <c r="AK26" i="11"/>
  <c r="W93" i="11"/>
  <c r="T93" i="11"/>
  <c r="X23" i="11"/>
  <c r="AT115" i="11"/>
  <c r="W16" i="11"/>
  <c r="AY101" i="11"/>
  <c r="AZ101" i="11" s="1"/>
  <c r="AK20" i="11"/>
  <c r="AJ21" i="11"/>
  <c r="AK21" i="11" s="1"/>
  <c r="BI62" i="11"/>
  <c r="BC123" i="11"/>
  <c r="W123" i="11"/>
  <c r="Y123" i="11"/>
  <c r="X123" i="11"/>
  <c r="BI123" i="11"/>
  <c r="AH123" i="11"/>
  <c r="AH26" i="11"/>
  <c r="AK103" i="11"/>
  <c r="I113" i="11"/>
  <c r="K113" i="11" s="1"/>
  <c r="J113" i="11"/>
  <c r="BF63" i="11"/>
  <c r="BF58" i="11"/>
  <c r="Y18" i="11"/>
  <c r="BI53" i="11"/>
  <c r="AQ106" i="11"/>
  <c r="W106" i="11"/>
  <c r="AW106" i="11"/>
  <c r="AN106" i="11"/>
  <c r="AK106" i="11"/>
  <c r="BI20" i="11"/>
  <c r="BK20" i="11"/>
  <c r="BH21" i="11"/>
  <c r="BF62" i="11"/>
  <c r="AM21" i="11"/>
  <c r="AN21" i="11" s="1"/>
  <c r="AN20" i="11"/>
  <c r="AQ23" i="11"/>
  <c r="BF52" i="11"/>
  <c r="V7" i="11"/>
  <c r="Y7" i="11"/>
  <c r="AW105" i="11"/>
  <c r="BI131" i="11"/>
  <c r="W131" i="11"/>
  <c r="X131" i="11"/>
  <c r="Y131" i="11"/>
  <c r="BF131" i="11"/>
  <c r="Y67" i="11"/>
  <c r="AN14" i="11"/>
  <c r="AS101" i="11"/>
  <c r="X7" i="11"/>
  <c r="U7" i="11"/>
  <c r="AQ22" i="11"/>
  <c r="AK45" i="11"/>
  <c r="R49" i="11"/>
  <c r="U48" i="11"/>
  <c r="X48" i="11"/>
  <c r="AZ18" i="11"/>
  <c r="AN45" i="11"/>
  <c r="AB99" i="11"/>
  <c r="AA101" i="11"/>
  <c r="AB101" i="11" s="1"/>
  <c r="Q21" i="11"/>
  <c r="T20" i="11"/>
  <c r="W20" i="11"/>
  <c r="AT104" i="11"/>
  <c r="W104" i="11"/>
  <c r="Y104" i="11"/>
  <c r="X104" i="11"/>
  <c r="BI104" i="11"/>
  <c r="BF104" i="11"/>
  <c r="AQ104" i="11"/>
  <c r="AH100" i="11"/>
  <c r="BC100" i="11"/>
  <c r="X100" i="11"/>
  <c r="BL107" i="11"/>
  <c r="AK19" i="11"/>
  <c r="AZ105" i="11"/>
  <c r="BF140" i="11"/>
  <c r="W140" i="11"/>
  <c r="Y140" i="11"/>
  <c r="X140" i="11"/>
  <c r="BC140" i="11"/>
  <c r="AN140" i="11"/>
  <c r="AK140" i="11"/>
  <c r="AN84" i="11"/>
  <c r="BI35" i="11"/>
  <c r="AZ62" i="11"/>
  <c r="BC14" i="11"/>
  <c r="BF66" i="11"/>
  <c r="W66" i="11"/>
  <c r="Y66" i="11"/>
  <c r="AQ42" i="11"/>
  <c r="AZ83" i="11"/>
  <c r="AH50" i="11"/>
  <c r="W100" i="11"/>
  <c r="AK66" i="11"/>
  <c r="Y144" i="11"/>
  <c r="X144" i="11"/>
  <c r="W144" i="11"/>
  <c r="AW144" i="11"/>
  <c r="BF144" i="11"/>
  <c r="AW136" i="11"/>
  <c r="AN136" i="11"/>
  <c r="BC120" i="11"/>
  <c r="AT131" i="11"/>
  <c r="V13" i="11"/>
  <c r="Y13" i="11"/>
  <c r="Y93" i="11"/>
  <c r="V93" i="11"/>
  <c r="BC48" i="11"/>
  <c r="BB49" i="11"/>
  <c r="BC49" i="11" s="1"/>
  <c r="Y37" i="11"/>
  <c r="V37" i="11"/>
  <c r="AG49" i="11"/>
  <c r="AH49" i="11" s="1"/>
  <c r="AH48" i="11"/>
  <c r="AN60" i="11"/>
  <c r="Y60" i="11"/>
  <c r="X60" i="11"/>
  <c r="W60" i="11"/>
  <c r="AT112" i="11"/>
  <c r="W112" i="11"/>
  <c r="X112" i="11"/>
  <c r="Y112" i="11"/>
  <c r="BI112" i="11"/>
  <c r="BC112" i="11"/>
  <c r="BF112" i="11"/>
  <c r="AQ70" i="11"/>
  <c r="Y70" i="11"/>
  <c r="X70" i="11"/>
  <c r="W70" i="11"/>
  <c r="AT70" i="11"/>
  <c r="AH70" i="11"/>
  <c r="AW70" i="11"/>
  <c r="BF22" i="11"/>
  <c r="AZ22" i="11"/>
  <c r="I7" i="11"/>
  <c r="K7" i="11" s="1"/>
  <c r="J7" i="11"/>
  <c r="T13" i="11"/>
  <c r="W13" i="11"/>
  <c r="AH62" i="11"/>
  <c r="BK37" i="11"/>
  <c r="BI37" i="11"/>
  <c r="BI45" i="11"/>
  <c r="X108" i="11"/>
  <c r="U108" i="11"/>
  <c r="BI58" i="11"/>
  <c r="X43" i="11"/>
  <c r="U43" i="11"/>
  <c r="BI24" i="11"/>
  <c r="BK24" i="11"/>
  <c r="BC136" i="11"/>
  <c r="W136" i="11"/>
  <c r="X136" i="11"/>
  <c r="Y136" i="11"/>
  <c r="BF136" i="11"/>
  <c r="AZ136" i="11"/>
  <c r="BF45" i="11"/>
  <c r="AT67" i="11"/>
  <c r="AQ67" i="11"/>
  <c r="BI67" i="11"/>
  <c r="BF67" i="11"/>
  <c r="X68" i="11"/>
  <c r="U68" i="11"/>
  <c r="R74" i="11"/>
  <c r="W50" i="11"/>
  <c r="Y83" i="11"/>
  <c r="I63" i="11"/>
  <c r="K63" i="11" s="1"/>
  <c r="J63" i="11"/>
  <c r="AT134" i="11"/>
  <c r="AT26" i="11"/>
  <c r="AT48" i="11"/>
  <c r="AS49" i="11"/>
  <c r="AT49" i="11" s="1"/>
  <c r="AZ118" i="11"/>
  <c r="W118" i="11"/>
  <c r="X118" i="11"/>
  <c r="Y118" i="11"/>
  <c r="BF118" i="11"/>
  <c r="AH118" i="11"/>
  <c r="AW118" i="11"/>
  <c r="AK22" i="11"/>
  <c r="AQ30" i="11"/>
  <c r="BI30" i="11"/>
  <c r="BC30" i="11"/>
  <c r="AH30" i="11"/>
  <c r="AZ30" i="11"/>
  <c r="BC60" i="11"/>
  <c r="BI68" i="11"/>
  <c r="BK68" i="11"/>
  <c r="BH74" i="11"/>
  <c r="X82" i="11"/>
  <c r="AZ63" i="11"/>
  <c r="AP21" i="11"/>
  <c r="AQ21" i="11" s="1"/>
  <c r="AQ20" i="11"/>
  <c r="AZ115" i="11"/>
  <c r="BK73" i="11"/>
  <c r="BL73" i="11" s="1"/>
  <c r="BI73" i="11"/>
  <c r="BK79" i="11"/>
  <c r="BI79" i="11"/>
  <c r="AW120" i="11"/>
  <c r="AZ70" i="11"/>
  <c r="X83" i="11"/>
  <c r="X91" i="11"/>
  <c r="X88" i="11"/>
  <c r="W88" i="11"/>
  <c r="Y88" i="11"/>
  <c r="BF88" i="11"/>
  <c r="AZ88" i="11"/>
  <c r="AN88" i="11"/>
  <c r="AT88" i="11"/>
  <c r="AT22" i="11"/>
  <c r="AH134" i="11"/>
  <c r="Y69" i="11"/>
  <c r="W69" i="11"/>
  <c r="X69" i="11"/>
  <c r="AQ69" i="11"/>
  <c r="AK69" i="11"/>
  <c r="AH111" i="11"/>
  <c r="W111" i="11"/>
  <c r="Y111" i="11"/>
  <c r="X111" i="11"/>
  <c r="AT111" i="11"/>
  <c r="BI111" i="11"/>
  <c r="AW111" i="11"/>
  <c r="AK67" i="11"/>
  <c r="AZ35" i="11"/>
  <c r="AQ136" i="11"/>
  <c r="AH53" i="11"/>
  <c r="BC96" i="11"/>
  <c r="BI8" i="11"/>
  <c r="AT8" i="11"/>
  <c r="BC8" i="11"/>
  <c r="AW8" i="11"/>
  <c r="AZ8" i="11"/>
  <c r="W8" i="11"/>
  <c r="AH31" i="11"/>
  <c r="W31" i="11"/>
  <c r="Y31" i="11"/>
  <c r="X31" i="11"/>
  <c r="AW31" i="11"/>
  <c r="AW135" i="11"/>
  <c r="W47" i="11"/>
  <c r="T47" i="11"/>
  <c r="AD86" i="11"/>
  <c r="AE85" i="11"/>
  <c r="AQ14" i="11"/>
  <c r="AT57" i="11"/>
  <c r="AK8" i="11"/>
  <c r="BC53" i="11"/>
  <c r="X24" i="11"/>
  <c r="U24" i="11"/>
  <c r="M145" i="11"/>
  <c r="W145" i="11" s="1"/>
  <c r="AB145" i="11"/>
  <c r="AE145" i="11"/>
  <c r="BL133" i="11"/>
  <c r="BL62" i="11"/>
  <c r="AW113" i="11"/>
  <c r="AT17" i="11"/>
  <c r="AW17" i="11"/>
  <c r="W17" i="11"/>
  <c r="AK91" i="11"/>
  <c r="V20" i="11"/>
  <c r="Y20" i="11"/>
  <c r="S21" i="11"/>
  <c r="AW28" i="11"/>
  <c r="Y87" i="11"/>
  <c r="AH87" i="11"/>
  <c r="AQ87" i="11"/>
  <c r="W87" i="11"/>
  <c r="X87" i="11"/>
  <c r="AW14" i="11"/>
  <c r="AD49" i="11"/>
  <c r="AE49" i="11" s="1"/>
  <c r="AE48" i="11"/>
  <c r="W79" i="11"/>
  <c r="T79" i="11"/>
  <c r="I13" i="11"/>
  <c r="K13" i="11" s="1"/>
  <c r="J13" i="11"/>
  <c r="Y34" i="11"/>
  <c r="V34" i="11"/>
  <c r="AQ54" i="11"/>
  <c r="W54" i="11"/>
  <c r="X54" i="11"/>
  <c r="Y54" i="11"/>
  <c r="BC54" i="11"/>
  <c r="AZ54" i="11"/>
  <c r="AT54" i="11"/>
  <c r="BI54" i="11"/>
  <c r="AH67" i="11"/>
  <c r="J133" i="11"/>
  <c r="I133" i="11"/>
  <c r="K133" i="11" s="1"/>
  <c r="AW62" i="11"/>
  <c r="AN42" i="11"/>
  <c r="BK34" i="11"/>
  <c r="BI34" i="11"/>
  <c r="AH96" i="11"/>
  <c r="AK46" i="11"/>
  <c r="X46" i="11"/>
  <c r="U46" i="11"/>
  <c r="AY21" i="11"/>
  <c r="AZ21" i="11" s="1"/>
  <c r="AZ20" i="11"/>
  <c r="AH37" i="11"/>
  <c r="AN46" i="11"/>
  <c r="BC70" i="11"/>
  <c r="I102" i="11"/>
  <c r="K102" i="11" s="1"/>
  <c r="J102" i="11"/>
  <c r="W7" i="11"/>
  <c r="T7" i="11"/>
  <c r="BI108" i="11"/>
  <c r="BK108" i="11"/>
  <c r="BL108" i="11" s="1"/>
  <c r="AK97" i="11"/>
  <c r="AZ53" i="11"/>
  <c r="AH19" i="11"/>
  <c r="W73" i="11"/>
  <c r="X73" i="11"/>
  <c r="Y73" i="11"/>
  <c r="BL139" i="11"/>
  <c r="BI107" i="11"/>
  <c r="AH107" i="11"/>
  <c r="BC107" i="11"/>
  <c r="AT107" i="11"/>
  <c r="AK42" i="11"/>
  <c r="AQ105" i="11"/>
  <c r="X8" i="11"/>
  <c r="X67" i="11"/>
  <c r="AH114" i="11"/>
  <c r="Y113" i="11"/>
  <c r="X14" i="11"/>
  <c r="AK92" i="11"/>
  <c r="AT92" i="11"/>
  <c r="AZ92" i="11"/>
  <c r="BC92" i="11"/>
  <c r="AH92" i="11"/>
  <c r="BC69" i="11"/>
  <c r="AQ37" i="11"/>
  <c r="AT121" i="11"/>
  <c r="Y121" i="11"/>
  <c r="X121" i="11"/>
  <c r="W121" i="11"/>
  <c r="AW121" i="11"/>
  <c r="BC121" i="11"/>
  <c r="BF121" i="11"/>
  <c r="AQ121" i="11"/>
  <c r="AK114" i="11"/>
  <c r="BI22" i="11"/>
  <c r="Y8" i="11"/>
  <c r="AN112" i="11"/>
  <c r="V43" i="11"/>
  <c r="Y43" i="11"/>
  <c r="AQ116" i="11"/>
  <c r="Y116" i="11"/>
  <c r="X116" i="11"/>
  <c r="W116" i="11"/>
  <c r="BF116" i="11"/>
  <c r="AH116" i="11"/>
  <c r="AW116" i="11"/>
  <c r="BC116" i="11"/>
  <c r="AZ116" i="11"/>
  <c r="W83" i="11"/>
  <c r="AQ16" i="11"/>
  <c r="AZ16" i="11"/>
  <c r="BI16" i="11"/>
  <c r="AK16" i="11"/>
  <c r="BF16" i="11"/>
  <c r="Y16" i="11"/>
  <c r="W43" i="11"/>
  <c r="T43" i="11"/>
  <c r="Y50" i="11"/>
  <c r="BI50" i="11"/>
  <c r="AN50" i="11"/>
  <c r="BC50" i="11"/>
  <c r="AW50" i="11"/>
  <c r="W40" i="11"/>
  <c r="T40" i="11"/>
  <c r="J143" i="11"/>
  <c r="I143" i="11"/>
  <c r="K143" i="11" s="1"/>
  <c r="AN116" i="11"/>
  <c r="AK116" i="11"/>
  <c r="BI101" i="11"/>
  <c r="BC45" i="11"/>
  <c r="AQ45" i="11"/>
  <c r="X50" i="11"/>
  <c r="BK48" i="11"/>
  <c r="BL48" i="11" s="1"/>
  <c r="BH49" i="11"/>
  <c r="BI48" i="11"/>
  <c r="AW60" i="11"/>
  <c r="AT71" i="11"/>
  <c r="Y71" i="11"/>
  <c r="W71" i="11"/>
  <c r="X71" i="11"/>
  <c r="AN71" i="11"/>
  <c r="AT103" i="11"/>
  <c r="X103" i="11"/>
  <c r="Y103" i="11"/>
  <c r="W103" i="11"/>
  <c r="BI103" i="11"/>
  <c r="BF103" i="11"/>
  <c r="AQ120" i="11"/>
  <c r="Y120" i="11"/>
  <c r="W120" i="11"/>
  <c r="X120" i="11"/>
  <c r="AN120" i="11"/>
  <c r="I68" i="11"/>
  <c r="K68" i="11" s="1"/>
  <c r="J68" i="11"/>
  <c r="H74" i="11"/>
  <c r="BL92" i="11"/>
  <c r="AN72" i="11"/>
  <c r="W72" i="11"/>
  <c r="Y72" i="11"/>
  <c r="X72" i="11"/>
  <c r="AT72" i="11"/>
  <c r="BI72" i="11"/>
  <c r="AK72" i="11"/>
  <c r="AH72" i="11"/>
  <c r="AQ72" i="11"/>
  <c r="AZ60" i="11"/>
  <c r="BC72" i="11"/>
  <c r="AK58" i="11"/>
  <c r="AW16" i="11"/>
  <c r="R21" i="11"/>
  <c r="X20" i="11"/>
  <c r="U20" i="11"/>
  <c r="BE49" i="11"/>
  <c r="BF49" i="11" s="1"/>
  <c r="BF48" i="11"/>
  <c r="BK47" i="11"/>
  <c r="BI47" i="11"/>
  <c r="W46" i="11"/>
  <c r="T46" i="11"/>
  <c r="AZ96" i="11"/>
  <c r="AZ71" i="11"/>
  <c r="AW91" i="11"/>
  <c r="AZ103" i="11"/>
  <c r="Y22" i="11"/>
  <c r="AK53" i="11"/>
  <c r="BL42" i="11"/>
  <c r="AH99" i="11"/>
  <c r="AG101" i="11"/>
  <c r="AZ98" i="11"/>
  <c r="AH91" i="11"/>
  <c r="BF82" i="11"/>
  <c r="AH137" i="11"/>
  <c r="X137" i="11"/>
  <c r="Y137" i="11"/>
  <c r="W137" i="11"/>
  <c r="AK137" i="11"/>
  <c r="BF137" i="11"/>
  <c r="W135" i="11"/>
  <c r="Y135" i="11"/>
  <c r="X135" i="11"/>
  <c r="AH135" i="11"/>
  <c r="AK62" i="11"/>
  <c r="BI115" i="11"/>
  <c r="BF81" i="11"/>
  <c r="AH81" i="11"/>
  <c r="AW81" i="11"/>
  <c r="AH98" i="11"/>
  <c r="AQ84" i="11"/>
  <c r="BI135" i="11"/>
  <c r="I37" i="11"/>
  <c r="K37" i="11" s="1"/>
  <c r="J37" i="11"/>
  <c r="AV49" i="11"/>
  <c r="AW49" i="11" s="1"/>
  <c r="AW48" i="11"/>
  <c r="BI98" i="11"/>
  <c r="AQ50" i="11"/>
  <c r="Y91" i="11"/>
  <c r="V24" i="11"/>
  <c r="Y24" i="11"/>
  <c r="AQ91" i="11"/>
  <c r="X62" i="11"/>
  <c r="Y30" i="11"/>
  <c r="AH35" i="11"/>
  <c r="Y35" i="11"/>
  <c r="AT35" i="11"/>
  <c r="W35" i="11"/>
  <c r="AW35" i="11"/>
  <c r="BC35" i="11"/>
  <c r="AY49" i="11"/>
  <c r="AZ49" i="11" s="1"/>
  <c r="AZ48" i="11"/>
  <c r="BL94" i="11"/>
  <c r="AQ68" i="11"/>
  <c r="AP74" i="11"/>
  <c r="AQ74" i="11" s="1"/>
  <c r="AT37" i="11"/>
  <c r="AK112" i="11"/>
  <c r="BL9" i="11"/>
  <c r="BF57" i="11"/>
  <c r="Y82" i="11"/>
  <c r="AN135" i="11"/>
  <c r="AN35" i="11"/>
  <c r="AN114" i="11"/>
  <c r="BC122" i="11"/>
  <c r="W122" i="11"/>
  <c r="X122" i="11"/>
  <c r="Y122" i="11"/>
  <c r="AK122" i="11"/>
  <c r="BI122" i="11"/>
  <c r="BF122" i="11"/>
  <c r="AH42" i="11"/>
  <c r="BL129" i="11"/>
  <c r="AJ74" i="11"/>
  <c r="AK74" i="11" s="1"/>
  <c r="AK68" i="11"/>
  <c r="AN57" i="11"/>
  <c r="Y85" i="11"/>
  <c r="V85" i="11"/>
  <c r="S86" i="11"/>
  <c r="W24" i="11"/>
  <c r="T24" i="11"/>
  <c r="AK50" i="11"/>
  <c r="AK120" i="11"/>
  <c r="AH136" i="11"/>
  <c r="BF70" i="11"/>
  <c r="Y96" i="11"/>
  <c r="AN23" i="11"/>
  <c r="BI96" i="11"/>
  <c r="AQ112" i="11"/>
  <c r="AK96" i="11"/>
  <c r="AK71" i="11"/>
  <c r="BL56" i="11"/>
  <c r="AT139" i="11"/>
  <c r="AN139" i="11"/>
  <c r="BF139" i="11"/>
  <c r="AZ81" i="11"/>
  <c r="AT125" i="11"/>
  <c r="W125" i="11"/>
  <c r="X125" i="11"/>
  <c r="Y125" i="11"/>
  <c r="BI125" i="11"/>
  <c r="AJ101" i="11"/>
  <c r="AK101" i="11" s="1"/>
  <c r="AH8" i="11"/>
  <c r="G145" i="11"/>
  <c r="K145" i="11" s="1"/>
  <c r="AQ10" i="11"/>
  <c r="AK109" i="11"/>
  <c r="W109" i="11"/>
  <c r="X109" i="11"/>
  <c r="Y109" i="11"/>
  <c r="AT109" i="11"/>
  <c r="X15" i="11"/>
  <c r="AN15" i="11"/>
  <c r="AZ15" i="11"/>
  <c r="AT15" i="11"/>
  <c r="W15" i="11"/>
  <c r="BI15" i="11"/>
  <c r="BC15" i="11"/>
  <c r="AH69" i="11"/>
  <c r="AW57" i="11"/>
  <c r="AQ103" i="11"/>
  <c r="AW84" i="11"/>
  <c r="AT18" i="11"/>
  <c r="AY74" i="11"/>
  <c r="AZ74" i="11" s="1"/>
  <c r="AZ68" i="11"/>
  <c r="AQ139" i="11"/>
  <c r="AT113" i="11"/>
  <c r="X81" i="11"/>
  <c r="Y139" i="11"/>
  <c r="AT118" i="11"/>
  <c r="AW53" i="11"/>
  <c r="AW18" i="11"/>
  <c r="AE20" i="11"/>
  <c r="AD21" i="11"/>
  <c r="AE21" i="11" s="1"/>
  <c r="AZ102" i="11"/>
  <c r="W102" i="11"/>
  <c r="AN102" i="11"/>
  <c r="AK102" i="11"/>
  <c r="BF102" i="11"/>
  <c r="BC105" i="11"/>
  <c r="BF105" i="11"/>
  <c r="AT16" i="11"/>
  <c r="AN118" i="11"/>
  <c r="AW122" i="11"/>
  <c r="BF123" i="11"/>
  <c r="AN141" i="11"/>
  <c r="W141" i="11"/>
  <c r="Y141" i="11"/>
  <c r="X141" i="11"/>
  <c r="AK48" i="11"/>
  <c r="AJ49" i="11"/>
  <c r="AK49" i="11" s="1"/>
  <c r="AT63" i="11"/>
  <c r="AM49" i="11"/>
  <c r="AN49" i="11" s="1"/>
  <c r="AN48" i="11"/>
  <c r="W18" i="11"/>
  <c r="BC103" i="11"/>
  <c r="BC41" i="11"/>
  <c r="W41" i="11"/>
  <c r="BI41" i="11"/>
  <c r="AW41" i="11"/>
  <c r="AT69" i="11"/>
  <c r="AW108" i="11"/>
  <c r="AT62" i="11"/>
  <c r="AW87" i="11"/>
  <c r="AN17" i="11"/>
  <c r="AQ130" i="11"/>
  <c r="W130" i="11"/>
  <c r="Y130" i="11"/>
  <c r="X130" i="11"/>
  <c r="AZ130" i="11"/>
  <c r="AT30" i="11"/>
  <c r="AQ44" i="11"/>
  <c r="AK44" i="11"/>
  <c r="AZ91" i="11"/>
  <c r="AT52" i="11"/>
  <c r="BC135" i="11"/>
  <c r="Y45" i="11"/>
  <c r="AH52" i="11"/>
  <c r="AK134" i="11"/>
  <c r="AT114" i="11"/>
  <c r="AV74" i="11"/>
  <c r="AW74" i="11" s="1"/>
  <c r="AW68" i="11"/>
  <c r="BI106" i="11"/>
  <c r="BF106" i="11"/>
  <c r="AW5" i="11"/>
  <c r="AZ5" i="11"/>
  <c r="AH5" i="11"/>
  <c r="BF5" i="11"/>
  <c r="AN5" i="11"/>
  <c r="BC5" i="11"/>
  <c r="BC73" i="11"/>
  <c r="AH78" i="11"/>
  <c r="AK78" i="11"/>
  <c r="BL22" i="11"/>
  <c r="V10" i="11"/>
  <c r="Y10" i="11"/>
  <c r="AW26" i="11"/>
  <c r="AQ88" i="11"/>
  <c r="BI38" i="11"/>
  <c r="BC38" i="11"/>
  <c r="Y38" i="11"/>
  <c r="AT38" i="11"/>
  <c r="AZ38" i="11"/>
  <c r="AW38" i="11"/>
  <c r="AH38" i="11"/>
  <c r="J46" i="11"/>
  <c r="I46" i="11"/>
  <c r="K46" i="11" s="1"/>
  <c r="J86" i="11"/>
  <c r="I86" i="11"/>
  <c r="K86" i="11" s="1"/>
  <c r="BK63" i="11"/>
  <c r="BL63" i="11" s="1"/>
  <c r="BI63" i="11"/>
  <c r="BC7" i="11"/>
  <c r="BI40" i="11"/>
  <c r="BK40" i="11"/>
  <c r="BL40" i="11" s="1"/>
  <c r="AQ56" i="11"/>
  <c r="AN40" i="11"/>
  <c r="AK124" i="11"/>
  <c r="AG21" i="11"/>
  <c r="AH21" i="11" s="1"/>
  <c r="AH20" i="11"/>
  <c r="J10" i="11"/>
  <c r="I10" i="11"/>
  <c r="K10" i="11" s="1"/>
  <c r="BK85" i="11"/>
  <c r="BI85" i="11"/>
  <c r="BH86" i="11"/>
  <c r="BI117" i="11"/>
  <c r="Y117" i="11"/>
  <c r="W117" i="11"/>
  <c r="X117" i="11"/>
  <c r="AW34" i="11"/>
  <c r="I108" i="11"/>
  <c r="K108" i="11" s="1"/>
  <c r="J108" i="11"/>
  <c r="AW85" i="11"/>
  <c r="AV86" i="11"/>
  <c r="AW86" i="11" s="1"/>
  <c r="BI13" i="11"/>
  <c r="BK13" i="11"/>
  <c r="BL13" i="11" s="1"/>
  <c r="AQ124" i="11"/>
  <c r="BL30" i="11"/>
  <c r="W64" i="11"/>
  <c r="BC39" i="11"/>
  <c r="AH77" i="11"/>
  <c r="AN9" i="11"/>
  <c r="AZ126" i="11"/>
  <c r="AG86" i="11"/>
  <c r="AH86" i="11" s="1"/>
  <c r="AH85" i="11"/>
  <c r="AH40" i="11"/>
  <c r="BL82" i="11"/>
  <c r="AT6" i="11"/>
  <c r="AN75" i="11"/>
  <c r="AZ12" i="11"/>
  <c r="AK24" i="11"/>
  <c r="AN68" i="11"/>
  <c r="AM74" i="11"/>
  <c r="AN74" i="11" s="1"/>
  <c r="AW37" i="11"/>
  <c r="BL39" i="11"/>
  <c r="AQ48" i="11"/>
  <c r="AP49" i="11"/>
  <c r="AQ49" i="11" s="1"/>
  <c r="AQ6" i="11"/>
  <c r="AZ34" i="11"/>
  <c r="AK6" i="11"/>
  <c r="AG74" i="11"/>
  <c r="AH74" i="11" s="1"/>
  <c r="AH68" i="11"/>
  <c r="AW63" i="11"/>
  <c r="BL80" i="11"/>
  <c r="AK73" i="11"/>
  <c r="I47" i="11"/>
  <c r="K47" i="11" s="1"/>
  <c r="J47" i="11"/>
  <c r="BF43" i="11"/>
  <c r="AN34" i="11"/>
  <c r="BF32" i="11"/>
  <c r="AK10" i="11"/>
  <c r="J24" i="11"/>
  <c r="I24" i="11"/>
  <c r="K24" i="11" s="1"/>
  <c r="BL15" i="11"/>
  <c r="BI128" i="11"/>
  <c r="X128" i="11"/>
  <c r="Y128" i="11"/>
  <c r="W128" i="11"/>
  <c r="J107" i="11"/>
  <c r="I107" i="11"/>
  <c r="K107" i="11" s="1"/>
  <c r="BL12" i="11"/>
  <c r="T37" i="11"/>
  <c r="W37" i="11"/>
  <c r="AN142" i="11"/>
  <c r="Y142" i="11"/>
  <c r="X142" i="11"/>
  <c r="W142" i="11"/>
  <c r="AZ77" i="11"/>
  <c r="W77" i="11"/>
  <c r="X77" i="11"/>
  <c r="Y77" i="11"/>
  <c r="BC40" i="11"/>
  <c r="AH89" i="11"/>
  <c r="U99" i="11"/>
  <c r="R101" i="11"/>
  <c r="X99" i="11"/>
  <c r="AN10" i="11"/>
  <c r="BF20" i="11"/>
  <c r="BE21" i="11"/>
  <c r="BF21" i="11" s="1"/>
  <c r="AT56" i="11"/>
  <c r="AT7" i="11"/>
  <c r="BC56" i="11"/>
  <c r="BC63" i="11"/>
  <c r="AW39" i="11"/>
  <c r="AK65" i="11"/>
  <c r="AN63" i="11"/>
  <c r="Y55" i="11"/>
  <c r="T34" i="11"/>
  <c r="W34" i="11"/>
  <c r="BL32" i="11"/>
  <c r="BL89" i="11"/>
  <c r="Y25" i="11"/>
  <c r="X25" i="11"/>
  <c r="W25" i="11"/>
  <c r="AQ73" i="11"/>
  <c r="AQ46" i="11"/>
  <c r="X37" i="11"/>
  <c r="U37" i="11"/>
  <c r="AQ7" i="11"/>
  <c r="AK7" i="11"/>
  <c r="W110" i="11"/>
  <c r="X110" i="11"/>
  <c r="Y110" i="11"/>
  <c r="BF124" i="11"/>
  <c r="AD74" i="11"/>
  <c r="AE74" i="11" s="1"/>
  <c r="AE68" i="11"/>
  <c r="V40" i="11"/>
  <c r="Y40" i="11"/>
  <c r="Y138" i="11"/>
  <c r="X138" i="11"/>
  <c r="W138" i="11"/>
  <c r="W10" i="11"/>
  <c r="T10" i="11"/>
  <c r="AT39" i="11"/>
  <c r="BL6" i="11"/>
  <c r="W59" i="11"/>
  <c r="X59" i="11"/>
  <c r="Y59" i="11"/>
  <c r="AW143" i="11"/>
  <c r="BF143" i="11"/>
  <c r="W68" i="11"/>
  <c r="Q74" i="11"/>
  <c r="T68" i="11"/>
  <c r="AW89" i="11"/>
  <c r="AH93" i="11"/>
  <c r="I139" i="11"/>
  <c r="K139" i="11" s="1"/>
  <c r="J139" i="11"/>
  <c r="W19" i="11"/>
  <c r="T19" i="11"/>
  <c r="BC32" i="11"/>
  <c r="Y29" i="11"/>
  <c r="X29" i="11"/>
  <c r="W29" i="11"/>
  <c r="I40" i="11"/>
  <c r="K40" i="11" s="1"/>
  <c r="J40" i="11"/>
  <c r="BC143" i="11"/>
  <c r="AT108" i="11"/>
  <c r="AW40" i="11"/>
  <c r="X32" i="11"/>
  <c r="V48" i="11"/>
  <c r="Y48" i="11"/>
  <c r="S49" i="11"/>
  <c r="I85" i="11"/>
  <c r="K85" i="11" s="1"/>
  <c r="J85" i="11"/>
  <c r="AH63" i="11"/>
  <c r="Y124" i="11"/>
  <c r="W124" i="11"/>
  <c r="X124" i="11"/>
  <c r="AS74" i="11"/>
  <c r="AT74" i="11" s="1"/>
  <c r="AT68" i="11"/>
  <c r="AZ85" i="11"/>
  <c r="AY86" i="11"/>
  <c r="AZ86" i="11" s="1"/>
  <c r="BK93" i="11"/>
  <c r="BL93" i="11" s="1"/>
  <c r="BI93" i="11"/>
  <c r="BL50" i="11"/>
  <c r="BC6" i="11"/>
  <c r="BB21" i="11"/>
  <c r="BC21" i="11" s="1"/>
  <c r="BC20" i="11"/>
  <c r="BC108" i="11"/>
  <c r="I93" i="11"/>
  <c r="K93" i="11" s="1"/>
  <c r="J93" i="11"/>
  <c r="AH126" i="11"/>
  <c r="W132" i="11"/>
  <c r="X132" i="11"/>
  <c r="Y132" i="11"/>
  <c r="BC55" i="11"/>
  <c r="BI80" i="11"/>
  <c r="W55" i="11"/>
  <c r="I19" i="11"/>
  <c r="K19" i="11" s="1"/>
  <c r="J19" i="11"/>
  <c r="BL16" i="11"/>
  <c r="BL67" i="11"/>
  <c r="BF24" i="11"/>
  <c r="BF119" i="11"/>
  <c r="W119" i="11"/>
  <c r="Y119" i="11"/>
  <c r="X119" i="11"/>
  <c r="AN76" i="11"/>
  <c r="W76" i="11"/>
  <c r="Y76" i="11"/>
  <c r="X76" i="11"/>
  <c r="AT40" i="11"/>
  <c r="BL145" i="11"/>
  <c r="BK7" i="11"/>
  <c r="BL7" i="11" s="1"/>
  <c r="BI7" i="11"/>
  <c r="AB85" i="11"/>
  <c r="AA86" i="11"/>
  <c r="AB86" i="11" s="1"/>
  <c r="AW80" i="11"/>
  <c r="AH55" i="11"/>
  <c r="AW19" i="11"/>
  <c r="AW93" i="11"/>
  <c r="AH108" i="11"/>
  <c r="AH128" i="11"/>
  <c r="J99" i="11"/>
  <c r="I99" i="11"/>
  <c r="K99" i="11" s="1"/>
  <c r="AW11" i="11"/>
  <c r="J106" i="11"/>
  <c r="I106" i="11"/>
  <c r="K106" i="11" s="1"/>
  <c r="BL14" i="11"/>
  <c r="AH80" i="11"/>
  <c r="BC43" i="11"/>
  <c r="AW132" i="11"/>
  <c r="AH39" i="11"/>
  <c r="AZ13" i="11"/>
  <c r="J79" i="11"/>
  <c r="I79" i="11"/>
  <c r="K79" i="11" s="1"/>
  <c r="AK56" i="11"/>
  <c r="W27" i="11"/>
  <c r="Y27" i="11"/>
  <c r="X27" i="11"/>
  <c r="BI119" i="11"/>
  <c r="AK138" i="11"/>
  <c r="BL85" i="11" l="1"/>
  <c r="BL47" i="11"/>
  <c r="BL99" i="11"/>
  <c r="V49" i="11"/>
  <c r="Y49" i="11"/>
  <c r="W74" i="11"/>
  <c r="T74" i="11"/>
  <c r="AV146" i="11"/>
  <c r="AM146" i="11"/>
  <c r="AH101" i="11"/>
  <c r="AG146" i="11"/>
  <c r="J74" i="11"/>
  <c r="I74" i="11"/>
  <c r="K74" i="11" s="1"/>
  <c r="BL79" i="11"/>
  <c r="BK74" i="11"/>
  <c r="BL74" i="11" s="1"/>
  <c r="BI74" i="11"/>
  <c r="BL24" i="11"/>
  <c r="T21" i="11"/>
  <c r="W21" i="11"/>
  <c r="AT101" i="11"/>
  <c r="AS146" i="11"/>
  <c r="AQ101" i="11"/>
  <c r="AP146" i="11"/>
  <c r="AY146" i="11"/>
  <c r="W101" i="11"/>
  <c r="T101" i="11"/>
  <c r="BL43" i="11"/>
  <c r="BH146" i="11"/>
  <c r="BK86" i="11"/>
  <c r="BI86" i="11"/>
  <c r="Y86" i="11"/>
  <c r="V86" i="11"/>
  <c r="U21" i="11"/>
  <c r="X21" i="11"/>
  <c r="BK49" i="11"/>
  <c r="BI49" i="11"/>
  <c r="BL34" i="11"/>
  <c r="BL68" i="11"/>
  <c r="BL37" i="11"/>
  <c r="BK21" i="11"/>
  <c r="BI21" i="11"/>
  <c r="BL46" i="11"/>
  <c r="T86" i="11"/>
  <c r="W86" i="11"/>
  <c r="T49" i="11"/>
  <c r="W49" i="11"/>
  <c r="BK101" i="11"/>
  <c r="BL101" i="11" s="1"/>
  <c r="V21" i="11"/>
  <c r="Y21" i="11"/>
  <c r="X145" i="11"/>
  <c r="AQ145" i="11"/>
  <c r="AT145" i="11"/>
  <c r="BI145" i="11"/>
  <c r="AZ145" i="11"/>
  <c r="AK145" i="11"/>
  <c r="AN145" i="11"/>
  <c r="BC145" i="11"/>
  <c r="BF145" i="11"/>
  <c r="AH145" i="11"/>
  <c r="AW145" i="11"/>
  <c r="AE86" i="11"/>
  <c r="AD146" i="11"/>
  <c r="X74" i="11"/>
  <c r="U74" i="11"/>
  <c r="BL20" i="11"/>
  <c r="AJ146" i="11"/>
  <c r="U86" i="11"/>
  <c r="X86" i="11"/>
  <c r="BE146" i="11"/>
  <c r="J21" i="11"/>
  <c r="I21" i="11"/>
  <c r="K21" i="11" s="1"/>
  <c r="V101" i="11"/>
  <c r="Y101" i="11"/>
  <c r="BL10" i="11"/>
  <c r="V74" i="11"/>
  <c r="Y74" i="11"/>
  <c r="X101" i="11"/>
  <c r="U101" i="11"/>
  <c r="BB146" i="11"/>
  <c r="X49" i="11"/>
  <c r="U49" i="11"/>
  <c r="AA146" i="11"/>
  <c r="BL19" i="11"/>
  <c r="J49" i="11"/>
  <c r="I49" i="11"/>
  <c r="K49" i="11" s="1"/>
  <c r="Y145" i="11"/>
  <c r="BL21" i="11" l="1"/>
  <c r="BL49" i="11"/>
  <c r="U146" i="11"/>
  <c r="X146" i="11" s="1"/>
  <c r="T146" i="11"/>
  <c r="W146" i="11" s="1"/>
  <c r="BL86" i="11"/>
  <c r="V146" i="11"/>
  <c r="Y146" i="11" s="1"/>
  <c r="BK146" i="11"/>
  <c r="J146" i="11"/>
  <c r="K146" i="11" s="1"/>
  <c r="BL146" i="11" l="1"/>
</calcChain>
</file>

<file path=xl/sharedStrings.xml><?xml version="1.0" encoding="utf-8"?>
<sst xmlns="http://schemas.openxmlformats.org/spreadsheetml/2006/main" count="1074" uniqueCount="529">
  <si>
    <t>top</t>
  </si>
  <si>
    <t>top_CvIDM_aig</t>
  </si>
  <si>
    <t>Syndrome coronaire aigu</t>
  </si>
  <si>
    <t>top_CvCoron_chr</t>
  </si>
  <si>
    <t>Maladie coronaire chronique</t>
  </si>
  <si>
    <t>top_CvAVC_aig</t>
  </si>
  <si>
    <t>Accident vasculaire cérébral aigu</t>
  </si>
  <si>
    <t>top_CvAVC_seq</t>
  </si>
  <si>
    <t>Séquelle d'accident vasculaire cérébral</t>
  </si>
  <si>
    <t>top_CvIC_aig</t>
  </si>
  <si>
    <t>Insuffisance cardiaque aiguë</t>
  </si>
  <si>
    <t>top_CvIC_chr</t>
  </si>
  <si>
    <t>Insuffisance cardiaque chronique</t>
  </si>
  <si>
    <t>top_CvAOMI_ind</t>
  </si>
  <si>
    <t>Artériopathie oblitérante du membre inférieur</t>
  </si>
  <si>
    <t>top_CvTrRyC_ind</t>
  </si>
  <si>
    <t>Troubles du rythme ou de la conduction cardiaque</t>
  </si>
  <si>
    <t>top_CvValve_ind</t>
  </si>
  <si>
    <t>Maladie valvulaire</t>
  </si>
  <si>
    <t>top_CvEmbol_aig</t>
  </si>
  <si>
    <t>Embolie pulmonaire aiguë</t>
  </si>
  <si>
    <t>top_CvAutre_ind</t>
  </si>
  <si>
    <t>Autres affections cardiovasculaires</t>
  </si>
  <si>
    <t>top_FAntiHTA_med</t>
  </si>
  <si>
    <t>Traitements antihypertenseurs (hors pathologies)</t>
  </si>
  <si>
    <t>top_FHypoLi_med</t>
  </si>
  <si>
    <t>Traitements hypolipémiants (hors pathologies)</t>
  </si>
  <si>
    <t>top_FDiabet_ind</t>
  </si>
  <si>
    <t>Diabète</t>
  </si>
  <si>
    <t>top_CanSeiF_act</t>
  </si>
  <si>
    <t>Cancer du sein de la femme actif</t>
  </si>
  <si>
    <t>top_CanSeiF_sur</t>
  </si>
  <si>
    <t>Cancer du sein de la femme sous surveillance</t>
  </si>
  <si>
    <t>top_CanColo_act</t>
  </si>
  <si>
    <t>top_CanColo_sur</t>
  </si>
  <si>
    <t>top_CanPoum_act</t>
  </si>
  <si>
    <t>Cancer du poumon actif</t>
  </si>
  <si>
    <t>top_CanPoum_sur</t>
  </si>
  <si>
    <t>Cancer du poumon sous surveillance</t>
  </si>
  <si>
    <t>top_CanPros_act</t>
  </si>
  <si>
    <t>Cancer de la prostate actif</t>
  </si>
  <si>
    <t>top_CanPros_sur</t>
  </si>
  <si>
    <t>Cancer de la prostate sous surveillance</t>
  </si>
  <si>
    <t>top_CanAutr_act</t>
  </si>
  <si>
    <t>Autres cancers actifs</t>
  </si>
  <si>
    <t>top_CanAutr_sur</t>
  </si>
  <si>
    <t>Autres cancers sous surveillance</t>
  </si>
  <si>
    <t>top_Psychos_ind</t>
  </si>
  <si>
    <t>Troubles psychotiques</t>
  </si>
  <si>
    <t>top_PDepNev_ind</t>
  </si>
  <si>
    <t>top_PRetard_ind</t>
  </si>
  <si>
    <t>Déficience mentale</t>
  </si>
  <si>
    <t>top_PAddict_ind</t>
  </si>
  <si>
    <t>top_PTrEnfa_ind</t>
  </si>
  <si>
    <t>top_PsyAutr_ind</t>
  </si>
  <si>
    <t>Autres troubles psychiatriques</t>
  </si>
  <si>
    <t>top_PAntiDe_med</t>
  </si>
  <si>
    <t>Traitements antidépresseurs ou régulateurs de l'humeur (hors pathologies)</t>
  </si>
  <si>
    <t>top_PNeurol_med</t>
  </si>
  <si>
    <t>Traitements neuroleptiques (hors pathologies)</t>
  </si>
  <si>
    <t>top_PAnxiol_med</t>
  </si>
  <si>
    <t>Traitements anxiolytiques (hors pathologies)</t>
  </si>
  <si>
    <t>top_PHypnot_med</t>
  </si>
  <si>
    <t>Traitements hypnotiques (hors pathologies)</t>
  </si>
  <si>
    <t>top_NDemenc_ind</t>
  </si>
  <si>
    <t>top_NParkin_ind</t>
  </si>
  <si>
    <t>Maladie de Parkinson</t>
  </si>
  <si>
    <t>top_NSePlaq_ind</t>
  </si>
  <si>
    <t>top_NParapl_ind</t>
  </si>
  <si>
    <t>Paraplégie</t>
  </si>
  <si>
    <t>top_NMyoMya_ind</t>
  </si>
  <si>
    <t>Myopathie ou myasthénie</t>
  </si>
  <si>
    <t>top_NEpilep_ind</t>
  </si>
  <si>
    <t>top_NAutres_ind</t>
  </si>
  <si>
    <t>Autres affections neurologiques</t>
  </si>
  <si>
    <t>top_ABPCOIr_ind</t>
  </si>
  <si>
    <t>Maladies respiratoires chroniques (hors mucoviscidose)</t>
  </si>
  <si>
    <t>top_IRCrRCH_ind</t>
  </si>
  <si>
    <t>Maladies inflammatoires chroniques intestinales</t>
  </si>
  <si>
    <t>top_IRPolyA_ind</t>
  </si>
  <si>
    <t>Polyarthrite rhumatoïde et maladies apparentées</t>
  </si>
  <si>
    <t>top_IRSponA_ind</t>
  </si>
  <si>
    <t>Spondylarthrite ankylosante et maladies apparentées</t>
  </si>
  <si>
    <t>top_IRautre_ind</t>
  </si>
  <si>
    <t>Autres maladies inflammatoires chroniques</t>
  </si>
  <si>
    <t>top_IRMMHer_ind</t>
  </si>
  <si>
    <t>Maladies métaboliques héréditaires ou amylose</t>
  </si>
  <si>
    <t>top_IRMuco_ind</t>
  </si>
  <si>
    <t>Mucoviscidose</t>
  </si>
  <si>
    <t>top_IRHemop_ind</t>
  </si>
  <si>
    <t>top_IRVih_ind</t>
  </si>
  <si>
    <t>VIH ou SIDA</t>
  </si>
  <si>
    <t>top_RDialyse_ind</t>
  </si>
  <si>
    <t>top_Rtrans_aig</t>
  </si>
  <si>
    <t>Transplantation rénale</t>
  </si>
  <si>
    <t>top_Rtrans_chr</t>
  </si>
  <si>
    <t>Suivi de transplantation rénale</t>
  </si>
  <si>
    <t>top_HFoiPan_ind</t>
  </si>
  <si>
    <t>top_ALDAutr_ind</t>
  </si>
  <si>
    <t>Autres affections de longue durée (dont 31 et 32)</t>
  </si>
  <si>
    <t>top_Materni_ind</t>
  </si>
  <si>
    <t>Maternité (avec ou sans pathologies)</t>
  </si>
  <si>
    <t>sup_hospit_ponct</t>
  </si>
  <si>
    <t>Hospitalisations ponctuelles (avec ou sans pathologies, traitements ou maternité)</t>
  </si>
  <si>
    <t>top_SoiCour</t>
  </si>
  <si>
    <t>Soins courants</t>
  </si>
  <si>
    <t>sup_Petit_Conso_exclu</t>
  </si>
  <si>
    <t>Pas de pathologies, traitements, maternité, hospitalisations ou traitement antalgique ou anti-inflammatoire</t>
  </si>
  <si>
    <t>sup_Arthros_med</t>
  </si>
  <si>
    <t>Traitement antalgique ou anti-inflammatoire (hors pathologies, traitements, maternité ou hospitalisations)</t>
  </si>
  <si>
    <t>top_patho</t>
  </si>
  <si>
    <t>Maladies cardioneurovasculaires</t>
  </si>
  <si>
    <t>Maladie coronaire</t>
  </si>
  <si>
    <t>Accident vasculaire cérébral</t>
  </si>
  <si>
    <t>Insuffisance cardiaque</t>
  </si>
  <si>
    <t>Maladies cardioneurovasculaires aigues</t>
  </si>
  <si>
    <t>Maladies cardioneurovasculaires chroniques</t>
  </si>
  <si>
    <t>Traitements du risque vasculaire</t>
  </si>
  <si>
    <t>Traitements du risque vasculaire (hors pathologies)</t>
  </si>
  <si>
    <t>Traitements antihypertenseurs (avec ou sans pathologies)</t>
  </si>
  <si>
    <t>Traitements hypolipémiants (avec ou sans pathologies)</t>
  </si>
  <si>
    <t>Traitements du risque vasculaire (avec ou sans pathologies)</t>
  </si>
  <si>
    <t>Diabète insulino-traité</t>
  </si>
  <si>
    <t>Diabète traité par agoniste du GLP-1</t>
  </si>
  <si>
    <t>Diabète (avec ou sans pathologies) ou traitements du risque vasculaire (hors pathologies)</t>
  </si>
  <si>
    <t>Cancers</t>
  </si>
  <si>
    <t>Cancer du sein de la femme</t>
  </si>
  <si>
    <t>Cancer du côlon actif</t>
  </si>
  <si>
    <t>Cancer du côlon sous surveillance</t>
  </si>
  <si>
    <t>Cancer du côlon</t>
  </si>
  <si>
    <t>Cancer du poumon</t>
  </si>
  <si>
    <t>Cancer de la prostate</t>
  </si>
  <si>
    <t>Autres cancers</t>
  </si>
  <si>
    <t>Cancers actifs</t>
  </si>
  <si>
    <t>Cancers sous surveillance</t>
  </si>
  <si>
    <t>Maladies psychiatriques</t>
  </si>
  <si>
    <t>Troubles névrotiques et de l’humeur:</t>
  </si>
  <si>
    <t xml:space="preserve"> dont dépression et autres troubles de l'humeur</t>
  </si>
  <si>
    <t xml:space="preserve"> dont troubles maniaques et bipolaires</t>
  </si>
  <si>
    <t xml:space="preserve"> dont troubles névrotiques liés au stress et somatoformes</t>
  </si>
  <si>
    <t>Troubles addictifs:</t>
  </si>
  <si>
    <t xml:space="preserve"> dont troubles addictifs (hormis ceux liés à l'utilisation d'alcool, du tabac et du cannabis)</t>
  </si>
  <si>
    <t xml:space="preserve"> dont troubles addictifs liés à l'utilisation d'alcool</t>
  </si>
  <si>
    <t xml:space="preserve"> dont troubles addictifs liés à l'utilisation du cannabis</t>
  </si>
  <si>
    <t xml:space="preserve"> dont troubles addictifs liés à l'utilisation du tabac</t>
  </si>
  <si>
    <t>Troubles psychiatriques débutant dans l'enfance</t>
  </si>
  <si>
    <t>Traitements psychotropes (hors pathologies)</t>
  </si>
  <si>
    <t>Traitements psychotropes (avec ou sans pathologies)</t>
  </si>
  <si>
    <t>Traitements antidépresseurs ou régulateurs de l'humeur (avec ou sans pathologies)</t>
  </si>
  <si>
    <t>Traitements neuroleptiques (avec ou sans pathologies)</t>
  </si>
  <si>
    <t>Traitements anxiolytiques (avec ou sans pathologies)</t>
  </si>
  <si>
    <t>Traitements hypnotiques (avec ou sans pathologies)</t>
  </si>
  <si>
    <t>Maladies psychiatriques ou psychotropes</t>
  </si>
  <si>
    <t>Maladies neurologiques ou dégénératives</t>
  </si>
  <si>
    <t>Démences (dont maladie d'Alzheimer) :</t>
  </si>
  <si>
    <t>_ dont maladie d'Alzheimer</t>
  </si>
  <si>
    <t>_ dont Autres démences</t>
  </si>
  <si>
    <t>Maladies dégénératives (démences et Parkinson)</t>
  </si>
  <si>
    <t>Sclérose en plaque</t>
  </si>
  <si>
    <t>Epilepsie</t>
  </si>
  <si>
    <t>Maladies neurologiques</t>
  </si>
  <si>
    <t>Maladies respiratoires chroniques</t>
  </si>
  <si>
    <t>Maladies respiratoires chroniques (avec ou sans mucoviscidose)</t>
  </si>
  <si>
    <t>Maladies inflammatoires ou rares ou VIH ou SIDA</t>
  </si>
  <si>
    <t>Maladies inflammatoires chroniques</t>
  </si>
  <si>
    <t>Hémophilie ou troubles de l'hémostase graves:</t>
  </si>
  <si>
    <t>_ dont hémophilie</t>
  </si>
  <si>
    <t>_ dont autres troubles de l'hémostase graves</t>
  </si>
  <si>
    <t>Maladies rares</t>
  </si>
  <si>
    <t>Insuffisance rénale chronique terminale</t>
  </si>
  <si>
    <t>Dialyse chronique :</t>
  </si>
  <si>
    <t>_ dont dyalise courte</t>
  </si>
  <si>
    <t>_ dont hémodyalise chronique</t>
  </si>
  <si>
    <t>_ dont dyalise péritonéale chronique</t>
  </si>
  <si>
    <t>Maladies du foie ou du pancréas</t>
  </si>
  <si>
    <t>Hépatite C chronique ou guérie</t>
  </si>
  <si>
    <t>_ dont hépatite C chronique</t>
  </si>
  <si>
    <t>Maladie du foie (hors mucoviscidose)</t>
  </si>
  <si>
    <t>Maladie du pancréas (hors mucoviscidose)</t>
  </si>
  <si>
    <t>Maladies du foie ou du pancréas  (hors mucoviscidose)</t>
  </si>
  <si>
    <t>Maladies du foie ou du pancréas (avec ou sans mucoviscidose)</t>
  </si>
  <si>
    <t>Autres affections de longue durée</t>
  </si>
  <si>
    <t>Au moins une pathologie</t>
  </si>
  <si>
    <t>Au moins une pathologie ou traitement</t>
  </si>
  <si>
    <t>Maternité</t>
  </si>
  <si>
    <t>Maternité (hors pathologiesou traitements)</t>
  </si>
  <si>
    <t>Au moins une pathologie, traitement ou maternité</t>
  </si>
  <si>
    <t>Hospitalisations ponctuelles</t>
  </si>
  <si>
    <t>Hospitalisations ponctuelles (hors pathologies, traitements ou maternité)</t>
  </si>
  <si>
    <t>Au moins une pathologie, traitement, maternité ou hospitalisation</t>
  </si>
  <si>
    <t>Traitement antalgique ou anti-inflammatoire</t>
  </si>
  <si>
    <t>Traitement antalgique (hors pathologies, traitements, maternité ou hospitalisations)</t>
  </si>
  <si>
    <t>Traitement antalgique  (avec ou sans pathologies, traitements, maternité ou hospitalisations)</t>
  </si>
  <si>
    <t>Traitement AINS (hors pathologies, traitements, maternité ou hospitalisations)</t>
  </si>
  <si>
    <t>Traitement AINS  (avec ou sans pathologies, traitements, maternité ou hospitalisations)</t>
  </si>
  <si>
    <t>Traitement antalgique ou anti-inflammatoire (avec ou sans pathologies, traitements, maternité ou hospitalisations)</t>
  </si>
  <si>
    <t>Traitement corticoïde (avec ou sans  pathologies, traitements, maternité ou hospitalisations)</t>
  </si>
  <si>
    <t>Traitement corticoïde (hors pathologies, traitements, maternité ou hospitalisations)</t>
  </si>
  <si>
    <t>Pas de pathologies, traitements, maternité, hospitalisation</t>
  </si>
  <si>
    <t>sup_CvIDMCor_cat</t>
  </si>
  <si>
    <t>sup_CvAVC_cat</t>
  </si>
  <si>
    <t>sup_CvIC_cat</t>
  </si>
  <si>
    <t>sup_Cvaig_cat</t>
  </si>
  <si>
    <t>sup_Cvchr_cat</t>
  </si>
  <si>
    <t>sup_Cv_cat</t>
  </si>
  <si>
    <t>sup_FRV_cat</t>
  </si>
  <si>
    <t>sup_FAntiHTA_med_nnexclu</t>
  </si>
  <si>
    <t>sup_FHypoLi_med_nnexclu</t>
  </si>
  <si>
    <t>sup_FRV_cat_nnexclu</t>
  </si>
  <si>
    <t>sup_FInsul_ind</t>
  </si>
  <si>
    <t>sup_FAGLP1_ind</t>
  </si>
  <si>
    <t>sup_FRVDiab_cat</t>
  </si>
  <si>
    <t>sup_CanSeiF_cat</t>
  </si>
  <si>
    <t>sup_CanColo_cat</t>
  </si>
  <si>
    <t>sup_CanPoum_cat</t>
  </si>
  <si>
    <t>sup_CanPros_cat</t>
  </si>
  <si>
    <t>sup_CanAutr_cat</t>
  </si>
  <si>
    <t>sup_CanAct_cat</t>
  </si>
  <si>
    <t>sup_CanSur_cat</t>
  </si>
  <si>
    <t>sup_Can_cat</t>
  </si>
  <si>
    <t>sup_PTrDHum_ind</t>
  </si>
  <si>
    <t>sup_PTrBipo_ind</t>
  </si>
  <si>
    <t>sup_PTrNevr_ind</t>
  </si>
  <si>
    <t>sup_PAddAut_ind</t>
  </si>
  <si>
    <t>sup_PAddAlc_ind</t>
  </si>
  <si>
    <t>sup_PAddCan_ind</t>
  </si>
  <si>
    <t>sup_PAddTab_ind</t>
  </si>
  <si>
    <t>sup_PsyPat_cat</t>
  </si>
  <si>
    <t>sup_PsyMed_cat</t>
  </si>
  <si>
    <t>sup_PAntiDe_med_nnexclu</t>
  </si>
  <si>
    <t>sup_PNeurol_med_nnexclu</t>
  </si>
  <si>
    <t>sup_PAnxiol_med_nnexclu</t>
  </si>
  <si>
    <t>sup_PHypnot_med_nnexclu</t>
  </si>
  <si>
    <t>sup_PsyMed_cat_nnexclu</t>
  </si>
  <si>
    <t>sup_Psy_cat</t>
  </si>
  <si>
    <t>sup_NDemAlz_ind</t>
  </si>
  <si>
    <t>sup_NDemAut_ind</t>
  </si>
  <si>
    <t>sup_NDemPar_cat</t>
  </si>
  <si>
    <t>sup_Neuro_cat</t>
  </si>
  <si>
    <t>sup_NeuDeg_cat</t>
  </si>
  <si>
    <t>sup_ABPCOIr_ind_nnexclu</t>
  </si>
  <si>
    <t>sup_Inflam_cat</t>
  </si>
  <si>
    <t>sup_IRHemop_ind_exclu</t>
  </si>
  <si>
    <t>sup_IRTrHemoSev_ind</t>
  </si>
  <si>
    <t>sup_Rares_cat</t>
  </si>
  <si>
    <t>sup_InfRarVIH_cat</t>
  </si>
  <si>
    <t>sup_RDiaCou_ind</t>
  </si>
  <si>
    <t>sup_RHemDia_ind</t>
  </si>
  <si>
    <t>sup_RDiaPer_ind</t>
  </si>
  <si>
    <t>sup_RIRCT_cat</t>
  </si>
  <si>
    <t>sup_HVhc_chr</t>
  </si>
  <si>
    <t>sup_HVhc_cat</t>
  </si>
  <si>
    <t>sup_HFoi_ind</t>
  </si>
  <si>
    <t>sup_HPan_ind</t>
  </si>
  <si>
    <t>sup_HFoiPan_ind_nnexclu</t>
  </si>
  <si>
    <t>sup_ALDAutr_0_ind</t>
  </si>
  <si>
    <t>sup_ALDAutr_2_ind</t>
  </si>
  <si>
    <t>sup_ALDAutr_4_ind</t>
  </si>
  <si>
    <t>sup_ALDAutr_10_ind</t>
  </si>
  <si>
    <t>sup_ALDAutr_19_ind</t>
  </si>
  <si>
    <t>sup_ALDAutr_23_ind</t>
  </si>
  <si>
    <t>sup_ALDAutr_26_ind</t>
  </si>
  <si>
    <t>sup_ALDAutr_29_ind</t>
  </si>
  <si>
    <t>sup_ALDAutr_30_ind</t>
  </si>
  <si>
    <t>sup_ALDAutr_31_ind</t>
  </si>
  <si>
    <t>sup_ALDAutr_32_ind</t>
  </si>
  <si>
    <t>sup_Patho_cat_exclu</t>
  </si>
  <si>
    <t>sup_Patho_cat_nnexclu</t>
  </si>
  <si>
    <t>sup_Materni_ind_exclu</t>
  </si>
  <si>
    <t>sup_PatMat_cat</t>
  </si>
  <si>
    <t>sup_hospit_ponct_exclu</t>
  </si>
  <si>
    <t>sup_PatMatHos_cat</t>
  </si>
  <si>
    <t>sup_Antalg_med</t>
  </si>
  <si>
    <t>sup_Antalg_med_nnexclu</t>
  </si>
  <si>
    <t>sup_AINS_med</t>
  </si>
  <si>
    <t>sup_AINS_med_nnexclu</t>
  </si>
  <si>
    <t>sup_Arthros_med_nnexclu</t>
  </si>
  <si>
    <t>sup_ACorti_med</t>
  </si>
  <si>
    <t>sup_ACorti_med_nnexclu</t>
  </si>
  <si>
    <t>sup_Petit_Conso</t>
  </si>
  <si>
    <t>sup_PopTot_cat</t>
  </si>
  <si>
    <t>TR</t>
  </si>
  <si>
    <t xml:space="preserve"> </t>
  </si>
  <si>
    <t>Maladie coronaire chronique (top_CvCoron_chr)</t>
  </si>
  <si>
    <t>Séquelle d'accident vasculaire cérébral" (top_CvAVC_seq)</t>
  </si>
  <si>
    <t>Insuffisance cardiaque chronique" (top_CvIC_chr)</t>
  </si>
  <si>
    <t>Artériopathie oblitérante du membre inférieur" (top_CvAOMI_ind)</t>
  </si>
  <si>
    <t>Troubles du rythme ou de la conduction cardiaque" (top_CvTrRyC_ind)</t>
  </si>
  <si>
    <t>Maladie valvulaire" (top_CvValve_ind)</t>
  </si>
  <si>
    <t>Autres affections cardiovasculaires" (top_CvAutre_ind)</t>
  </si>
  <si>
    <t>Syndrome coronaire aigu (top_CvIDM_aig)</t>
  </si>
  <si>
    <t>Accident vasculaire cérébral aigu" (top_CvAVC_aig)</t>
  </si>
  <si>
    <t>Insuffisance cardiaque aigue" (top_CvIC_aig)</t>
  </si>
  <si>
    <t>Embolie pulmonaire aigue" (top_CvEmbol_aig)</t>
  </si>
  <si>
    <t>Sups</t>
  </si>
  <si>
    <t>Tops</t>
  </si>
  <si>
    <t>Nombre de consommants</t>
  </si>
  <si>
    <t>Grand groupe de pathologie</t>
  </si>
  <si>
    <t>Pathologie</t>
  </si>
  <si>
    <t>Dépenses par poste 2019</t>
  </si>
  <si>
    <t/>
  </si>
  <si>
    <t>Dépenses totales</t>
  </si>
  <si>
    <t>Soin courant</t>
  </si>
  <si>
    <t>Total consommants</t>
  </si>
  <si>
    <t>Traitements du risque vasculaire (hors pathologies) :</t>
  </si>
  <si>
    <t>Autres affections de longue durée non retrouvées ou non ventilées</t>
  </si>
  <si>
    <t>Autres affections de longue durée pour insuffisances médullaires et autres cytopénies chroniques</t>
  </si>
  <si>
    <t>Autres affections de longue durée pour bilharziose compliquée</t>
  </si>
  <si>
    <t>Autres affections de longue durée pour hémoglobinopathies, hémolyses chroniques constitutionnelles et acquises sévères</t>
  </si>
  <si>
    <t>Autres affections de longue durée pour néphropathie chronique grave et syndrome néphrotique primitif (hors IRCT)</t>
  </si>
  <si>
    <t>Autres affections de longue durée pour affections psychiatriques (anomalies chromosomiques)</t>
  </si>
  <si>
    <t>Autres affections de longue durée pour scoliose structurale évolutive</t>
  </si>
  <si>
    <t>Autres affections de longue durée pour tuberculose active, lèpre</t>
  </si>
  <si>
    <t>Autres affections de longue durée pour tumeurs à évolution imprévisible ou inconnue</t>
  </si>
  <si>
    <t>Autres affections de longue durée hors liste (31)</t>
  </si>
  <si>
    <t>Autres affections de longue durée pour polypathologie (32)</t>
  </si>
  <si>
    <t>Cartographie des dépenses de soins et des pathologies: résultats relatifs aux dépenses pour l'année 2015</t>
  </si>
  <si>
    <t>Source: CNAM\DSES</t>
  </si>
  <si>
    <t>Version: Rapport "Charges et Produits pour 2022" (juillet 2021)</t>
  </si>
  <si>
    <t>2. Notes de lecture</t>
  </si>
  <si>
    <t>Pour plus de précisions sur la méthologie ayant conduit à l'affectation des dépenses aux différentes pathologies, traitements ou évènements de santé il est conseillé de se reporter à l'annexe 4 du rapport "Charges et Produits".</t>
  </si>
  <si>
    <t>Le champ des dépenses prises en compte ici est celui des dépenses individualisables remboursées par l'assurance maladie obligatoire.</t>
  </si>
  <si>
    <t>2.1. Définition des pathologies, traitements et évènements de santé et des regroupements effectués</t>
  </si>
  <si>
    <t>Les dépenses individualisables entrant dans le champ de la Cartographie sont réparties entre 59 groupes de populations* (cf. tableaux 1 et 3) dont 57 groupes de populations correspondants à des pathologies, traitements, hospitalisations, maternité ou épisodes de soins.</t>
  </si>
  <si>
    <t>Les 2 autres groupes de populations distingués pour l'affectation des dépenses sont :</t>
  </si>
  <si>
    <r>
      <rPr>
        <sz val="11"/>
        <color indexed="56"/>
        <rFont val="Calibri"/>
        <family val="2"/>
      </rPr>
      <t xml:space="preserve"> - Traitement antalgique ou anti-inflammatoire (hors pathologies, traitements, maternité ou hospitalisations) : </t>
    </r>
    <r>
      <rPr>
        <sz val="11"/>
        <color indexed="8"/>
        <rFont val="Calibri"/>
        <family val="2"/>
      </rPr>
      <t>il s'agit des dépenses des personnes ayant reçu au moins six délivrances d’antalgiques, et/ou six délivrances d’anti-inflammatoires non stéro</t>
    </r>
    <r>
      <rPr>
        <sz val="11"/>
        <rFont val="Calibri"/>
        <family val="2"/>
      </rPr>
      <t>ïdiens et/ou 6 délivrances de corticoïdes oraux, dans l’année.</t>
    </r>
  </si>
  <si>
    <r>
      <rPr>
        <sz val="11"/>
        <color indexed="56"/>
        <rFont val="Calibri"/>
        <family val="2"/>
      </rPr>
      <t xml:space="preserve"> - Pas de pathologies, traitements, maternité, hospitalisations ou traitement antalgique ou anti-inflammatoire :</t>
    </r>
    <r>
      <rPr>
        <sz val="11"/>
        <color indexed="8"/>
        <rFont val="Calibri"/>
        <family val="2"/>
      </rPr>
      <t xml:space="preserve"> il s'agit des dépenses des personnes sans pathologies identifiées dans la cartographie, sans prise en charge pour maternité, sans séjour </t>
    </r>
    <r>
      <rPr>
        <sz val="11"/>
        <rFont val="Calibri"/>
        <family val="2"/>
      </rPr>
      <t xml:space="preserve">dans un établissement de santé MCO l'année n quel qu'en soit le motif, et sans traitement antalgique ou anti-inflammatoire. </t>
    </r>
  </si>
  <si>
    <r>
      <t xml:space="preserve">Pour ces deux groupes de population, exclusifs entre eux mais aussi exclusifs des 57 autres groupes,  l’affectation des dépenses est effectuée de façon directe. Les montants correspondent à l'ensemble des dépenses des individus appartenant à chacun des deux </t>
    </r>
    <r>
      <rPr>
        <sz val="12"/>
        <rFont val="Calibri"/>
        <family val="2"/>
      </rPr>
      <t>groupes, après retrait des dépenses relatives à la « consommation courante de soins ».</t>
    </r>
  </si>
  <si>
    <t>Les dépenses correspondant à la « consommation courante de soins » sont la somme des dépenses des soins de ville  (à l'exception des postes "transports" et "soins de sages-femmes") et des indemnités journalièresmaladie/AT-MP, retranchées à chacun des individus de la population afin de prendre en compte les dépenses mobilisées pour la prise en charge de pathologies bénignes  (ex : infections virales bénignes, angine, gastro-entérite sans gravité...)</t>
  </si>
  <si>
    <t>A noter que l'on distingue dans les tableaux de dépenses ci-après les catégories "Pas de pathologies, traitements, maternité, hospitalisations ou traitement antalgique ou anti-inflammatoire" et "Consommation courante de soins", alors que dans le rapport "Charges et Produits", les dépenses de ces deux catégories sont agrégées.</t>
  </si>
  <si>
    <t>* pour plus de précisions sur la méthodologie de répérage des groupes de populations de la cartographie, un document est disponible sur ameli.fr.</t>
  </si>
  <si>
    <t>2.2. Définition des postes de dépenses présentés dans les tableaux</t>
  </si>
  <si>
    <t>Total soins de ville: c'est la somme de l'ensemble des postes de soins de ville pris en compte et détaillés ci-après.</t>
  </si>
  <si>
    <r>
      <rPr>
        <sz val="11"/>
        <color indexed="56"/>
        <rFont val="Calibri"/>
        <family val="2"/>
      </rPr>
      <t xml:space="preserve">Soins de médecins : </t>
    </r>
    <r>
      <rPr>
        <sz val="11"/>
        <color indexed="8"/>
        <rFont val="Calibri"/>
        <family val="2"/>
      </rPr>
      <t>le poste regroupe les soins de médecins généralistes et de spécialistes (consultations, visite, indemnités de déplacement…).</t>
    </r>
  </si>
  <si>
    <r>
      <rPr>
        <sz val="11"/>
        <color indexed="56"/>
        <rFont val="Calibri"/>
        <family val="2"/>
      </rPr>
      <t>Soins infirmiers :</t>
    </r>
    <r>
      <rPr>
        <sz val="11"/>
        <color indexed="8"/>
        <rFont val="Calibri"/>
        <family val="2"/>
      </rPr>
      <t xml:space="preserve"> ce poste comprend l'ensemble des dépenses relatives aux soins infirmiers (AMI, AIS, DSI…) </t>
    </r>
  </si>
  <si>
    <r>
      <rPr>
        <sz val="11"/>
        <color indexed="56"/>
        <rFont val="Calibri"/>
        <family val="2"/>
      </rPr>
      <t xml:space="preserve">Soins kinésithérapie : </t>
    </r>
    <r>
      <rPr>
        <sz val="11"/>
        <color indexed="8"/>
        <rFont val="Calibri"/>
        <family val="2"/>
      </rPr>
      <t>ce poste comprend l'ensemble des dépenses relatives aux soins de kinésithérapie (AMK, AMS…)</t>
    </r>
  </si>
  <si>
    <r>
      <rPr>
        <sz val="11"/>
        <color indexed="56"/>
        <rFont val="Calibri"/>
        <family val="2"/>
      </rPr>
      <t>Autres professionnels de santé :</t>
    </r>
    <r>
      <rPr>
        <sz val="11"/>
        <color indexed="8"/>
        <rFont val="Calibri"/>
        <family val="2"/>
      </rPr>
      <t xml:space="preserve"> le poste regroupe les soins de dentistes, de sages-femmes, d'orthophonistes, d'orthoptistes, de pédicures-podologues.</t>
    </r>
  </si>
  <si>
    <r>
      <rPr>
        <sz val="11"/>
        <color indexed="56"/>
        <rFont val="Calibri"/>
        <family val="2"/>
      </rPr>
      <t>Médicaments :</t>
    </r>
    <r>
      <rPr>
        <sz val="11"/>
        <color indexed="8"/>
        <rFont val="Calibri"/>
        <family val="2"/>
      </rPr>
      <t xml:space="preserve"> le poste comprend l'ensemble des dépenses de médicaments délivrés en ville ou par les pharmacies hospitalières dans le cadre de la rétrocession.</t>
    </r>
  </si>
  <si>
    <r>
      <rPr>
        <sz val="11"/>
        <color indexed="56"/>
        <rFont val="Calibri"/>
        <family val="2"/>
      </rPr>
      <t>Autres produits de santé :</t>
    </r>
    <r>
      <rPr>
        <sz val="11"/>
        <color indexed="8"/>
        <rFont val="Calibri"/>
        <family val="2"/>
      </rPr>
      <t xml:space="preserve"> le poste comprend les dépenses relatives à la liste des produits et prestations remboursables (LPP) délivrés en ville.</t>
    </r>
  </si>
  <si>
    <r>
      <rPr>
        <sz val="11"/>
        <color indexed="56"/>
        <rFont val="Calibri"/>
        <family val="2"/>
      </rPr>
      <t xml:space="preserve">Biologie : </t>
    </r>
    <r>
      <rPr>
        <sz val="11"/>
        <color indexed="8"/>
        <rFont val="Calibri"/>
        <family val="2"/>
      </rPr>
      <t>ce poste comprend l'ensemble des dépenses relatives aux actes de biologie réalisés en ville (actes en B, KB…).</t>
    </r>
  </si>
  <si>
    <r>
      <rPr>
        <sz val="11"/>
        <color indexed="56"/>
        <rFont val="Calibri"/>
        <family val="2"/>
      </rPr>
      <t>Transports :</t>
    </r>
    <r>
      <rPr>
        <sz val="11"/>
        <color indexed="8"/>
        <rFont val="Calibri"/>
        <family val="2"/>
      </rPr>
      <t xml:space="preserve"> ce poste comprend l'ensemble des dépenses relatives aux transports prise en charges par l'assurance maladie quelque soit le mode (ambulance, VSL, taxi…).</t>
    </r>
  </si>
  <si>
    <r>
      <rPr>
        <sz val="11"/>
        <color indexed="56"/>
        <rFont val="Calibri"/>
        <family val="2"/>
      </rPr>
      <t xml:space="preserve">Autres soins de ville : </t>
    </r>
    <r>
      <rPr>
        <sz val="11"/>
        <color indexed="8"/>
        <rFont val="Calibri"/>
        <family val="2"/>
      </rPr>
      <t>ce poste regroupe diverses dépenses prises en charges au titre des soins de ville et non détaillées précédemment.</t>
    </r>
  </si>
  <si>
    <t xml:space="preserve">Total hospitalisations : ce poste regroupe l'ensemble des dépenses hospitalières (secteurs publics et privés**) individualisables </t>
  </si>
  <si>
    <t xml:space="preserve"> - des établissements de médecine, chirurgie et obstétriques (MCO): dépenses liées aux séjours ainsi qu'aux médicaments et produits pris en charges en sus des séjours.</t>
  </si>
  <si>
    <t xml:space="preserve"> - des établissements psychiatriques</t>
  </si>
  <si>
    <t xml:space="preserve"> - des établissements de soins de suite et de réadaptation (SSR)</t>
  </si>
  <si>
    <t xml:space="preserve"> - des établissements d'hospitalisation à domicile  (HAD)</t>
  </si>
  <si>
    <t xml:space="preserve"> - des actes et consultations externes (secteur public uniquement)</t>
  </si>
  <si>
    <t>** les honoraires des professionnels de santé réalisés en établissement hospitalier privé sont rattachés aux séjours hospitaliers privés (et non aux soins de ville) et donc inclus ici (cohérence avec les dépenses hospitalières en établissement public). A l'inverse, les dépenses relatives aux forfaits technique, IRM/scanner réalisés en ville ou lors des soins externes en établissements MCO privés ont été rattachées aux soins de ville.</t>
  </si>
  <si>
    <r>
      <rPr>
        <b/>
        <sz val="11"/>
        <color indexed="8"/>
        <rFont val="Calibri"/>
        <family val="2"/>
      </rPr>
      <t>Total prestations en espèces :</t>
    </r>
    <r>
      <rPr>
        <sz val="11"/>
        <color indexed="8"/>
        <rFont val="Calibri"/>
        <family val="2"/>
      </rPr>
      <t xml:space="preserve"> ce poste regroupe les différentes prestations en espèces versées*** par l'assurance maladie</t>
    </r>
  </si>
  <si>
    <t xml:space="preserve"> - les indemnités journalières versées au titre de la maladie, des accidents du travail, maladie professionnelle (maladie/ATMP)</t>
  </si>
  <si>
    <t xml:space="preserve"> - les indemnités journalières versées en lien avec la maternité (y compris congés pour adoption, paternité)</t>
  </si>
  <si>
    <t xml:space="preserve"> - les prestations versées pour invalidité (avantages de base, majoration pour tierce personne…)</t>
  </si>
  <si>
    <t>2.3. Précision sur les effectifs dans les tableaux 1 à 4</t>
  </si>
  <si>
    <t>Les effectifs (arrondis au millier)par pathologie ne sont pas sommables entre eux (une personne pouvant cumuler plusieurs pathologies).</t>
  </si>
  <si>
    <t>2.4. Précision sur les montants dans les tableaux 1 à 2</t>
  </si>
  <si>
    <t>Les montants arrondis (au millier) par pathologie ou regroupement de pathologie sont sommables entre eux.</t>
  </si>
  <si>
    <t>Nb_conso</t>
  </si>
  <si>
    <t>Patho</t>
  </si>
  <si>
    <t>top_grand_groupe</t>
  </si>
  <si>
    <t>Patho_groupe_moy</t>
  </si>
  <si>
    <t>Patho_groupe_sum</t>
  </si>
  <si>
    <t>Patho_sousgroupe_moy</t>
  </si>
  <si>
    <t>Patho_sousgroupe_sum</t>
  </si>
  <si>
    <t>Couleur</t>
  </si>
  <si>
    <t>Mtt_dep_calcmoy</t>
  </si>
  <si>
    <t>Mtt_dep_calcsum</t>
  </si>
  <si>
    <t>Mtt_dep_calcmoy_md</t>
  </si>
  <si>
    <t>Mtt_dep_calcsum_md</t>
  </si>
  <si>
    <t>Mal. cardio. (1,43 Mds)</t>
  </si>
  <si>
    <t>Mal. cardio. (1,56 Mds)</t>
  </si>
  <si>
    <t>Mal. cardio. (0,41 Mds)</t>
  </si>
  <si>
    <t>Mal. cardio. (0,40 Mds)</t>
  </si>
  <si>
    <t>Rouge</t>
  </si>
  <si>
    <t>Mal. cardio. (1,09 Mds)</t>
  </si>
  <si>
    <t>Mal. cardio. (1,16 Mds)</t>
  </si>
  <si>
    <t>Trait. risq. vasc. (0,37 Mds)</t>
  </si>
  <si>
    <t>Trait. risq. vasc. (0,28 Mds)</t>
  </si>
  <si>
    <t>Orange</t>
  </si>
  <si>
    <t>Trait. risq. vasc. (0,09 Mds)</t>
  </si>
  <si>
    <t>Diabète (0,5 Mds)</t>
  </si>
  <si>
    <t>Jaune</t>
  </si>
  <si>
    <t>Cancers (1,25 Mds)</t>
  </si>
  <si>
    <t>Cancers (1,19 Mds)</t>
  </si>
  <si>
    <t>Canc. actif (1,12 Mds)</t>
  </si>
  <si>
    <t>Canc. actif (1,07 Mds)</t>
  </si>
  <si>
    <t>Bleu</t>
  </si>
  <si>
    <t>Canc. Sous surv. (0,13 Mds)</t>
  </si>
  <si>
    <t>Mal. psy. ou trait. psycho. (1,24 Mds)</t>
  </si>
  <si>
    <t>Mal. psy. ou trait. psycho. (1,09 Mds)</t>
  </si>
  <si>
    <t>Mal psychiatr. (0,76 Mds)</t>
  </si>
  <si>
    <t>Mal psychiatr. (0,71 Mds)</t>
  </si>
  <si>
    <t>Vert</t>
  </si>
  <si>
    <t>Trait. Psychotr. (0,39 Mds)</t>
  </si>
  <si>
    <t>Trait. Psychotr. (0,38 Mds)</t>
  </si>
  <si>
    <t>Maladies psychiatrique ou psychotropes</t>
  </si>
  <si>
    <t>Mal. neuro. ou degen. (0,58 Mds)</t>
  </si>
  <si>
    <t>Mal. neuro. ou degen. (0,53 Mds)</t>
  </si>
  <si>
    <t>Mal dégénér. (0,36 Mds)</t>
  </si>
  <si>
    <t>Violet</t>
  </si>
  <si>
    <t>Mal. Neuro (0,18 Mds)</t>
  </si>
  <si>
    <t>Mal. Neuro (0,17 Mds)</t>
  </si>
  <si>
    <t>Mal. Inflam./Rares/VIH/SIDA (0,26 Mds)</t>
  </si>
  <si>
    <t>Mal. Inflam. Chron. (0,17 Mds)</t>
  </si>
  <si>
    <t>Rose</t>
  </si>
  <si>
    <t>Mal. Rares (0,08 Mds)</t>
  </si>
  <si>
    <t>Mal. Rares (0,07 Mds)</t>
  </si>
  <si>
    <t>VIH/Sida (0,02 Mds)</t>
  </si>
  <si>
    <t>Mal. resp. chron. (0,18 Mds)</t>
  </si>
  <si>
    <t>Gris</t>
  </si>
  <si>
    <t xml:space="preserve">IRCT (0,21 Mds) </t>
  </si>
  <si>
    <t xml:space="preserve">IRCT (0,22 Mds) </t>
  </si>
  <si>
    <t>Mal. foie ou pancr. (0,07 Mds)</t>
  </si>
  <si>
    <t>Autres ALD (dont 31 et 32) (0,22 Mds)</t>
  </si>
  <si>
    <t>Trait. Antal. Ou anti-infl. (0,05 Mds)</t>
  </si>
  <si>
    <t>Depenses courantes (2,77 Mds)</t>
  </si>
  <si>
    <t>Maternité (0,20 Mds)</t>
  </si>
  <si>
    <t>Beige</t>
  </si>
  <si>
    <t>Hospit. Ponct. (1,88 Mds)</t>
  </si>
  <si>
    <t>Pas patho. Trait. Mat. Hospitponct. Antalg. Anti-infl. (0,42 Mds)</t>
  </si>
  <si>
    <t>Soin courant (0,28 Mds)</t>
  </si>
  <si>
    <t>Mal. inflam./rares/VIH/Sida (0,29 Mds)</t>
  </si>
  <si>
    <t>Mal. inflam./rares/VIH/Sida (0,26 Mds)</t>
  </si>
  <si>
    <t>Aut. patho./trait. chron (0,73 Mds)</t>
  </si>
  <si>
    <t>Aut. patho./trait. chron (0,75 Mds)</t>
  </si>
  <si>
    <t>Soins de ville</t>
  </si>
  <si>
    <t>Hospitalisations</t>
  </si>
  <si>
    <t>Prestations en espèces</t>
  </si>
  <si>
    <t>,</t>
  </si>
  <si>
    <t>1. Liste des données de dépenses</t>
  </si>
  <si>
    <t>Dépenses tous régimes 2015</t>
  </si>
  <si>
    <t>Dépenses tous régimes 2016</t>
  </si>
  <si>
    <t>Dépenses tous régimes 2017</t>
  </si>
  <si>
    <t>Dépenses tous régimes 2018</t>
  </si>
  <si>
    <t>Dépenses tous régimes 2019</t>
  </si>
  <si>
    <t xml:space="preserve">1.1 Dépenses tous régimes par top pathologie et par poste : </t>
  </si>
  <si>
    <t>Dépense totale 
(CNAM)</t>
  </si>
  <si>
    <t>Dépense moyenne 
(CNAM)</t>
  </si>
  <si>
    <t>Dépense totale 
(calculée)</t>
  </si>
  <si>
    <t>Dépense moyenne (calculée)</t>
  </si>
  <si>
    <t>Dépense totale
(calculée ou CNAM)</t>
  </si>
  <si>
    <t>Dépense moyenne 
(calculée ou CNAM)</t>
  </si>
  <si>
    <t>Dépense
Soins de ville
(CNAM)</t>
  </si>
  <si>
    <t>Dépense
Hospitalisations
(calculée)</t>
  </si>
  <si>
    <t>Dépense
Soins de ville
(calculée)</t>
  </si>
  <si>
    <t>Dépense
Hospitalisation
(CNAM)</t>
  </si>
  <si>
    <t>Dépense
Soins de ville
(CNAM ou calculée)</t>
  </si>
  <si>
    <t>Dépense
Hospitalisations
(CNAM ou calculée)</t>
  </si>
  <si>
    <t>Dépenses 
Prestations en espèces
(CNAM ou calculée)</t>
  </si>
  <si>
    <t>Dépense
Prestations en espèces
(calculée)</t>
  </si>
  <si>
    <t>Dépense
Prestations en espèces
(CNAM)</t>
  </si>
  <si>
    <t>Dépense moyenne 
Soins de ville
(CNAM ou calculée)</t>
  </si>
  <si>
    <t>Dépense moyenne
Hospitalisations
(CNAM ou calculée)</t>
  </si>
  <si>
    <t>Dépense moyenne 
Prestations en espèces
(CNAM ou calculée)</t>
  </si>
  <si>
    <t>Médecin généralistes</t>
  </si>
  <si>
    <t>Moyenne médecins généralistes</t>
  </si>
  <si>
    <t>Médecin spécialistes</t>
  </si>
  <si>
    <t>Moyenne médecins spécialistes</t>
  </si>
  <si>
    <t>Dentistes</t>
  </si>
  <si>
    <t>Moyenne dentistes</t>
  </si>
  <si>
    <r>
      <t>Le champ des dépenses est celui des dépenses prises en charge par l’assurance maladie obligatoire quel que soit le régime d’affiliation. Sauf cas particuliers, seules les dépenses individualisables (ie. rattachable à un individu) correspondant aux différents postes de l’ « objectif national des dépenses d’assurance maladie » (ONDAM</t>
    </r>
    <r>
      <rPr>
        <vertAlign val="superscript"/>
        <sz val="11"/>
        <color indexed="8"/>
        <rFont val="Calibri"/>
        <family val="2"/>
      </rPr>
      <t>[1]</t>
    </r>
    <r>
      <rPr>
        <sz val="11"/>
        <color theme="1"/>
        <rFont val="Calibri"/>
        <family val="2"/>
        <scheme val="minor"/>
      </rPr>
      <t>) ainsi que les prestations en espèces pour maternité et invalidité sont prises en compte. Sont donc notamment hors champ de l’étude : les postes de dépenses de l’ONDAM non individualisables (MIGAC</t>
    </r>
    <r>
      <rPr>
        <vertAlign val="superscript"/>
        <sz val="11"/>
        <color indexed="8"/>
        <rFont val="Calibri"/>
        <family val="2"/>
      </rPr>
      <t>[2]</t>
    </r>
    <r>
      <rPr>
        <sz val="11"/>
        <color theme="1"/>
        <rFont val="Calibri"/>
        <family val="2"/>
        <scheme val="minor"/>
      </rPr>
      <t>, FIR</t>
    </r>
    <r>
      <rPr>
        <vertAlign val="superscript"/>
        <sz val="11"/>
        <color indexed="8"/>
        <rFont val="Calibri"/>
        <family val="2"/>
      </rPr>
      <t>[3]</t>
    </r>
    <r>
      <rPr>
        <sz val="11"/>
        <color theme="1"/>
        <rFont val="Calibri"/>
        <family val="2"/>
        <scheme val="minor"/>
      </rPr>
      <t>, mais aussi les diverses rémunérations versées aux professionnels de santé telles que la rémunération sur objectif de santé publique, contrats de bonne pratique, la rémunération CAS Cotisations sociales..), ainsi que celles du secteur médico-social (EHPAD</t>
    </r>
    <r>
      <rPr>
        <vertAlign val="superscript"/>
        <sz val="11"/>
        <color indexed="8"/>
        <rFont val="Calibri"/>
        <family val="2"/>
      </rPr>
      <t>[4]</t>
    </r>
    <r>
      <rPr>
        <sz val="11"/>
        <color theme="1"/>
        <rFont val="Calibri"/>
        <family val="2"/>
        <scheme val="minor"/>
      </rPr>
      <t>…).</t>
    </r>
  </si>
  <si>
    <t>[1] « L’ONDAM est le montant prévisionnel établi annuellement pour les dépenses de l’assurance maladie en France. C’est un outil de régularisation des dépenses de l’assurance maladie. Il concerne les dépenses remboursées par l’ensemble des régimes d’assurance maladie. »</t>
  </si>
  <si>
    <t>[2] Mission d’intérêt général et d’aide à la contractualisation</t>
  </si>
  <si>
    <t>[3] Fonds d’intervention régional</t>
  </si>
  <si>
    <t>[4] Etablissement d'hébergement pour personnes âgées dépendantes</t>
  </si>
  <si>
    <t>Sages femmes</t>
  </si>
  <si>
    <t>Moyenne sages femmes</t>
  </si>
  <si>
    <t>Kiné</t>
  </si>
  <si>
    <t>Moyenne kiné</t>
  </si>
  <si>
    <t>Infirmiers</t>
  </si>
  <si>
    <t>Moyenne infirmiers</t>
  </si>
  <si>
    <t>Autres auxiliaires</t>
  </si>
  <si>
    <t>Moyenne autres aux.</t>
  </si>
  <si>
    <t>Biologie</t>
  </si>
  <si>
    <t>Moyenne biologie</t>
  </si>
  <si>
    <t>Pharmacie</t>
  </si>
  <si>
    <t>Moyenne pharmacie</t>
  </si>
  <si>
    <t>LPP</t>
  </si>
  <si>
    <t>Moyenne LPP</t>
  </si>
  <si>
    <t>Transport</t>
  </si>
  <si>
    <t>Moyenne transport</t>
  </si>
  <si>
    <t>Autres SDV</t>
  </si>
  <si>
    <t>Moyenne Autres SDV</t>
  </si>
  <si>
    <t>Autres ALD (dont 31 et 32)</t>
  </si>
  <si>
    <t>Dépense Ondam</t>
  </si>
  <si>
    <t>Effectifs</t>
  </si>
  <si>
    <t>Montant moyen</t>
  </si>
  <si>
    <t>Tous régimes 2015</t>
  </si>
  <si>
    <t>MSA 2015</t>
  </si>
  <si>
    <t xml:space="preserve">Année : </t>
  </si>
  <si>
    <t>Contrôle (somme)</t>
  </si>
  <si>
    <t>Ecart avec le total</t>
  </si>
  <si>
    <t>TCAM montant dépense</t>
  </si>
  <si>
    <t>TCAM effectifs</t>
  </si>
  <si>
    <t>TCAM montant moyen</t>
  </si>
  <si>
    <t>Mal. Inflam./rares/VIH/SIDA</t>
  </si>
  <si>
    <t>Trait. du risque vasculaire</t>
  </si>
  <si>
    <t>Pas de pathologies</t>
  </si>
  <si>
    <t>Séjours en hospitalisation complète pour prise en charge de la Covid-19</t>
  </si>
  <si>
    <t>2017-2018</t>
  </si>
  <si>
    <t>2018-2019</t>
  </si>
  <si>
    <t>2019-2020</t>
  </si>
  <si>
    <t>Graphique 2 :</t>
  </si>
  <si>
    <t>Dépenses Ondam en milliard d'euros</t>
  </si>
  <si>
    <t>Total</t>
  </si>
  <si>
    <t>Année début</t>
  </si>
  <si>
    <t>Année fin</t>
  </si>
  <si>
    <t xml:space="preserve">Année début : </t>
  </si>
  <si>
    <t>Pas de pathologie</t>
  </si>
  <si>
    <t>Maladies cardiovasculaires chroniques</t>
  </si>
  <si>
    <t>2020-2021</t>
  </si>
  <si>
    <t>Graphique 3 :</t>
  </si>
  <si>
    <t xml:space="preserve">Graphique 1 : </t>
  </si>
  <si>
    <t>Graphique 4 :</t>
  </si>
  <si>
    <t>Graphique 5 :</t>
  </si>
  <si>
    <t>Pathologies</t>
  </si>
  <si>
    <t>Dépenses par pathologie en 2021</t>
  </si>
  <si>
    <t>Décembre 2023</t>
  </si>
  <si>
    <t>DIRECTION DELEGUEE AUX POLITIQUES SOCIALES</t>
  </si>
  <si>
    <t>Direction des Statistiques, des Etudes et des Fonds</t>
  </si>
  <si>
    <t>Directrice de la publication : Nadia JOUBERT</t>
  </si>
  <si>
    <t>joubert.nadia@ccmsa.msa.fr</t>
  </si>
  <si>
    <t>Département "Etudes et évaluation"</t>
  </si>
  <si>
    <t>Véronique DANGUY</t>
  </si>
  <si>
    <t>danguy.veronique@ccmsa.msa.fr</t>
  </si>
  <si>
    <t>Rémi GARANDEL</t>
  </si>
  <si>
    <t>garandel.remi@ccmsa.msa.fr</t>
  </si>
  <si>
    <t>Les dépenses de santé par pathologie au régime agricole en 2021</t>
  </si>
  <si>
    <t>Auteur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</si>
</sst>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_-* #,##0\ _€_-;\-* #,##0\ _€_-;_-* &quot;-&quot;??\ _€_-;_-@_-"/>
    <numFmt numFmtId="166" formatCode="0.0%"/>
    <numFmt numFmtId="167" formatCode="_-* #,##0\ &quot;€&quot;_-;\-* #,##0\ &quot;€&quot;_-;_-* &quot;-&quot;??\ &quot;€&quot;_-;_-@_-"/>
  </numFmts>
  <fonts count="53" x14ac:knownFonts="1">
    <font>
      <sz val="11"/>
      <color theme="1"/>
      <name val="Calibri"/>
      <family val="2"/>
      <scheme val="minor"/>
    </font>
    <font>
      <sz val="11"/>
      <color indexed="8"/>
      <name val="Calibri"/>
      <family val="2"/>
    </font>
    <font>
      <b/>
      <sz val="10"/>
      <name val="Arial"/>
      <family val="2"/>
    </font>
    <font>
      <sz val="10"/>
      <name val="Arial"/>
      <family val="2"/>
    </font>
    <font>
      <b/>
      <sz val="11"/>
      <color indexed="8"/>
      <name val="Calibri"/>
      <family val="2"/>
    </font>
    <font>
      <sz val="11"/>
      <color indexed="56"/>
      <name val="Calibri"/>
      <family val="2"/>
    </font>
    <font>
      <sz val="11"/>
      <name val="Calibri"/>
      <family val="2"/>
    </font>
    <font>
      <sz val="12"/>
      <name val="Calibri"/>
      <family val="2"/>
    </font>
    <font>
      <vertAlign val="superscript"/>
      <sz val="11"/>
      <color indexed="8"/>
      <name val="Calibri"/>
      <family val="2"/>
    </font>
    <font>
      <sz val="11"/>
      <color theme="1"/>
      <name val="Calibri"/>
      <family val="2"/>
      <scheme val="minor"/>
    </font>
    <font>
      <u/>
      <sz val="11"/>
      <color theme="10"/>
      <name val="Calibri"/>
      <family val="2"/>
      <scheme val="minor"/>
    </font>
    <font>
      <sz val="10"/>
      <color theme="1"/>
      <name val="Times New Roman"/>
      <family val="2"/>
    </font>
    <font>
      <b/>
      <sz val="11"/>
      <color theme="1"/>
      <name val="Calibri"/>
      <family val="2"/>
      <scheme val="minor"/>
    </font>
    <font>
      <sz val="9"/>
      <color rgb="FF000000"/>
      <name val="Arial"/>
      <family val="2"/>
    </font>
    <font>
      <sz val="9"/>
      <color theme="1"/>
      <name val="Arial"/>
      <family val="2"/>
    </font>
    <font>
      <b/>
      <sz val="9"/>
      <color theme="1"/>
      <name val="Arial"/>
      <family val="2"/>
    </font>
    <font>
      <b/>
      <sz val="9"/>
      <color rgb="FF000000"/>
      <name val="Arial"/>
      <family val="2"/>
    </font>
    <font>
      <sz val="10"/>
      <name val="Calibri"/>
      <family val="2"/>
      <scheme val="minor"/>
    </font>
    <font>
      <sz val="10"/>
      <color theme="1"/>
      <name val="Arial"/>
      <family val="2"/>
    </font>
    <font>
      <sz val="16"/>
      <color theme="1"/>
      <name val="Calibri"/>
      <family val="2"/>
      <scheme val="minor"/>
    </font>
    <font>
      <b/>
      <sz val="14"/>
      <color theme="0"/>
      <name val="Calibri"/>
      <family val="2"/>
      <scheme val="minor"/>
    </font>
    <font>
      <b/>
      <sz val="14"/>
      <color theme="3"/>
      <name val="Calibri"/>
      <family val="2"/>
      <scheme val="minor"/>
    </font>
    <font>
      <sz val="11"/>
      <name val="Calibri"/>
      <family val="2"/>
      <scheme val="minor"/>
    </font>
    <font>
      <b/>
      <sz val="12"/>
      <color theme="3"/>
      <name val="Calibri"/>
      <family val="2"/>
      <scheme val="minor"/>
    </font>
    <font>
      <sz val="11"/>
      <color theme="1"/>
      <name val="Calibri"/>
      <family val="2"/>
    </font>
    <font>
      <sz val="12"/>
      <color theme="1"/>
      <name val="Calibri"/>
      <family val="2"/>
    </font>
    <font>
      <i/>
      <sz val="12"/>
      <color theme="1"/>
      <name val="Calibri"/>
      <family val="2"/>
    </font>
    <font>
      <i/>
      <sz val="11"/>
      <name val="Calibri"/>
      <family val="2"/>
      <scheme val="minor"/>
    </font>
    <font>
      <i/>
      <sz val="11"/>
      <color theme="1"/>
      <name val="Calibri"/>
      <family val="2"/>
      <scheme val="minor"/>
    </font>
    <font>
      <b/>
      <sz val="10"/>
      <color theme="1"/>
      <name val="Calibri"/>
      <family val="2"/>
      <scheme val="minor"/>
    </font>
    <font>
      <b/>
      <u/>
      <sz val="9"/>
      <color theme="1"/>
      <name val="Arial"/>
      <family val="2"/>
    </font>
    <font>
      <b/>
      <sz val="12"/>
      <color theme="8" tint="-0.249977111117893"/>
      <name val="Calibri"/>
      <family val="2"/>
      <scheme val="minor"/>
    </font>
    <font>
      <sz val="9"/>
      <color rgb="FF000000"/>
      <name val="Calibri"/>
      <family val="2"/>
      <scheme val="minor"/>
    </font>
    <font>
      <sz val="16"/>
      <color rgb="FF000000"/>
      <name val="Calibri"/>
      <family val="2"/>
      <scheme val="minor"/>
    </font>
    <font>
      <b/>
      <i/>
      <sz val="11"/>
      <color theme="1" tint="0.499984740745262"/>
      <name val="Calibri"/>
      <family val="2"/>
      <scheme val="minor"/>
    </font>
    <font>
      <i/>
      <sz val="11"/>
      <color theme="1" tint="0.499984740745262"/>
      <name val="Calibri"/>
      <family val="2"/>
      <scheme val="minor"/>
    </font>
    <font>
      <i/>
      <sz val="11"/>
      <color theme="0" tint="-0.34998626667073579"/>
      <name val="Calibri"/>
      <family val="2"/>
      <scheme val="minor"/>
    </font>
    <font>
      <sz val="11"/>
      <color theme="1" tint="0.499984740745262"/>
      <name val="Calibri"/>
      <family val="2"/>
      <scheme val="minor"/>
    </font>
    <font>
      <b/>
      <sz val="10"/>
      <color theme="3" tint="-0.249977111117893"/>
      <name val="Calibri"/>
      <family val="2"/>
      <scheme val="minor"/>
    </font>
    <font>
      <i/>
      <sz val="10"/>
      <color theme="1"/>
      <name val="Calibri"/>
      <family val="2"/>
      <scheme val="minor"/>
    </font>
    <font>
      <sz val="11"/>
      <color theme="0" tint="-0.249977111117893"/>
      <name val="Calibri"/>
      <family val="2"/>
      <scheme val="minor"/>
    </font>
    <font>
      <sz val="10"/>
      <color theme="1" tint="0.499984740745262"/>
      <name val="Arial"/>
      <family val="2"/>
    </font>
    <font>
      <sz val="12"/>
      <color rgb="FF000000"/>
      <name val="Calibri"/>
      <family val="2"/>
      <scheme val="minor"/>
    </font>
    <font>
      <sz val="10"/>
      <color rgb="FF000000"/>
      <name val="Calibri"/>
      <family val="2"/>
      <scheme val="minor"/>
    </font>
    <font>
      <b/>
      <sz val="16"/>
      <color theme="9" tint="0.59999389629810485"/>
      <name val="Calibri"/>
      <family val="2"/>
      <scheme val="minor"/>
    </font>
    <font>
      <sz val="11"/>
      <color rgb="FF0033CC"/>
      <name val="Calibri"/>
      <family val="2"/>
      <scheme val="minor"/>
    </font>
    <font>
      <b/>
      <sz val="22"/>
      <color rgb="FF0033CC"/>
      <name val="Calibri"/>
      <family val="2"/>
      <scheme val="minor"/>
    </font>
    <font>
      <sz val="12"/>
      <name val="Arial"/>
      <family val="2"/>
    </font>
    <font>
      <sz val="12"/>
      <color theme="1"/>
      <name val="Calibri"/>
      <family val="2"/>
      <scheme val="minor"/>
    </font>
    <font>
      <u/>
      <sz val="12"/>
      <color theme="10"/>
      <name val="Calibri"/>
      <family val="2"/>
      <scheme val="minor"/>
    </font>
    <font>
      <sz val="8"/>
      <color theme="1"/>
      <name val="Arial"/>
      <family val="2"/>
    </font>
    <font>
      <sz val="11"/>
      <color rgb="FF0000FF"/>
      <name val="Calibri"/>
      <family val="2"/>
      <scheme val="minor"/>
    </font>
    <font>
      <b/>
      <sz val="18"/>
      <color rgb="FF0000FF"/>
      <name val="Calibri"/>
      <family val="2"/>
      <scheme val="minor"/>
    </font>
  </fonts>
  <fills count="20">
    <fill>
      <patternFill patternType="none"/>
    </fill>
    <fill>
      <patternFill patternType="gray125"/>
    </fill>
    <fill>
      <patternFill patternType="gray0625"/>
    </fill>
    <fill>
      <patternFill patternType="solid">
        <fgColor them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FFDDDD"/>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bgColor indexed="64"/>
      </patternFill>
    </fill>
    <fill>
      <patternFill patternType="solid">
        <fgColor theme="0"/>
        <bgColor indexed="64"/>
      </patternFill>
    </fill>
    <fill>
      <patternFill patternType="solid">
        <fgColor rgb="FFFFFF00"/>
        <bgColor indexed="64"/>
      </patternFill>
    </fill>
    <fill>
      <patternFill patternType="gray0625">
        <bgColor theme="4" tint="0.79998168889431442"/>
      </patternFill>
    </fill>
    <fill>
      <patternFill patternType="solid">
        <fgColor theme="3" tint="-0.249977111117893"/>
        <bgColor indexed="64"/>
      </patternFill>
    </fill>
    <fill>
      <patternFill patternType="solid">
        <fgColor theme="0" tint="-0.34998626667073579"/>
        <bgColor indexed="64"/>
      </patternFill>
    </fill>
  </fills>
  <borders count="91">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theme="2" tint="-0.24994659260841701"/>
      </right>
      <top style="medium">
        <color theme="2" tint="-0.24994659260841701"/>
      </top>
      <bottom style="thin">
        <color theme="2" tint="-0.24994659260841701"/>
      </bottom>
      <diagonal/>
    </border>
    <border>
      <left style="medium">
        <color rgb="FFA6A6A6"/>
      </left>
      <right style="thin">
        <color rgb="FFA6A6A6"/>
      </right>
      <top style="medium">
        <color theme="2" tint="-0.24994659260841701"/>
      </top>
      <bottom style="thin">
        <color rgb="FFA6A6A6"/>
      </bottom>
      <diagonal/>
    </border>
    <border>
      <left/>
      <right style="thin">
        <color theme="2" tint="-0.24994659260841701"/>
      </right>
      <top style="thin">
        <color theme="2" tint="-0.24994659260841701"/>
      </top>
      <bottom style="thin">
        <color theme="2" tint="-0.24994659260841701"/>
      </bottom>
      <diagonal/>
    </border>
    <border>
      <left style="medium">
        <color rgb="FFA6A6A6"/>
      </left>
      <right style="thin">
        <color rgb="FFA6A6A6"/>
      </right>
      <top style="thin">
        <color rgb="FFA6A6A6"/>
      </top>
      <bottom style="thin">
        <color rgb="FFA6A6A6"/>
      </bottom>
      <diagonal/>
    </border>
    <border>
      <left/>
      <right style="thin">
        <color theme="2" tint="-0.24994659260841701"/>
      </right>
      <top style="thin">
        <color theme="2" tint="-0.24994659260841701"/>
      </top>
      <bottom style="medium">
        <color theme="2" tint="-0.24994659260841701"/>
      </bottom>
      <diagonal/>
    </border>
    <border>
      <left style="medium">
        <color rgb="FFA6A6A6"/>
      </left>
      <right style="thin">
        <color rgb="FFA6A6A6"/>
      </right>
      <top style="thin">
        <color rgb="FFA6A6A6"/>
      </top>
      <bottom style="medium">
        <color theme="2" tint="-0.24994659260841701"/>
      </bottom>
      <diagonal/>
    </border>
    <border>
      <left/>
      <right style="thin">
        <color theme="2" tint="-0.24994659260841701"/>
      </right>
      <top style="thin">
        <color theme="2" tint="-0.24994659260841701"/>
      </top>
      <bottom/>
      <diagonal/>
    </border>
    <border>
      <left style="medium">
        <color rgb="FFA6A6A6"/>
      </left>
      <right style="thin">
        <color rgb="FFA6A6A6"/>
      </right>
      <top style="thin">
        <color rgb="FFA6A6A6"/>
      </top>
      <bottom/>
      <diagonal/>
    </border>
    <border>
      <left/>
      <right style="thin">
        <color theme="2" tint="-0.24994659260841701"/>
      </right>
      <top style="medium">
        <color theme="2" tint="-0.24994659260841701"/>
      </top>
      <bottom style="medium">
        <color theme="2" tint="-0.24994659260841701"/>
      </bottom>
      <diagonal/>
    </border>
    <border>
      <left style="medium">
        <color rgb="FFA6A6A6"/>
      </left>
      <right style="thin">
        <color rgb="FFA6A6A6"/>
      </right>
      <top style="medium">
        <color theme="2" tint="-0.24994659260841701"/>
      </top>
      <bottom style="medium">
        <color theme="2" tint="-0.24994659260841701"/>
      </bottom>
      <diagonal/>
    </border>
    <border>
      <left/>
      <right style="thin">
        <color theme="2" tint="-0.24994659260841701"/>
      </right>
      <top/>
      <bottom style="thin">
        <color theme="2" tint="-0.24994659260841701"/>
      </bottom>
      <diagonal/>
    </border>
    <border>
      <left style="medium">
        <color rgb="FFA6A6A6"/>
      </left>
      <right style="thin">
        <color rgb="FFA6A6A6"/>
      </right>
      <top/>
      <bottom style="thin">
        <color rgb="FFA6A6A6"/>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
      <left style="medium">
        <color rgb="FFA6A6A6"/>
      </left>
      <right style="thin">
        <color rgb="FFA6A6A6"/>
      </right>
      <top/>
      <bottom/>
      <diagonal/>
    </border>
    <border>
      <left/>
      <right style="thin">
        <color theme="2" tint="-0.24994659260841701"/>
      </right>
      <top/>
      <bottom/>
      <diagonal/>
    </border>
    <border>
      <left/>
      <right style="thin">
        <color rgb="FFA6A6A6"/>
      </right>
      <top style="medium">
        <color theme="2" tint="-0.24994659260841701"/>
      </top>
      <bottom style="medium">
        <color theme="2" tint="-0.24994659260841701"/>
      </bottom>
      <diagonal/>
    </border>
    <border>
      <left/>
      <right/>
      <top style="medium">
        <color theme="2" tint="-0.24994659260841701"/>
      </top>
      <bottom style="medium">
        <color theme="2" tint="-0.24994659260841701"/>
      </bottom>
      <diagonal/>
    </border>
    <border>
      <left style="thick">
        <color theme="2" tint="-0.24994659260841701"/>
      </left>
      <right style="thick">
        <color theme="2" tint="-0.24994659260841701"/>
      </right>
      <top style="thick">
        <color theme="2" tint="-0.24994659260841701"/>
      </top>
      <bottom style="thick">
        <color theme="2" tint="-0.24994659260841701"/>
      </bottom>
      <diagonal/>
    </border>
    <border>
      <left/>
      <right style="medium">
        <color theme="2" tint="-0.24994659260841701"/>
      </right>
      <top style="thin">
        <color indexed="64"/>
      </top>
      <bottom style="thin">
        <color indexed="64"/>
      </bottom>
      <diagonal/>
    </border>
    <border>
      <left style="thin">
        <color indexed="64"/>
      </left>
      <right style="medium">
        <color theme="2" tint="-0.24994659260841701"/>
      </right>
      <top style="thin">
        <color indexed="64"/>
      </top>
      <bottom style="thin">
        <color indexed="64"/>
      </bottom>
      <diagonal/>
    </border>
    <border>
      <left style="medium">
        <color theme="2" tint="-0.24994659260841701"/>
      </left>
      <right/>
      <top style="medium">
        <color theme="2" tint="-0.24994659260841701"/>
      </top>
      <bottom style="medium">
        <color theme="2" tint="-0.24994659260841701"/>
      </bottom>
      <diagonal/>
    </border>
    <border>
      <left style="medium">
        <color rgb="FFA6A6A6"/>
      </left>
      <right/>
      <top style="thin">
        <color rgb="FFA6A6A6"/>
      </top>
      <bottom style="thin">
        <color rgb="FFA6A6A6"/>
      </bottom>
      <diagonal/>
    </border>
    <border>
      <left style="medium">
        <color rgb="FFA6A6A6"/>
      </left>
      <right/>
      <top style="thin">
        <color rgb="FFA6A6A6"/>
      </top>
      <bottom style="medium">
        <color theme="2" tint="-0.24994659260841701"/>
      </bottom>
      <diagonal/>
    </border>
    <border>
      <left style="medium">
        <color rgb="FFA6A6A6"/>
      </left>
      <right/>
      <top style="medium">
        <color theme="2" tint="-0.24994659260841701"/>
      </top>
      <bottom style="medium">
        <color theme="2" tint="-0.24994659260841701"/>
      </bottom>
      <diagonal/>
    </border>
    <border>
      <left style="medium">
        <color rgb="FFA6A6A6"/>
      </left>
      <right/>
      <top/>
      <bottom style="thin">
        <color rgb="FFA6A6A6"/>
      </bottom>
      <diagonal/>
    </border>
    <border>
      <left/>
      <right/>
      <top/>
      <bottom style="thick">
        <color theme="2" tint="-0.24994659260841701"/>
      </bottom>
      <diagonal/>
    </border>
    <border>
      <left style="medium">
        <color theme="2" tint="-0.24994659260841701"/>
      </left>
      <right style="medium">
        <color theme="2" tint="-0.24994659260841701"/>
      </right>
      <top style="medium">
        <color theme="2" tint="-0.24994659260841701"/>
      </top>
      <bottom/>
      <diagonal/>
    </border>
    <border>
      <left/>
      <right/>
      <top/>
      <bottom style="medium">
        <color theme="2" tint="-0.24994659260841701"/>
      </bottom>
      <diagonal/>
    </border>
    <border>
      <left style="medium">
        <color theme="2" tint="-0.24994659260841701"/>
      </left>
      <right style="medium">
        <color theme="2" tint="-0.24994659260841701"/>
      </right>
      <top/>
      <bottom/>
      <diagonal/>
    </border>
    <border>
      <left/>
      <right/>
      <top style="medium">
        <color theme="2" tint="-0.24994659260841701"/>
      </top>
      <bottom/>
      <diagonal/>
    </border>
    <border>
      <left/>
      <right style="medium">
        <color theme="2" tint="-0.24994659260841701"/>
      </right>
      <top/>
      <bottom/>
      <diagonal/>
    </border>
    <border>
      <left style="medium">
        <color theme="3"/>
      </left>
      <right style="medium">
        <color theme="3"/>
      </right>
      <top style="medium">
        <color theme="3"/>
      </top>
      <bottom/>
      <diagonal/>
    </border>
    <border>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style="medium">
        <color rgb="FF1F497D"/>
      </top>
      <bottom style="medium">
        <color theme="3" tint="-0.249977111117893"/>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right style="medium">
        <color theme="3"/>
      </right>
      <top style="medium">
        <color theme="3"/>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top/>
      <bottom style="double">
        <color theme="8" tint="-0.249977111117893"/>
      </bottom>
      <diagonal/>
    </border>
    <border>
      <left style="medium">
        <color rgb="FF1F497D"/>
      </left>
      <right style="medium">
        <color rgb="FF1F497D"/>
      </right>
      <top style="thin">
        <color rgb="FFD3E2F5"/>
      </top>
      <bottom style="thin">
        <color rgb="FFD3E2F5"/>
      </bottom>
      <diagonal/>
    </border>
    <border>
      <left style="thin">
        <color theme="3" tint="-0.249977111117893"/>
      </left>
      <right/>
      <top style="thin">
        <color theme="3" tint="-0.249977111117893"/>
      </top>
      <bottom style="thin">
        <color theme="3" tint="-0.249977111117893"/>
      </bottom>
      <diagonal/>
    </border>
    <border>
      <left style="medium">
        <color rgb="FF1F497D"/>
      </left>
      <right/>
      <top style="thin">
        <color rgb="FFD3E2F5"/>
      </top>
      <bottom style="thin">
        <color rgb="FFD3E2F5"/>
      </bottom>
      <diagonal/>
    </border>
    <border>
      <left style="medium">
        <color theme="4" tint="-0.249977111117893"/>
      </left>
      <right/>
      <top style="medium">
        <color theme="4" tint="-0.249977111117893"/>
      </top>
      <bottom style="thin">
        <color theme="3" tint="-0.249977111117893"/>
      </bottom>
      <diagonal/>
    </border>
    <border>
      <left style="thin">
        <color theme="3" tint="-0.249977111117893"/>
      </left>
      <right/>
      <top style="medium">
        <color theme="4" tint="-0.249977111117893"/>
      </top>
      <bottom style="thin">
        <color theme="3" tint="-0.249977111117893"/>
      </bottom>
      <diagonal/>
    </border>
    <border>
      <left style="thin">
        <color theme="3" tint="-0.249977111117893"/>
      </left>
      <right style="medium">
        <color theme="4" tint="-0.249977111117893"/>
      </right>
      <top style="medium">
        <color theme="4" tint="-0.249977111117893"/>
      </top>
      <bottom style="thin">
        <color theme="3" tint="-0.249977111117893"/>
      </bottom>
      <diagonal/>
    </border>
    <border>
      <left style="medium">
        <color theme="4" tint="-0.249977111117893"/>
      </left>
      <right/>
      <top style="thin">
        <color theme="3" tint="-0.249977111117893"/>
      </top>
      <bottom style="thin">
        <color theme="3" tint="-0.249977111117893"/>
      </bottom>
      <diagonal/>
    </border>
    <border>
      <left style="thin">
        <color theme="3" tint="-0.249977111117893"/>
      </left>
      <right style="medium">
        <color theme="4" tint="-0.249977111117893"/>
      </right>
      <top style="thin">
        <color theme="3" tint="-0.249977111117893"/>
      </top>
      <bottom style="thin">
        <color theme="3" tint="-0.249977111117893"/>
      </bottom>
      <diagonal/>
    </border>
    <border>
      <left style="medium">
        <color rgb="FF1F497D"/>
      </left>
      <right/>
      <top style="thin">
        <color rgb="FFD3E2F5"/>
      </top>
      <bottom/>
      <diagonal/>
    </border>
    <border>
      <left style="medium">
        <color theme="4" tint="-0.249977111117893"/>
      </left>
      <right/>
      <top style="thin">
        <color theme="3" tint="-0.249977111117893"/>
      </top>
      <bottom/>
      <diagonal/>
    </border>
    <border>
      <left style="thin">
        <color theme="3" tint="-0.249977111117893"/>
      </left>
      <right/>
      <top style="thin">
        <color theme="3" tint="-0.249977111117893"/>
      </top>
      <bottom/>
      <diagonal/>
    </border>
    <border>
      <left style="thin">
        <color theme="3" tint="-0.249977111117893"/>
      </left>
      <right style="medium">
        <color theme="4" tint="-0.249977111117893"/>
      </right>
      <top style="thin">
        <color theme="3" tint="-0.249977111117893"/>
      </top>
      <bottom/>
      <diagonal/>
    </border>
    <border>
      <left style="medium">
        <color rgb="FF1F497D"/>
      </left>
      <right/>
      <top style="medium">
        <color theme="4" tint="-0.249977111117893"/>
      </top>
      <bottom style="medium">
        <color theme="4" tint="-0.249977111117893"/>
      </bottom>
      <diagonal/>
    </border>
    <border>
      <left style="medium">
        <color theme="4" tint="-0.249977111117893"/>
      </left>
      <right style="thin">
        <color theme="3" tint="-0.249977111117893"/>
      </right>
      <top style="medium">
        <color theme="4" tint="-0.249977111117893"/>
      </top>
      <bottom style="medium">
        <color theme="4" tint="-0.249977111117893"/>
      </bottom>
      <diagonal/>
    </border>
    <border>
      <left style="thin">
        <color theme="3" tint="-0.249977111117893"/>
      </left>
      <right style="thin">
        <color theme="3" tint="-0.249977111117893"/>
      </right>
      <top style="medium">
        <color theme="4" tint="-0.249977111117893"/>
      </top>
      <bottom style="medium">
        <color theme="4" tint="-0.249977111117893"/>
      </bottom>
      <diagonal/>
    </border>
    <border>
      <left style="thin">
        <color theme="3" tint="-0.249977111117893"/>
      </left>
      <right/>
      <top style="medium">
        <color theme="4" tint="-0.249977111117893"/>
      </top>
      <bottom style="medium">
        <color theme="4" tint="-0.249977111117893"/>
      </bottom>
      <diagonal/>
    </border>
    <border>
      <left style="thin">
        <color theme="3"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rgb="FF1F497D"/>
      </right>
      <top style="medium">
        <color theme="4" tint="-0.249977111117893"/>
      </top>
      <bottom style="medium">
        <color theme="3" tint="-0.249977111117893"/>
      </bottom>
      <diagonal/>
    </border>
    <border>
      <left style="medium">
        <color rgb="FF1F497D"/>
      </left>
      <right style="medium">
        <color rgb="FF1F497D"/>
      </right>
      <top style="medium">
        <color theme="4" tint="-0.249977111117893"/>
      </top>
      <bottom style="medium">
        <color theme="3" tint="-0.249977111117893"/>
      </bottom>
      <diagonal/>
    </border>
    <border>
      <left style="medium">
        <color rgb="FF1F497D"/>
      </left>
      <right style="medium">
        <color rgb="FF1F497D"/>
      </right>
      <top style="medium">
        <color theme="4" tint="-0.249977111117893"/>
      </top>
      <bottom/>
      <diagonal/>
    </border>
    <border>
      <left style="medium">
        <color rgb="FF1F497D"/>
      </left>
      <right style="medium">
        <color theme="4" tint="-0.249977111117893"/>
      </right>
      <top style="medium">
        <color theme="4" tint="-0.249977111117893"/>
      </top>
      <bottom/>
      <diagonal/>
    </border>
    <border>
      <left style="medium">
        <color theme="4" tint="-0.249977111117893"/>
      </left>
      <right/>
      <top style="thin">
        <color rgb="FFD3E2F5"/>
      </top>
      <bottom/>
      <diagonal/>
    </border>
    <border>
      <left style="medium">
        <color theme="4" tint="-0.249977111117893"/>
      </left>
      <right style="medium">
        <color theme="4" tint="-0.249977111117893"/>
      </right>
      <top style="medium">
        <color theme="4" tint="-0.249977111117893"/>
      </top>
      <bottom style="thin">
        <color theme="3" tint="-0.249977111117893"/>
      </bottom>
      <diagonal/>
    </border>
    <border>
      <left style="medium">
        <color theme="4" tint="-0.249977111117893"/>
      </left>
      <right/>
      <top style="thin">
        <color rgb="FFD3E2F5"/>
      </top>
      <bottom style="thin">
        <color rgb="FFD3E2F5"/>
      </bottom>
      <diagonal/>
    </border>
    <border>
      <left style="medium">
        <color theme="4" tint="-0.249977111117893"/>
      </left>
      <right style="medium">
        <color theme="4" tint="-0.249977111117893"/>
      </right>
      <top style="thin">
        <color theme="3" tint="-0.249977111117893"/>
      </top>
      <bottom style="thin">
        <color theme="3" tint="-0.249977111117893"/>
      </bottom>
      <diagonal/>
    </border>
    <border>
      <left style="medium">
        <color theme="4" tint="-0.249977111117893"/>
      </left>
      <right style="medium">
        <color theme="4" tint="-0.249977111117893"/>
      </right>
      <top style="thin">
        <color theme="3" tint="-0.249977111117893"/>
      </top>
      <bottom/>
      <diagonal/>
    </border>
    <border>
      <left style="medium">
        <color theme="4" tint="-0.249977111117893"/>
      </left>
      <right/>
      <top style="medium">
        <color theme="4" tint="-0.249977111117893"/>
      </top>
      <bottom style="medium">
        <color theme="4"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thick">
        <color theme="2" tint="-0.24994659260841701"/>
      </left>
      <right style="thin">
        <color theme="2" tint="-0.24994659260841701"/>
      </right>
      <top style="thick">
        <color theme="2" tint="-0.24994659260841701"/>
      </top>
      <bottom style="thick">
        <color theme="2" tint="-0.24994659260841701"/>
      </bottom>
      <diagonal/>
    </border>
    <border>
      <left style="thin">
        <color theme="2" tint="-0.24994659260841701"/>
      </left>
      <right style="thin">
        <color theme="2" tint="-0.24994659260841701"/>
      </right>
      <top style="thick">
        <color theme="2" tint="-0.24994659260841701"/>
      </top>
      <bottom style="thick">
        <color theme="2" tint="-0.24994659260841701"/>
      </bottom>
      <diagonal/>
    </border>
    <border>
      <left style="medium">
        <color theme="2" tint="-0.24994659260841701"/>
      </left>
      <right style="medium">
        <color theme="2" tint="-0.24994659260841701"/>
      </right>
      <top/>
      <bottom style="medium">
        <color theme="2" tint="-0.24994659260841701"/>
      </bottom>
      <diagonal/>
    </border>
    <border>
      <left/>
      <right style="medium">
        <color theme="2" tint="-0.24994659260841701"/>
      </right>
      <top style="medium">
        <color theme="2" tint="-0.24994659260841701"/>
      </top>
      <bottom/>
      <diagonal/>
    </border>
    <border>
      <left/>
      <right style="medium">
        <color theme="2" tint="-0.24994659260841701"/>
      </right>
      <top/>
      <bottom style="medium">
        <color theme="2" tint="-0.24994659260841701"/>
      </bottom>
      <diagonal/>
    </border>
    <border>
      <left style="thick">
        <color rgb="FF000099"/>
      </left>
      <right/>
      <top style="thick">
        <color rgb="FF000099"/>
      </top>
      <bottom/>
      <diagonal/>
    </border>
    <border>
      <left/>
      <right/>
      <top style="thick">
        <color rgb="FF000099"/>
      </top>
      <bottom/>
      <diagonal/>
    </border>
    <border>
      <left/>
      <right style="thick">
        <color rgb="FF000099"/>
      </right>
      <top style="thick">
        <color rgb="FF000099"/>
      </top>
      <bottom/>
      <diagonal/>
    </border>
    <border>
      <left style="thick">
        <color rgb="FF000099"/>
      </left>
      <right/>
      <top/>
      <bottom/>
      <diagonal/>
    </border>
    <border>
      <left/>
      <right style="thick">
        <color rgb="FF000099"/>
      </right>
      <top/>
      <bottom/>
      <diagonal/>
    </border>
    <border>
      <left style="thick">
        <color rgb="FF000099"/>
      </left>
      <right/>
      <top/>
      <bottom style="thick">
        <color rgb="FF000099"/>
      </bottom>
      <diagonal/>
    </border>
    <border>
      <left/>
      <right/>
      <top/>
      <bottom style="thick">
        <color rgb="FF000099"/>
      </bottom>
      <diagonal/>
    </border>
    <border>
      <left/>
      <right style="thick">
        <color rgb="FF000099"/>
      </right>
      <top/>
      <bottom style="thick">
        <color rgb="FF000099"/>
      </bottom>
      <diagonal/>
    </border>
  </borders>
  <cellStyleXfs count="7">
    <xf numFmtId="0" fontId="0" fillId="0" borderId="0"/>
    <xf numFmtId="0" fontId="10" fillId="0" borderId="0" applyNumberForma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0" fontId="9" fillId="0" borderId="0"/>
    <xf numFmtId="0" fontId="11" fillId="0" borderId="0"/>
    <xf numFmtId="9" fontId="9" fillId="0" borderId="0" applyFont="0" applyFill="0" applyBorder="0" applyAlignment="0" applyProtection="0"/>
  </cellStyleXfs>
  <cellXfs count="256">
    <xf numFmtId="0" fontId="0" fillId="0" borderId="0" xfId="0"/>
    <xf numFmtId="49" fontId="0" fillId="0" borderId="0" xfId="0" applyNumberFormat="1"/>
    <xf numFmtId="0" fontId="0" fillId="0" borderId="0" xfId="0" applyAlignment="1">
      <alignment vertical="center"/>
    </xf>
    <xf numFmtId="0" fontId="13" fillId="0" borderId="0" xfId="0" applyFont="1" applyFill="1" applyBorder="1" applyAlignment="1">
      <alignment horizontal="center" vertical="center" wrapText="1"/>
    </xf>
    <xf numFmtId="49" fontId="3" fillId="0" borderId="9" xfId="4" applyNumberFormat="1" applyFont="1" applyFill="1" applyBorder="1" applyAlignment="1">
      <alignment vertical="center"/>
    </xf>
    <xf numFmtId="3" fontId="14" fillId="0" borderId="10" xfId="0" applyNumberFormat="1" applyFont="1" applyBorder="1" applyAlignment="1">
      <alignment horizontal="right" vertical="center" wrapText="1" indent="1"/>
    </xf>
    <xf numFmtId="49" fontId="3" fillId="0" borderId="11" xfId="4" applyNumberFormat="1" applyFont="1" applyFill="1" applyBorder="1" applyAlignment="1">
      <alignment vertical="center"/>
    </xf>
    <xf numFmtId="3" fontId="14" fillId="0" borderId="12" xfId="0" applyNumberFormat="1" applyFont="1" applyBorder="1" applyAlignment="1">
      <alignment horizontal="right" vertical="center" wrapText="1" indent="1"/>
    </xf>
    <xf numFmtId="49" fontId="3" fillId="3" borderId="13" xfId="4" applyNumberFormat="1" applyFont="1" applyFill="1" applyBorder="1" applyAlignment="1">
      <alignment vertical="center"/>
    </xf>
    <xf numFmtId="3" fontId="14" fillId="3" borderId="14" xfId="0" applyNumberFormat="1" applyFont="1" applyFill="1" applyBorder="1" applyAlignment="1">
      <alignment horizontal="right" vertical="center" wrapText="1" indent="1"/>
    </xf>
    <xf numFmtId="49" fontId="3" fillId="0" borderId="15" xfId="4" applyNumberFormat="1" applyFont="1" applyFill="1" applyBorder="1" applyAlignment="1">
      <alignment vertical="center"/>
    </xf>
    <xf numFmtId="3" fontId="14" fillId="0" borderId="16" xfId="0" applyNumberFormat="1" applyFont="1" applyBorder="1" applyAlignment="1">
      <alignment horizontal="right" vertical="center" wrapText="1" indent="1"/>
    </xf>
    <xf numFmtId="49" fontId="3" fillId="4" borderId="17" xfId="4" applyNumberFormat="1" applyFont="1" applyFill="1" applyBorder="1" applyAlignment="1">
      <alignment vertical="center"/>
    </xf>
    <xf numFmtId="3" fontId="14" fillId="4" borderId="18" xfId="0" applyNumberFormat="1" applyFont="1" applyFill="1" applyBorder="1" applyAlignment="1">
      <alignment horizontal="right" vertical="center" wrapText="1" indent="1"/>
    </xf>
    <xf numFmtId="49" fontId="2" fillId="4" borderId="17" xfId="4" applyNumberFormat="1" applyFont="1" applyFill="1" applyBorder="1" applyAlignment="1">
      <alignment vertical="center"/>
    </xf>
    <xf numFmtId="3" fontId="15" fillId="4" borderId="18" xfId="0" applyNumberFormat="1" applyFont="1" applyFill="1" applyBorder="1" applyAlignment="1">
      <alignment horizontal="right" vertical="center" wrapText="1" indent="1"/>
    </xf>
    <xf numFmtId="49" fontId="3" fillId="0" borderId="19" xfId="4" applyNumberFormat="1" applyFont="1" applyFill="1" applyBorder="1" applyAlignment="1">
      <alignment vertical="center"/>
    </xf>
    <xf numFmtId="3" fontId="14" fillId="0" borderId="20" xfId="0" applyNumberFormat="1" applyFont="1" applyBorder="1" applyAlignment="1">
      <alignment horizontal="right" vertical="center" wrapText="1" indent="1"/>
    </xf>
    <xf numFmtId="49" fontId="2" fillId="4" borderId="21" xfId="4" applyNumberFormat="1" applyFont="1" applyFill="1" applyBorder="1" applyAlignment="1">
      <alignment vertical="center"/>
    </xf>
    <xf numFmtId="0" fontId="3" fillId="0" borderId="11" xfId="4" applyNumberFormat="1" applyFont="1" applyFill="1" applyBorder="1" applyAlignment="1">
      <alignment vertical="center"/>
    </xf>
    <xf numFmtId="3" fontId="15" fillId="4" borderId="22" xfId="0" applyNumberFormat="1" applyFont="1" applyFill="1" applyBorder="1" applyAlignment="1">
      <alignment horizontal="right" vertical="center" wrapText="1" indent="1"/>
    </xf>
    <xf numFmtId="49" fontId="2" fillId="4" borderId="23" xfId="4" applyNumberFormat="1" applyFont="1" applyFill="1" applyBorder="1" applyAlignment="1">
      <alignment vertical="center"/>
    </xf>
    <xf numFmtId="3" fontId="16" fillId="4" borderId="24" xfId="0" applyNumberFormat="1" applyFont="1" applyFill="1" applyBorder="1" applyAlignment="1">
      <alignment horizontal="right" vertical="center" wrapText="1" indent="1"/>
    </xf>
    <xf numFmtId="49" fontId="2" fillId="4" borderId="25" xfId="4" applyNumberFormat="1" applyFont="1" applyFill="1" applyBorder="1" applyAlignment="1">
      <alignment vertical="center"/>
    </xf>
    <xf numFmtId="49" fontId="2" fillId="0" borderId="21" xfId="4" applyNumberFormat="1" applyFont="1" applyFill="1" applyBorder="1" applyAlignment="1">
      <alignment vertical="center"/>
    </xf>
    <xf numFmtId="49" fontId="2" fillId="4" borderId="0" xfId="4" applyNumberFormat="1" applyFont="1" applyFill="1" applyBorder="1" applyAlignment="1">
      <alignment vertical="center"/>
    </xf>
    <xf numFmtId="3" fontId="16" fillId="4" borderId="0" xfId="0" applyNumberFormat="1" applyFont="1" applyFill="1" applyBorder="1" applyAlignment="1">
      <alignment horizontal="right" vertical="center" wrapText="1" indent="1"/>
    </xf>
    <xf numFmtId="3" fontId="2" fillId="5" borderId="26" xfId="4" applyNumberFormat="1" applyFont="1" applyFill="1" applyBorder="1" applyAlignment="1">
      <alignment horizontal="right" vertical="center" indent="1"/>
    </xf>
    <xf numFmtId="0" fontId="0" fillId="0" borderId="0" xfId="0" applyFill="1" applyBorder="1" applyAlignment="1">
      <alignment vertical="center"/>
    </xf>
    <xf numFmtId="49" fontId="3" fillId="0" borderId="1" xfId="4" applyNumberFormat="1" applyFont="1" applyFill="1" applyBorder="1" applyAlignment="1">
      <alignment vertical="center"/>
    </xf>
    <xf numFmtId="49" fontId="3" fillId="0" borderId="2" xfId="4" applyNumberFormat="1" applyFont="1" applyFill="1" applyBorder="1" applyAlignment="1">
      <alignment vertical="center"/>
    </xf>
    <xf numFmtId="49" fontId="3" fillId="6" borderId="2" xfId="4" applyNumberFormat="1" applyFont="1" applyFill="1" applyBorder="1" applyAlignment="1">
      <alignment vertical="center"/>
    </xf>
    <xf numFmtId="49" fontId="3" fillId="7" borderId="3" xfId="4" applyNumberFormat="1" applyFont="1" applyFill="1" applyBorder="1" applyAlignment="1">
      <alignment vertical="center"/>
    </xf>
    <xf numFmtId="49" fontId="3" fillId="0" borderId="4" xfId="4" applyNumberFormat="1" applyFont="1" applyFill="1" applyBorder="1" applyAlignment="1">
      <alignment vertical="center"/>
    </xf>
    <xf numFmtId="49" fontId="3" fillId="7" borderId="2" xfId="4" applyNumberFormat="1" applyFont="1" applyFill="1" applyBorder="1" applyAlignment="1">
      <alignment vertical="center"/>
    </xf>
    <xf numFmtId="49" fontId="3" fillId="8" borderId="4" xfId="4" applyNumberFormat="1" applyFont="1" applyFill="1" applyBorder="1" applyAlignment="1">
      <alignment vertical="center"/>
    </xf>
    <xf numFmtId="49" fontId="3" fillId="8" borderId="2" xfId="4" applyNumberFormat="1" applyFont="1" applyFill="1" applyBorder="1" applyAlignment="1">
      <alignment vertical="center"/>
    </xf>
    <xf numFmtId="49" fontId="3" fillId="0" borderId="5" xfId="4" applyNumberFormat="1" applyFont="1" applyFill="1" applyBorder="1" applyAlignment="1">
      <alignment vertical="center"/>
    </xf>
    <xf numFmtId="0" fontId="3" fillId="0" borderId="4" xfId="4" applyNumberFormat="1" applyFont="1" applyFill="1" applyBorder="1" applyAlignment="1">
      <alignment vertical="center"/>
    </xf>
    <xf numFmtId="0" fontId="3" fillId="0" borderId="2" xfId="4" applyNumberFormat="1" applyFont="1" applyFill="1" applyBorder="1" applyAlignment="1">
      <alignment vertical="center"/>
    </xf>
    <xf numFmtId="0" fontId="3" fillId="9" borderId="2" xfId="4" applyNumberFormat="1" applyFont="1" applyFill="1" applyBorder="1" applyAlignment="1">
      <alignment vertical="center"/>
    </xf>
    <xf numFmtId="49" fontId="17" fillId="8" borderId="0" xfId="0" applyNumberFormat="1" applyFont="1" applyFill="1"/>
    <xf numFmtId="49" fontId="3" fillId="7" borderId="6" xfId="4" applyNumberFormat="1" applyFont="1" applyFill="1" applyBorder="1" applyAlignment="1">
      <alignment vertical="center"/>
    </xf>
    <xf numFmtId="0" fontId="3" fillId="0" borderId="1" xfId="4" applyNumberFormat="1" applyFont="1" applyFill="1" applyBorder="1" applyAlignment="1">
      <alignment vertical="center"/>
    </xf>
    <xf numFmtId="0" fontId="3" fillId="9" borderId="1" xfId="4" applyNumberFormat="1" applyFont="1" applyFill="1" applyBorder="1" applyAlignment="1">
      <alignment vertical="center"/>
    </xf>
    <xf numFmtId="49" fontId="3" fillId="7" borderId="4" xfId="4" applyNumberFormat="1" applyFont="1" applyFill="1" applyBorder="1" applyAlignment="1">
      <alignment vertical="center"/>
    </xf>
    <xf numFmtId="49" fontId="3" fillId="8" borderId="27" xfId="0" applyNumberFormat="1" applyFont="1" applyFill="1" applyBorder="1"/>
    <xf numFmtId="0" fontId="3" fillId="8" borderId="28" xfId="4" applyNumberFormat="1" applyFont="1" applyFill="1" applyBorder="1" applyAlignment="1">
      <alignment vertical="center"/>
    </xf>
    <xf numFmtId="49" fontId="3" fillId="7" borderId="0" xfId="4" applyNumberFormat="1" applyFont="1" applyFill="1" applyBorder="1" applyAlignment="1">
      <alignment vertical="center"/>
    </xf>
    <xf numFmtId="49" fontId="17" fillId="9" borderId="0" xfId="0" applyNumberFormat="1" applyFont="1" applyFill="1"/>
    <xf numFmtId="0" fontId="3" fillId="10" borderId="5" xfId="4" applyNumberFormat="1" applyFont="1" applyFill="1" applyBorder="1" applyAlignment="1">
      <alignment vertical="center"/>
    </xf>
    <xf numFmtId="49" fontId="3" fillId="7" borderId="7" xfId="4" applyNumberFormat="1" applyFont="1" applyFill="1" applyBorder="1" applyAlignment="1">
      <alignment vertical="center"/>
    </xf>
    <xf numFmtId="0" fontId="3" fillId="10" borderId="7" xfId="4" applyNumberFormat="1" applyFont="1" applyFill="1" applyBorder="1" applyAlignment="1">
      <alignment vertical="center"/>
    </xf>
    <xf numFmtId="49" fontId="17" fillId="11" borderId="0" xfId="0" applyNumberFormat="1" applyFont="1" applyFill="1"/>
    <xf numFmtId="0" fontId="18" fillId="0" borderId="5" xfId="4" applyNumberFormat="1" applyFont="1" applyFill="1" applyBorder="1" applyAlignment="1">
      <alignment vertical="center"/>
    </xf>
    <xf numFmtId="0" fontId="18" fillId="0" borderId="5" xfId="0" applyFont="1" applyBorder="1" applyAlignment="1">
      <alignment vertical="center"/>
    </xf>
    <xf numFmtId="0" fontId="3" fillId="12" borderId="5" xfId="4" applyNumberFormat="1" applyFont="1" applyFill="1" applyBorder="1" applyAlignment="1">
      <alignment vertical="center"/>
    </xf>
    <xf numFmtId="165" fontId="9" fillId="0" borderId="0" xfId="2" applyNumberFormat="1" applyFont="1" applyAlignment="1">
      <alignment vertical="center"/>
    </xf>
    <xf numFmtId="0" fontId="13" fillId="13" borderId="2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0" fillId="0" borderId="0" xfId="0" applyBorder="1" applyAlignment="1">
      <alignment vertical="center"/>
    </xf>
    <xf numFmtId="3" fontId="0" fillId="0" borderId="0" xfId="0" applyNumberFormat="1" applyAlignment="1">
      <alignment vertical="center"/>
    </xf>
    <xf numFmtId="165" fontId="9" fillId="0" borderId="0" xfId="2" applyNumberFormat="1" applyFont="1"/>
    <xf numFmtId="0" fontId="19" fillId="0" borderId="0" xfId="0" applyFont="1" applyAlignment="1">
      <alignment vertical="center"/>
    </xf>
    <xf numFmtId="0" fontId="19" fillId="0" borderId="0" xfId="0" applyFont="1" applyBorder="1" applyAlignment="1">
      <alignment vertical="center"/>
    </xf>
    <xf numFmtId="167" fontId="14" fillId="0" borderId="30" xfId="3" applyNumberFormat="1" applyFont="1" applyBorder="1" applyAlignment="1">
      <alignment horizontal="right" vertical="center" wrapText="1" indent="1"/>
    </xf>
    <xf numFmtId="167" fontId="14" fillId="3" borderId="31" xfId="3" applyNumberFormat="1" applyFont="1" applyFill="1" applyBorder="1" applyAlignment="1">
      <alignment horizontal="right" vertical="center" wrapText="1" indent="1"/>
    </xf>
    <xf numFmtId="167" fontId="14" fillId="4" borderId="32" xfId="3" applyNumberFormat="1" applyFont="1" applyFill="1" applyBorder="1" applyAlignment="1">
      <alignment horizontal="right" vertical="center" wrapText="1" indent="1"/>
    </xf>
    <xf numFmtId="167" fontId="15" fillId="4" borderId="32" xfId="3" applyNumberFormat="1" applyFont="1" applyFill="1" applyBorder="1" applyAlignment="1">
      <alignment horizontal="right" vertical="center" wrapText="1" indent="1"/>
    </xf>
    <xf numFmtId="167" fontId="14" fillId="0" borderId="33" xfId="3" applyNumberFormat="1" applyFont="1" applyBorder="1" applyAlignment="1">
      <alignment horizontal="right" vertical="center" wrapText="1" indent="1"/>
    </xf>
    <xf numFmtId="3" fontId="14" fillId="0" borderId="0" xfId="0" applyNumberFormat="1" applyFont="1" applyBorder="1" applyAlignment="1">
      <alignment horizontal="right" vertical="center" wrapText="1" indent="1"/>
    </xf>
    <xf numFmtId="165" fontId="9" fillId="0" borderId="0" xfId="2" applyNumberFormat="1" applyFont="1" applyAlignment="1">
      <alignment vertical="center"/>
    </xf>
    <xf numFmtId="167" fontId="14" fillId="0" borderId="0" xfId="3" applyNumberFormat="1" applyFont="1" applyBorder="1" applyAlignment="1">
      <alignment horizontal="right" vertical="center" wrapText="1" indent="1"/>
    </xf>
    <xf numFmtId="167" fontId="15" fillId="0" borderId="32" xfId="3" applyNumberFormat="1" applyFont="1" applyFill="1" applyBorder="1" applyAlignment="1">
      <alignment horizontal="right" vertical="center" wrapText="1" indent="1"/>
    </xf>
    <xf numFmtId="167" fontId="14" fillId="0" borderId="30" xfId="3" applyNumberFormat="1" applyFont="1" applyFill="1" applyBorder="1" applyAlignment="1">
      <alignment horizontal="right" vertical="center" wrapText="1" indent="1"/>
    </xf>
    <xf numFmtId="0" fontId="20" fillId="14" borderId="0" xfId="5" applyFont="1" applyFill="1" applyBorder="1" applyAlignment="1">
      <alignment vertical="center" wrapText="1"/>
    </xf>
    <xf numFmtId="0" fontId="9" fillId="15" borderId="0" xfId="5" applyFont="1" applyFill="1" applyBorder="1" applyAlignment="1">
      <alignment vertical="center" wrapText="1"/>
    </xf>
    <xf numFmtId="0" fontId="9" fillId="15" borderId="0" xfId="5" applyFont="1" applyFill="1" applyBorder="1" applyAlignment="1">
      <alignment vertical="center" wrapText="1"/>
    </xf>
    <xf numFmtId="0" fontId="21" fillId="15" borderId="0" xfId="5" applyFont="1" applyFill="1" applyBorder="1" applyAlignment="1">
      <alignment vertical="center" wrapText="1"/>
    </xf>
    <xf numFmtId="0" fontId="10" fillId="15" borderId="0" xfId="1" applyFill="1" applyBorder="1" applyAlignment="1">
      <alignment vertical="center" wrapText="1"/>
    </xf>
    <xf numFmtId="0" fontId="22" fillId="15" borderId="0" xfId="5" applyFont="1" applyFill="1" applyBorder="1" applyAlignment="1">
      <alignment vertical="center" wrapText="1"/>
    </xf>
    <xf numFmtId="0" fontId="11" fillId="15" borderId="0" xfId="5" applyFill="1"/>
    <xf numFmtId="0" fontId="23" fillId="15" borderId="0" xfId="5" applyFont="1" applyFill="1" applyBorder="1" applyAlignment="1">
      <alignment vertical="center" wrapText="1"/>
    </xf>
    <xf numFmtId="0" fontId="9" fillId="15" borderId="0" xfId="5" applyFont="1" applyFill="1" applyAlignment="1">
      <alignment vertical="center" wrapText="1"/>
    </xf>
    <xf numFmtId="0" fontId="22" fillId="15" borderId="0" xfId="5" applyFont="1" applyFill="1" applyAlignment="1">
      <alignment vertical="center" wrapText="1"/>
    </xf>
    <xf numFmtId="0" fontId="24" fillId="15" borderId="0" xfId="5" applyFont="1" applyFill="1" applyAlignment="1">
      <alignment vertical="center" wrapText="1"/>
    </xf>
    <xf numFmtId="0" fontId="25" fillId="15" borderId="0" xfId="5" applyFont="1" applyFill="1" applyAlignment="1">
      <alignment horizontal="justify" vertical="center"/>
    </xf>
    <xf numFmtId="0" fontId="9" fillId="15" borderId="0" xfId="5" applyFont="1" applyFill="1" applyAlignment="1">
      <alignment wrapText="1"/>
    </xf>
    <xf numFmtId="0" fontId="7" fillId="15" borderId="0" xfId="5" applyFont="1" applyFill="1" applyAlignment="1">
      <alignment horizontal="justify" vertical="center"/>
    </xf>
    <xf numFmtId="0" fontId="26" fillId="15" borderId="0" xfId="5" applyFont="1" applyFill="1" applyAlignment="1">
      <alignment horizontal="justify" vertical="center"/>
    </xf>
    <xf numFmtId="0" fontId="12" fillId="15" borderId="0" xfId="5" applyFont="1" applyFill="1" applyBorder="1" applyAlignment="1">
      <alignment vertical="center" wrapText="1"/>
    </xf>
    <xf numFmtId="0" fontId="24" fillId="15" borderId="0" xfId="5" applyFont="1" applyFill="1" applyBorder="1" applyAlignment="1">
      <alignment vertical="center" wrapText="1"/>
    </xf>
    <xf numFmtId="0" fontId="27" fillId="15" borderId="0" xfId="5" applyFont="1" applyFill="1" applyBorder="1" applyAlignment="1">
      <alignment vertical="center" wrapText="1"/>
    </xf>
    <xf numFmtId="0" fontId="28" fillId="15" borderId="0" xfId="5" applyFont="1" applyFill="1" applyBorder="1" applyAlignment="1">
      <alignment vertical="center" wrapText="1"/>
    </xf>
    <xf numFmtId="0" fontId="1" fillId="15" borderId="0" xfId="5" applyFont="1" applyFill="1" applyBorder="1" applyAlignment="1">
      <alignment vertical="center" wrapText="1"/>
    </xf>
    <xf numFmtId="0" fontId="0" fillId="15" borderId="0" xfId="0" applyFill="1"/>
    <xf numFmtId="0" fontId="22" fillId="15" borderId="0" xfId="0" applyFont="1" applyFill="1"/>
    <xf numFmtId="49" fontId="2" fillId="4" borderId="34" xfId="4" applyNumberFormat="1" applyFont="1" applyFill="1" applyBorder="1" applyAlignment="1">
      <alignment horizontal="left" vertical="center"/>
    </xf>
    <xf numFmtId="167" fontId="14" fillId="3" borderId="0" xfId="3" applyNumberFormat="1" applyFont="1" applyFill="1" applyBorder="1" applyAlignment="1">
      <alignment horizontal="right" vertical="center" wrapText="1" indent="1"/>
    </xf>
    <xf numFmtId="167" fontId="14" fillId="4" borderId="0" xfId="3" applyNumberFormat="1" applyFont="1" applyFill="1" applyBorder="1" applyAlignment="1">
      <alignment horizontal="right" vertical="center" wrapText="1" indent="1"/>
    </xf>
    <xf numFmtId="167" fontId="15" fillId="4" borderId="0" xfId="3" applyNumberFormat="1" applyFont="1" applyFill="1" applyBorder="1" applyAlignment="1">
      <alignment horizontal="right" vertical="center" wrapText="1" indent="1"/>
    </xf>
    <xf numFmtId="164" fontId="9" fillId="0" borderId="0" xfId="2" applyFont="1"/>
    <xf numFmtId="0" fontId="2" fillId="0" borderId="21" xfId="4" applyFont="1" applyFill="1" applyBorder="1" applyAlignment="1">
      <alignment vertical="center" wrapText="1"/>
    </xf>
    <xf numFmtId="0" fontId="2" fillId="0" borderId="25" xfId="4" applyFont="1" applyFill="1" applyBorder="1" applyAlignment="1">
      <alignment vertical="center" wrapText="1"/>
    </xf>
    <xf numFmtId="164" fontId="14" fillId="4" borderId="0" xfId="2" applyFont="1" applyFill="1" applyBorder="1" applyAlignment="1">
      <alignment horizontal="right" vertical="center" wrapText="1" indent="1"/>
    </xf>
    <xf numFmtId="164" fontId="15" fillId="4" borderId="0" xfId="2" applyFont="1" applyFill="1" applyBorder="1" applyAlignment="1">
      <alignment horizontal="right" vertical="center" wrapText="1" indent="1"/>
    </xf>
    <xf numFmtId="0" fontId="2" fillId="0" borderId="35" xfId="4" applyFont="1" applyFill="1" applyBorder="1" applyAlignment="1">
      <alignment vertical="center" wrapText="1"/>
    </xf>
    <xf numFmtId="0" fontId="2" fillId="0" borderId="0" xfId="4" applyFont="1" applyFill="1" applyBorder="1" applyAlignment="1">
      <alignment vertical="center" wrapText="1"/>
    </xf>
    <xf numFmtId="164" fontId="14" fillId="0" borderId="33" xfId="2" applyFont="1" applyBorder="1" applyAlignment="1">
      <alignment horizontal="right" vertical="center" wrapText="1" indent="1"/>
    </xf>
    <xf numFmtId="164" fontId="14" fillId="0" borderId="30" xfId="2" applyFont="1" applyBorder="1" applyAlignment="1">
      <alignment horizontal="right" vertical="center" wrapText="1" indent="1"/>
    </xf>
    <xf numFmtId="0" fontId="2" fillId="0" borderId="36" xfId="4" applyFont="1" applyFill="1" applyBorder="1" applyAlignment="1">
      <alignment vertical="center" wrapText="1"/>
    </xf>
    <xf numFmtId="164" fontId="14" fillId="3" borderId="0" xfId="2" applyFont="1" applyFill="1" applyBorder="1" applyAlignment="1">
      <alignment horizontal="right" vertical="center" wrapText="1" indent="1"/>
    </xf>
    <xf numFmtId="0" fontId="2" fillId="0" borderId="37" xfId="4" applyFont="1" applyFill="1" applyBorder="1" applyAlignment="1">
      <alignment vertical="center" wrapText="1"/>
    </xf>
    <xf numFmtId="164" fontId="0" fillId="0" borderId="0" xfId="0" applyNumberFormat="1"/>
    <xf numFmtId="49" fontId="2" fillId="0" borderId="17" xfId="4" applyNumberFormat="1" applyFont="1" applyFill="1" applyBorder="1" applyAlignment="1">
      <alignment vertical="center"/>
    </xf>
    <xf numFmtId="0" fontId="0" fillId="0" borderId="0" xfId="0" applyFill="1"/>
    <xf numFmtId="0" fontId="2" fillId="0" borderId="38" xfId="4" applyFont="1" applyFill="1" applyBorder="1" applyAlignment="1">
      <alignment vertical="center" wrapText="1"/>
    </xf>
    <xf numFmtId="3" fontId="15" fillId="0" borderId="18" xfId="0" applyNumberFormat="1" applyFont="1" applyFill="1" applyBorder="1" applyAlignment="1">
      <alignment horizontal="right" vertical="center" wrapText="1" indent="1"/>
    </xf>
    <xf numFmtId="167" fontId="15" fillId="0" borderId="0" xfId="3" applyNumberFormat="1" applyFont="1" applyFill="1" applyBorder="1" applyAlignment="1">
      <alignment horizontal="right" vertical="center" wrapText="1" indent="1"/>
    </xf>
    <xf numFmtId="164" fontId="15" fillId="0" borderId="0" xfId="2" applyFont="1" applyFill="1" applyBorder="1" applyAlignment="1">
      <alignment horizontal="right" vertical="center" wrapText="1" indent="1"/>
    </xf>
    <xf numFmtId="49" fontId="3" fillId="0" borderId="3" xfId="4" applyNumberFormat="1" applyFont="1" applyFill="1" applyBorder="1" applyAlignment="1">
      <alignment vertical="center"/>
    </xf>
    <xf numFmtId="0" fontId="0" fillId="0" borderId="39" xfId="0" applyFill="1" applyBorder="1" applyAlignment="1">
      <alignment vertical="center" wrapText="1"/>
    </xf>
    <xf numFmtId="3" fontId="14" fillId="0" borderId="12" xfId="0" applyNumberFormat="1" applyFont="1" applyFill="1" applyBorder="1" applyAlignment="1">
      <alignment horizontal="right" vertical="center" wrapText="1" indent="1"/>
    </xf>
    <xf numFmtId="167" fontId="14" fillId="0" borderId="0" xfId="3" applyNumberFormat="1" applyFont="1" applyFill="1" applyBorder="1" applyAlignment="1">
      <alignment horizontal="right" vertical="center" wrapText="1" indent="1"/>
    </xf>
    <xf numFmtId="164" fontId="14" fillId="0" borderId="0" xfId="2" applyFont="1" applyFill="1" applyBorder="1" applyAlignment="1">
      <alignment horizontal="right" vertical="center" wrapText="1" indent="1"/>
    </xf>
    <xf numFmtId="0" fontId="0" fillId="0" borderId="0" xfId="0" applyFill="1" applyBorder="1"/>
    <xf numFmtId="164" fontId="14" fillId="0" borderId="0" xfId="2" applyFont="1" applyBorder="1" applyAlignment="1">
      <alignment horizontal="right" vertical="center" wrapText="1" indent="1"/>
    </xf>
    <xf numFmtId="49" fontId="2" fillId="4" borderId="34" xfId="4" applyNumberFormat="1" applyFont="1" applyFill="1" applyBorder="1" applyAlignment="1">
      <alignment vertical="center"/>
    </xf>
    <xf numFmtId="0" fontId="12" fillId="3" borderId="35" xfId="0" applyFont="1" applyFill="1" applyBorder="1" applyAlignment="1">
      <alignment horizontal="center" vertical="center"/>
    </xf>
    <xf numFmtId="0" fontId="29" fillId="3" borderId="21" xfId="0" applyFont="1" applyFill="1" applyBorder="1" applyAlignment="1">
      <alignment horizontal="center" vertical="center"/>
    </xf>
    <xf numFmtId="0" fontId="12" fillId="3" borderId="0" xfId="0" applyFont="1" applyFill="1" applyAlignment="1">
      <alignment horizontal="center" vertical="center"/>
    </xf>
    <xf numFmtId="0" fontId="0" fillId="0" borderId="8" xfId="0" applyBorder="1"/>
    <xf numFmtId="0" fontId="0" fillId="0" borderId="0" xfId="0" applyAlignment="1">
      <alignment horizontal="justify" vertical="center"/>
    </xf>
    <xf numFmtId="0" fontId="10" fillId="0" borderId="0" xfId="1" applyAlignment="1">
      <alignment horizontal="justify" vertical="center"/>
    </xf>
    <xf numFmtId="0" fontId="10" fillId="0" borderId="0" xfId="1"/>
    <xf numFmtId="0" fontId="12" fillId="0" borderId="8" xfId="0" applyFont="1" applyBorder="1"/>
    <xf numFmtId="165" fontId="9" fillId="0" borderId="0" xfId="2" applyNumberFormat="1" applyFont="1"/>
    <xf numFmtId="3" fontId="0" fillId="0" borderId="0" xfId="0" applyNumberFormat="1" applyBorder="1" applyAlignment="1">
      <alignment vertical="center"/>
    </xf>
    <xf numFmtId="0" fontId="19" fillId="16" borderId="0" xfId="0" applyFont="1" applyFill="1" applyAlignment="1">
      <alignment horizontal="right" vertical="center"/>
    </xf>
    <xf numFmtId="0" fontId="19" fillId="16" borderId="0" xfId="0" applyFont="1" applyFill="1" applyAlignment="1">
      <alignment horizontal="center" vertical="center"/>
    </xf>
    <xf numFmtId="3" fontId="30" fillId="4" borderId="18" xfId="0" applyNumberFormat="1" applyFont="1" applyFill="1" applyBorder="1" applyAlignment="1">
      <alignment horizontal="right" vertical="center" wrapText="1" indent="1"/>
    </xf>
    <xf numFmtId="164" fontId="12" fillId="0" borderId="8" xfId="2" applyFont="1" applyBorder="1"/>
    <xf numFmtId="165" fontId="12" fillId="0" borderId="8" xfId="2" applyNumberFormat="1" applyFont="1" applyBorder="1"/>
    <xf numFmtId="167" fontId="9" fillId="0" borderId="8" xfId="3" applyNumberFormat="1" applyFont="1" applyBorder="1"/>
    <xf numFmtId="0" fontId="31" fillId="0" borderId="0" xfId="0" applyFont="1"/>
    <xf numFmtId="0" fontId="0" fillId="16" borderId="8" xfId="0" applyFill="1" applyBorder="1"/>
    <xf numFmtId="0" fontId="32" fillId="9" borderId="40" xfId="0" applyFont="1" applyFill="1" applyBorder="1" applyAlignment="1">
      <alignment horizontal="center" vertical="center" wrapText="1"/>
    </xf>
    <xf numFmtId="166" fontId="9" fillId="0" borderId="41" xfId="6" applyNumberFormat="1" applyFont="1" applyBorder="1"/>
    <xf numFmtId="166" fontId="9" fillId="0" borderId="42" xfId="6" applyNumberFormat="1" applyFont="1" applyBorder="1"/>
    <xf numFmtId="164" fontId="9" fillId="0" borderId="42" xfId="2" applyFont="1" applyBorder="1"/>
    <xf numFmtId="164" fontId="9" fillId="0" borderId="43" xfId="2" applyFont="1" applyBorder="1"/>
    <xf numFmtId="167" fontId="33" fillId="4" borderId="44" xfId="3" applyNumberFormat="1" applyFont="1" applyFill="1" applyBorder="1" applyAlignment="1">
      <alignment horizontal="center" vertical="center" wrapText="1"/>
    </xf>
    <xf numFmtId="0" fontId="34" fillId="4" borderId="45" xfId="4" applyNumberFormat="1" applyFont="1" applyFill="1" applyBorder="1" applyAlignment="1">
      <alignment vertical="center"/>
    </xf>
    <xf numFmtId="164" fontId="35" fillId="4" borderId="46" xfId="2" applyFont="1" applyFill="1" applyBorder="1"/>
    <xf numFmtId="164" fontId="35" fillId="4" borderId="45" xfId="2" applyFont="1" applyFill="1" applyBorder="1"/>
    <xf numFmtId="166" fontId="35" fillId="4" borderId="46" xfId="6" applyNumberFormat="1" applyFont="1" applyFill="1" applyBorder="1"/>
    <xf numFmtId="164" fontId="32" fillId="4" borderId="47" xfId="2" applyFont="1" applyFill="1" applyBorder="1" applyAlignment="1">
      <alignment horizontal="center" vertical="center" wrapText="1"/>
    </xf>
    <xf numFmtId="164" fontId="32" fillId="4" borderId="40" xfId="2" applyFont="1" applyFill="1" applyBorder="1" applyAlignment="1">
      <alignment horizontal="center" vertical="center" wrapText="1"/>
    </xf>
    <xf numFmtId="0" fontId="36" fillId="0" borderId="48" xfId="0" applyFont="1" applyBorder="1"/>
    <xf numFmtId="0" fontId="31" fillId="0" borderId="49" xfId="0" applyFont="1" applyBorder="1"/>
    <xf numFmtId="0" fontId="0" fillId="0" borderId="49" xfId="0" applyBorder="1"/>
    <xf numFmtId="0" fontId="37" fillId="0" borderId="0" xfId="0" applyFont="1"/>
    <xf numFmtId="0" fontId="38" fillId="0" borderId="50" xfId="4" applyNumberFormat="1" applyFont="1" applyFill="1" applyBorder="1" applyAlignment="1">
      <alignment vertical="center"/>
    </xf>
    <xf numFmtId="165" fontId="9" fillId="0" borderId="8" xfId="2" applyNumberFormat="1" applyFont="1" applyBorder="1"/>
    <xf numFmtId="165" fontId="9" fillId="0" borderId="0" xfId="2" applyNumberFormat="1" applyFont="1"/>
    <xf numFmtId="0" fontId="39" fillId="0" borderId="0" xfId="0" applyFont="1"/>
    <xf numFmtId="166" fontId="9" fillId="0" borderId="0" xfId="6" applyNumberFormat="1" applyFont="1"/>
    <xf numFmtId="0" fontId="40" fillId="0" borderId="0" xfId="0" applyFont="1"/>
    <xf numFmtId="165" fontId="9" fillId="0" borderId="0" xfId="2" applyNumberFormat="1" applyFont="1"/>
    <xf numFmtId="164" fontId="3" fillId="0" borderId="51" xfId="2" applyFont="1" applyFill="1" applyBorder="1" applyAlignment="1">
      <alignment vertical="center"/>
    </xf>
    <xf numFmtId="0" fontId="38" fillId="0" borderId="52" xfId="4" applyNumberFormat="1" applyFont="1" applyFill="1" applyBorder="1" applyAlignment="1">
      <alignment vertical="center"/>
    </xf>
    <xf numFmtId="0" fontId="0" fillId="0" borderId="0" xfId="0" applyBorder="1"/>
    <xf numFmtId="164" fontId="3" fillId="0" borderId="53" xfId="2" applyFont="1" applyFill="1" applyBorder="1" applyAlignment="1">
      <alignment vertical="center"/>
    </xf>
    <xf numFmtId="164" fontId="3" fillId="0" borderId="54" xfId="2" applyFont="1" applyFill="1" applyBorder="1" applyAlignment="1">
      <alignment vertical="center"/>
    </xf>
    <xf numFmtId="164" fontId="3" fillId="0" borderId="55" xfId="2" applyFont="1" applyFill="1" applyBorder="1" applyAlignment="1">
      <alignment vertical="center"/>
    </xf>
    <xf numFmtId="164" fontId="3" fillId="0" borderId="56" xfId="2" applyFont="1" applyFill="1" applyBorder="1" applyAlignment="1">
      <alignment vertical="center"/>
    </xf>
    <xf numFmtId="164" fontId="3" fillId="0" borderId="57" xfId="2" applyFont="1" applyFill="1" applyBorder="1" applyAlignment="1">
      <alignment vertical="center"/>
    </xf>
    <xf numFmtId="0" fontId="38" fillId="0" borderId="58" xfId="4" applyNumberFormat="1" applyFont="1" applyFill="1" applyBorder="1" applyAlignment="1">
      <alignment vertical="center"/>
    </xf>
    <xf numFmtId="164" fontId="3" fillId="0" borderId="59" xfId="2" applyFont="1" applyFill="1" applyBorder="1" applyAlignment="1">
      <alignment vertical="center"/>
    </xf>
    <xf numFmtId="164" fontId="3" fillId="0" borderId="60" xfId="2" applyFont="1" applyFill="1" applyBorder="1" applyAlignment="1">
      <alignment vertical="center"/>
    </xf>
    <xf numFmtId="164" fontId="3" fillId="0" borderId="61" xfId="2" applyFont="1" applyFill="1" applyBorder="1" applyAlignment="1">
      <alignment vertical="center"/>
    </xf>
    <xf numFmtId="0" fontId="34" fillId="4" borderId="62" xfId="4" applyNumberFormat="1" applyFont="1" applyFill="1" applyBorder="1" applyAlignment="1">
      <alignment vertical="center"/>
    </xf>
    <xf numFmtId="164" fontId="41" fillId="0" borderId="63" xfId="2" applyFont="1" applyFill="1" applyBorder="1" applyAlignment="1">
      <alignment vertical="center"/>
    </xf>
    <xf numFmtId="164" fontId="41" fillId="0" borderId="64" xfId="2" applyFont="1" applyFill="1" applyBorder="1" applyAlignment="1">
      <alignment vertical="center"/>
    </xf>
    <xf numFmtId="164" fontId="41" fillId="0" borderId="65" xfId="2" applyFont="1" applyFill="1" applyBorder="1" applyAlignment="1">
      <alignment vertical="center"/>
    </xf>
    <xf numFmtId="164" fontId="41" fillId="0" borderId="66" xfId="2" applyFont="1" applyFill="1" applyBorder="1" applyAlignment="1">
      <alignment vertical="center"/>
    </xf>
    <xf numFmtId="164" fontId="0" fillId="0" borderId="8" xfId="0" applyNumberFormat="1" applyBorder="1"/>
    <xf numFmtId="0" fontId="42" fillId="4" borderId="42" xfId="2" applyNumberFormat="1" applyFont="1" applyFill="1" applyBorder="1" applyAlignment="1">
      <alignment horizontal="center" vertical="center" wrapText="1"/>
    </xf>
    <xf numFmtId="9" fontId="3" fillId="0" borderId="53" xfId="6" applyFont="1" applyFill="1" applyBorder="1" applyAlignment="1">
      <alignment vertical="center"/>
    </xf>
    <xf numFmtId="9" fontId="3" fillId="0" borderId="56" xfId="6" applyFont="1" applyFill="1" applyBorder="1" applyAlignment="1">
      <alignment vertical="center"/>
    </xf>
    <xf numFmtId="9" fontId="3" fillId="0" borderId="59" xfId="6" applyFont="1" applyFill="1" applyBorder="1" applyAlignment="1">
      <alignment vertical="center"/>
    </xf>
    <xf numFmtId="9" fontId="41" fillId="0" borderId="63" xfId="6" applyFont="1" applyFill="1" applyBorder="1" applyAlignment="1">
      <alignment vertical="center"/>
    </xf>
    <xf numFmtId="0" fontId="38" fillId="2" borderId="58" xfId="4" applyNumberFormat="1" applyFont="1" applyFill="1" applyBorder="1" applyAlignment="1">
      <alignment vertical="center"/>
    </xf>
    <xf numFmtId="0" fontId="38" fillId="2" borderId="52" xfId="4" applyNumberFormat="1" applyFont="1" applyFill="1" applyBorder="1" applyAlignment="1">
      <alignment vertical="center"/>
    </xf>
    <xf numFmtId="0" fontId="34" fillId="17" borderId="62" xfId="4" applyNumberFormat="1" applyFont="1" applyFill="1" applyBorder="1" applyAlignment="1">
      <alignment vertical="center"/>
    </xf>
    <xf numFmtId="167" fontId="33" fillId="4" borderId="67" xfId="3" applyNumberFormat="1" applyFont="1" applyFill="1" applyBorder="1" applyAlignment="1">
      <alignment horizontal="center" vertical="center" wrapText="1"/>
    </xf>
    <xf numFmtId="167" fontId="33" fillId="17" borderId="68" xfId="3" applyNumberFormat="1" applyFont="1" applyFill="1" applyBorder="1" applyAlignment="1">
      <alignment horizontal="center" vertical="center" wrapText="1"/>
    </xf>
    <xf numFmtId="0" fontId="43" fillId="4" borderId="69" xfId="2" applyNumberFormat="1" applyFont="1" applyFill="1" applyBorder="1" applyAlignment="1">
      <alignment horizontal="center" vertical="center" wrapText="1"/>
    </xf>
    <xf numFmtId="0" fontId="43" fillId="4" borderId="70" xfId="2" applyNumberFormat="1" applyFont="1" applyFill="1" applyBorder="1" applyAlignment="1">
      <alignment horizontal="center" vertical="center" wrapText="1"/>
    </xf>
    <xf numFmtId="0" fontId="38" fillId="0" borderId="71" xfId="4" applyNumberFormat="1" applyFont="1" applyFill="1" applyBorder="1" applyAlignment="1">
      <alignment vertical="center"/>
    </xf>
    <xf numFmtId="9" fontId="3" fillId="0" borderId="72" xfId="6" applyFont="1" applyFill="1" applyBorder="1" applyAlignment="1">
      <alignment vertical="center"/>
    </xf>
    <xf numFmtId="0" fontId="38" fillId="0" borderId="73" xfId="4" applyNumberFormat="1" applyFont="1" applyFill="1" applyBorder="1" applyAlignment="1">
      <alignment vertical="center"/>
    </xf>
    <xf numFmtId="9" fontId="3" fillId="0" borderId="74" xfId="6" applyFont="1" applyFill="1" applyBorder="1" applyAlignment="1">
      <alignment vertical="center"/>
    </xf>
    <xf numFmtId="9" fontId="3" fillId="0" borderId="75" xfId="6" applyFont="1" applyFill="1" applyBorder="1" applyAlignment="1">
      <alignment vertical="center"/>
    </xf>
    <xf numFmtId="0" fontId="34" fillId="4" borderId="76" xfId="4" applyNumberFormat="1" applyFont="1" applyFill="1" applyBorder="1" applyAlignment="1">
      <alignment vertical="center"/>
    </xf>
    <xf numFmtId="9" fontId="41" fillId="0" borderId="77" xfId="6" applyFont="1" applyFill="1" applyBorder="1" applyAlignment="1">
      <alignment vertical="center"/>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8" xfId="0" applyFont="1" applyFill="1" applyBorder="1" applyAlignment="1">
      <alignment horizontal="center" vertical="center"/>
    </xf>
    <xf numFmtId="167" fontId="12" fillId="0" borderId="2" xfId="3" applyNumberFormat="1" applyFont="1" applyBorder="1"/>
    <xf numFmtId="0" fontId="12" fillId="0" borderId="8" xfId="0" applyFont="1" applyBorder="1" applyAlignment="1">
      <alignment horizontal="center"/>
    </xf>
    <xf numFmtId="164" fontId="12" fillId="0" borderId="8" xfId="2" applyFont="1" applyBorder="1" applyAlignment="1">
      <alignment horizontal="center"/>
    </xf>
    <xf numFmtId="0" fontId="3" fillId="0" borderId="8" xfId="4" applyFont="1" applyBorder="1" applyAlignment="1">
      <alignment vertical="center"/>
    </xf>
    <xf numFmtId="164" fontId="9" fillId="0" borderId="8" xfId="2" applyFont="1" applyFill="1" applyBorder="1" applyAlignment="1"/>
    <xf numFmtId="0" fontId="31" fillId="0" borderId="0" xfId="0" applyFont="1" applyBorder="1"/>
    <xf numFmtId="0" fontId="37" fillId="0" borderId="0" xfId="0" applyFont="1" applyBorder="1"/>
    <xf numFmtId="0" fontId="44" fillId="14" borderId="0" xfId="0" applyFont="1" applyFill="1" applyBorder="1" applyAlignment="1">
      <alignment horizontal="center" vertical="center"/>
    </xf>
    <xf numFmtId="0" fontId="2" fillId="0" borderId="21" xfId="4" applyFont="1" applyFill="1" applyBorder="1" applyAlignment="1">
      <alignment horizontal="center" vertical="center" wrapText="1"/>
    </xf>
    <xf numFmtId="0" fontId="2" fillId="0" borderId="35" xfId="4" applyFont="1" applyFill="1" applyBorder="1" applyAlignment="1">
      <alignment horizontal="center" vertical="center" wrapText="1"/>
    </xf>
    <xf numFmtId="0" fontId="2" fillId="0" borderId="80" xfId="4" applyFont="1" applyFill="1" applyBorder="1" applyAlignment="1">
      <alignment horizontal="center" vertical="center" wrapText="1"/>
    </xf>
    <xf numFmtId="0" fontId="2" fillId="0" borderId="37" xfId="4" applyFont="1" applyFill="1" applyBorder="1" applyAlignment="1">
      <alignment horizontal="center" vertical="center" wrapText="1"/>
    </xf>
    <xf numFmtId="0" fontId="2" fillId="5" borderId="78" xfId="4" applyNumberFormat="1" applyFont="1" applyFill="1" applyBorder="1" applyAlignment="1">
      <alignment vertical="center"/>
    </xf>
    <xf numFmtId="0" fontId="2" fillId="5" borderId="79" xfId="4" applyNumberFormat="1" applyFont="1" applyFill="1" applyBorder="1" applyAlignment="1">
      <alignment vertical="center"/>
    </xf>
    <xf numFmtId="0" fontId="0" fillId="0" borderId="81" xfId="0" applyBorder="1" applyAlignment="1">
      <alignment horizontal="center" vertical="center" wrapText="1"/>
    </xf>
    <xf numFmtId="0" fontId="0" fillId="0" borderId="39" xfId="0" applyBorder="1" applyAlignment="1">
      <alignment horizontal="center" vertical="center" wrapText="1"/>
    </xf>
    <xf numFmtId="0" fontId="0" fillId="0" borderId="82" xfId="0" applyBorder="1" applyAlignment="1">
      <alignment horizontal="center" vertical="center" wrapText="1"/>
    </xf>
    <xf numFmtId="0" fontId="20" fillId="18" borderId="0" xfId="0" applyFont="1" applyFill="1" applyBorder="1" applyAlignment="1">
      <alignment horizontal="center" vertical="center"/>
    </xf>
    <xf numFmtId="0" fontId="0" fillId="0" borderId="83" xfId="0" applyBorder="1"/>
    <xf numFmtId="0" fontId="0" fillId="0" borderId="84" xfId="0" applyBorder="1"/>
    <xf numFmtId="0" fontId="0" fillId="19" borderId="0" xfId="0" applyFill="1"/>
    <xf numFmtId="0" fontId="0" fillId="0" borderId="86" xfId="0" applyBorder="1"/>
    <xf numFmtId="0" fontId="45" fillId="0" borderId="87" xfId="0" quotePrefix="1" applyFont="1" applyBorder="1" applyAlignment="1">
      <alignment horizontal="right"/>
    </xf>
    <xf numFmtId="0" fontId="46" fillId="0" borderId="86" xfId="0" applyFont="1" applyBorder="1" applyAlignment="1">
      <alignment horizontal="center"/>
    </xf>
    <xf numFmtId="0" fontId="46" fillId="0" borderId="0" xfId="0" applyFont="1" applyAlignment="1">
      <alignment horizontal="center"/>
    </xf>
    <xf numFmtId="0" fontId="46" fillId="0" borderId="87" xfId="0" applyFont="1" applyBorder="1" applyAlignment="1">
      <alignment horizontal="center"/>
    </xf>
    <xf numFmtId="0" fontId="45" fillId="0" borderId="86" xfId="0" applyFont="1" applyBorder="1" applyAlignment="1">
      <alignment horizontal="center"/>
    </xf>
    <xf numFmtId="0" fontId="45" fillId="0" borderId="0" xfId="0" applyFont="1" applyAlignment="1">
      <alignment horizontal="center"/>
    </xf>
    <xf numFmtId="0" fontId="45" fillId="0" borderId="87" xfId="0" applyFont="1" applyBorder="1" applyAlignment="1">
      <alignment horizontal="center"/>
    </xf>
    <xf numFmtId="0" fontId="47" fillId="0" borderId="86" xfId="0" applyFont="1" applyBorder="1" applyAlignment="1">
      <alignment horizontal="left" vertical="center"/>
    </xf>
    <xf numFmtId="0" fontId="47" fillId="0" borderId="0" xfId="0" applyFont="1" applyAlignment="1">
      <alignment horizontal="left" vertical="center"/>
    </xf>
    <xf numFmtId="0" fontId="48" fillId="0" borderId="0" xfId="0" applyFont="1"/>
    <xf numFmtId="0" fontId="48" fillId="0" borderId="87" xfId="0" applyFont="1" applyBorder="1"/>
    <xf numFmtId="0" fontId="47" fillId="0" borderId="86" xfId="0" applyFont="1" applyBorder="1"/>
    <xf numFmtId="0" fontId="47" fillId="0" borderId="0" xfId="0" applyFont="1"/>
    <xf numFmtId="0" fontId="47" fillId="0" borderId="86" xfId="0" applyFont="1" applyBorder="1" applyAlignment="1">
      <alignment vertical="center"/>
    </xf>
    <xf numFmtId="0" fontId="49" fillId="0" borderId="86" xfId="1" applyFont="1" applyBorder="1" applyAlignment="1">
      <alignment horizontal="left" vertical="center"/>
    </xf>
    <xf numFmtId="0" fontId="10" fillId="0" borderId="86" xfId="1" applyBorder="1" applyAlignment="1">
      <alignment vertical="center"/>
    </xf>
    <xf numFmtId="0" fontId="49" fillId="0" borderId="86" xfId="1" applyFont="1" applyBorder="1" applyAlignment="1">
      <alignment vertical="center"/>
    </xf>
    <xf numFmtId="0" fontId="10" fillId="0" borderId="86" xfId="1" applyBorder="1"/>
    <xf numFmtId="0" fontId="48" fillId="0" borderId="88" xfId="0" applyFont="1" applyBorder="1"/>
    <xf numFmtId="0" fontId="48" fillId="0" borderId="89" xfId="0" applyFont="1" applyBorder="1"/>
    <xf numFmtId="0" fontId="48" fillId="0" borderId="90" xfId="0" applyFont="1" applyBorder="1"/>
    <xf numFmtId="0" fontId="50" fillId="19" borderId="0" xfId="0" applyFont="1" applyFill="1" applyAlignment="1">
      <alignment vertical="center"/>
    </xf>
    <xf numFmtId="17" fontId="51" fillId="0" borderId="85" xfId="0" quotePrefix="1" applyNumberFormat="1" applyFont="1" applyBorder="1" applyAlignment="1">
      <alignment horizontal="right"/>
    </xf>
    <xf numFmtId="0" fontId="52" fillId="0" borderId="0" xfId="0" applyFont="1" applyAlignment="1">
      <alignment horizontal="center"/>
    </xf>
    <xf numFmtId="0" fontId="52" fillId="0" borderId="87" xfId="0" applyFont="1" applyBorder="1" applyAlignment="1">
      <alignment horizontal="center"/>
    </xf>
  </cellXfs>
  <cellStyles count="7">
    <cellStyle name="Lien hypertexte" xfId="1" builtinId="8"/>
    <cellStyle name="Milliers" xfId="2" builtinId="3"/>
    <cellStyle name="Monétaire" xfId="3" builtinId="4"/>
    <cellStyle name="Normal" xfId="0" builtinId="0"/>
    <cellStyle name="Normal 2" xfId="4" xr:uid="{00000000-0005-0000-0000-000004000000}"/>
    <cellStyle name="Normal_Feuil1" xfId="5" xr:uid="{00000000-0005-0000-0000-000005000000}"/>
    <cellStyle name="Pourcentage" xfId="6" builtinId="5"/>
  </cellStyles>
  <dxfs count="0"/>
  <tableStyles count="0" defaultTableStyle="TableStyleMedium2" defaultPivotStyle="PivotStyleLight16"/>
  <colors>
    <mruColors>
      <color rgb="FF0000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844550</xdr:colOff>
      <xdr:row>13</xdr:row>
      <xdr:rowOff>35804</xdr:rowOff>
    </xdr:from>
    <xdr:to>
      <xdr:col>5</xdr:col>
      <xdr:colOff>533400</xdr:colOff>
      <xdr:row>24</xdr:row>
      <xdr:rowOff>1057889</xdr:rowOff>
    </xdr:to>
    <xdr:pic>
      <xdr:nvPicPr>
        <xdr:cNvPr id="2" name="Image 1">
          <a:extLst>
            <a:ext uri="{FF2B5EF4-FFF2-40B4-BE49-F238E27FC236}">
              <a16:creationId xmlns:a16="http://schemas.microsoft.com/office/drawing/2014/main" id="{A1B861A8-D678-4161-AED8-5234C86AA755}"/>
            </a:ext>
          </a:extLst>
        </xdr:cNvPr>
        <xdr:cNvPicPr>
          <a:picLocks noChangeAspect="1"/>
        </xdr:cNvPicPr>
      </xdr:nvPicPr>
      <xdr:blipFill>
        <a:blip xmlns:r="http://schemas.openxmlformats.org/officeDocument/2006/relationships" r:embed="rId1"/>
        <a:stretch>
          <a:fillRect/>
        </a:stretch>
      </xdr:blipFill>
      <xdr:spPr>
        <a:xfrm>
          <a:off x="844550" y="2677404"/>
          <a:ext cx="5289550" cy="3047735"/>
        </a:xfrm>
        <a:prstGeom prst="rect">
          <a:avLst/>
        </a:prstGeom>
      </xdr:spPr>
    </xdr:pic>
    <xdr:clientData/>
  </xdr:twoCellAnchor>
  <xdr:twoCellAnchor editAs="oneCell">
    <xdr:from>
      <xdr:col>4</xdr:col>
      <xdr:colOff>469900</xdr:colOff>
      <xdr:row>65</xdr:row>
      <xdr:rowOff>181224</xdr:rowOff>
    </xdr:from>
    <xdr:to>
      <xdr:col>10</xdr:col>
      <xdr:colOff>338495</xdr:colOff>
      <xdr:row>89</xdr:row>
      <xdr:rowOff>8750</xdr:rowOff>
    </xdr:to>
    <xdr:pic>
      <xdr:nvPicPr>
        <xdr:cNvPr id="3" name="Image 2">
          <a:extLst>
            <a:ext uri="{FF2B5EF4-FFF2-40B4-BE49-F238E27FC236}">
              <a16:creationId xmlns:a16="http://schemas.microsoft.com/office/drawing/2014/main" id="{B748D278-9DB8-4103-8DEC-EB8BBB5B71A3}"/>
            </a:ext>
          </a:extLst>
        </xdr:cNvPr>
        <xdr:cNvPicPr>
          <a:picLocks noChangeAspect="1"/>
        </xdr:cNvPicPr>
      </xdr:nvPicPr>
      <xdr:blipFill>
        <a:blip xmlns:r="http://schemas.openxmlformats.org/officeDocument/2006/relationships" r:embed="rId2"/>
        <a:stretch>
          <a:fillRect/>
        </a:stretch>
      </xdr:blipFill>
      <xdr:spPr>
        <a:xfrm>
          <a:off x="5010150" y="13522574"/>
          <a:ext cx="6739295" cy="4247126"/>
        </a:xfrm>
        <a:prstGeom prst="rect">
          <a:avLst/>
        </a:prstGeom>
      </xdr:spPr>
    </xdr:pic>
    <xdr:clientData/>
  </xdr:twoCellAnchor>
  <xdr:twoCellAnchor editAs="oneCell">
    <xdr:from>
      <xdr:col>2</xdr:col>
      <xdr:colOff>438150</xdr:colOff>
      <xdr:row>27</xdr:row>
      <xdr:rowOff>146049</xdr:rowOff>
    </xdr:from>
    <xdr:to>
      <xdr:col>9</xdr:col>
      <xdr:colOff>409245</xdr:colOff>
      <xdr:row>53</xdr:row>
      <xdr:rowOff>76098</xdr:rowOff>
    </xdr:to>
    <xdr:pic>
      <xdr:nvPicPr>
        <xdr:cNvPr id="4" name="Image 3">
          <a:extLst>
            <a:ext uri="{FF2B5EF4-FFF2-40B4-BE49-F238E27FC236}">
              <a16:creationId xmlns:a16="http://schemas.microsoft.com/office/drawing/2014/main" id="{5BD7CA39-1723-4FBB-8B8E-CDA14E2C0AD1}"/>
            </a:ext>
          </a:extLst>
        </xdr:cNvPr>
        <xdr:cNvPicPr>
          <a:picLocks noChangeAspect="1"/>
        </xdr:cNvPicPr>
      </xdr:nvPicPr>
      <xdr:blipFill>
        <a:blip xmlns:r="http://schemas.openxmlformats.org/officeDocument/2006/relationships" r:embed="rId3"/>
        <a:stretch>
          <a:fillRect/>
        </a:stretch>
      </xdr:blipFill>
      <xdr:spPr>
        <a:xfrm>
          <a:off x="2857500" y="6464299"/>
          <a:ext cx="7095795" cy="4717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303390</xdr:colOff>
      <xdr:row>4</xdr:row>
      <xdr:rowOff>183448</xdr:rowOff>
    </xdr:from>
    <xdr:to>
      <xdr:col>18</xdr:col>
      <xdr:colOff>127279</xdr:colOff>
      <xdr:row>36</xdr:row>
      <xdr:rowOff>37360</xdr:rowOff>
    </xdr:to>
    <xdr:pic>
      <xdr:nvPicPr>
        <xdr:cNvPr id="4" name="Image 3">
          <a:extLst>
            <a:ext uri="{FF2B5EF4-FFF2-40B4-BE49-F238E27FC236}">
              <a16:creationId xmlns:a16="http://schemas.microsoft.com/office/drawing/2014/main" id="{50459248-1AB9-4C83-B1C9-D8BF96D493F3}"/>
            </a:ext>
          </a:extLst>
        </xdr:cNvPr>
        <xdr:cNvPicPr>
          <a:picLocks noChangeAspect="1"/>
        </xdr:cNvPicPr>
      </xdr:nvPicPr>
      <xdr:blipFill>
        <a:blip xmlns:r="http://schemas.openxmlformats.org/officeDocument/2006/relationships" r:embed="rId1"/>
        <a:stretch>
          <a:fillRect/>
        </a:stretch>
      </xdr:blipFill>
      <xdr:spPr>
        <a:xfrm>
          <a:off x="7584723" y="987781"/>
          <a:ext cx="9066667" cy="5942857"/>
        </a:xfrm>
        <a:prstGeom prst="rect">
          <a:avLst/>
        </a:prstGeom>
      </xdr:spPr>
    </xdr:pic>
    <xdr:clientData/>
  </xdr:twoCellAnchor>
  <xdr:twoCellAnchor editAs="oneCell">
    <xdr:from>
      <xdr:col>8</xdr:col>
      <xdr:colOff>303390</xdr:colOff>
      <xdr:row>62</xdr:row>
      <xdr:rowOff>176389</xdr:rowOff>
    </xdr:from>
    <xdr:to>
      <xdr:col>17</xdr:col>
      <xdr:colOff>652279</xdr:colOff>
      <xdr:row>95</xdr:row>
      <xdr:rowOff>84667</xdr:rowOff>
    </xdr:to>
    <xdr:pic>
      <xdr:nvPicPr>
        <xdr:cNvPr id="8" name="Image 7">
          <a:extLst>
            <a:ext uri="{FF2B5EF4-FFF2-40B4-BE49-F238E27FC236}">
              <a16:creationId xmlns:a16="http://schemas.microsoft.com/office/drawing/2014/main" id="{69595A9C-2893-4574-AC86-C821B7901C94}"/>
            </a:ext>
          </a:extLst>
        </xdr:cNvPr>
        <xdr:cNvPicPr>
          <a:picLocks noChangeAspect="1"/>
        </xdr:cNvPicPr>
      </xdr:nvPicPr>
      <xdr:blipFill>
        <a:blip xmlns:r="http://schemas.openxmlformats.org/officeDocument/2006/relationships" r:embed="rId2"/>
        <a:stretch>
          <a:fillRect/>
        </a:stretch>
      </xdr:blipFill>
      <xdr:spPr>
        <a:xfrm>
          <a:off x="7584723" y="11874500"/>
          <a:ext cx="8829667" cy="64135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mailto:garandel.remi@ccmsa.msa.fr" TargetMode="External"/><Relationship Id="rId2" Type="http://schemas.openxmlformats.org/officeDocument/2006/relationships/hyperlink" Target="mailto:danguy.veronique@ccmsa.msa.fr" TargetMode="External"/><Relationship Id="rId1" Type="http://schemas.openxmlformats.org/officeDocument/2006/relationships/hyperlink" Target="mailto:joubert.nadia@ccmsa.msa.fr" TargetMode="Externa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1" tint="0.499984740745262"/>
  </sheetPr>
  <dimension ref="A1:A292"/>
  <sheetViews>
    <sheetView topLeftCell="A46" workbookViewId="0">
      <selection activeCell="A23" sqref="A23"/>
    </sheetView>
  </sheetViews>
  <sheetFormatPr baseColWidth="10" defaultRowHeight="15" x14ac:dyDescent="0.25"/>
  <cols>
    <col min="1" max="1" width="174.7109375" customWidth="1"/>
  </cols>
  <sheetData>
    <row r="1" spans="1:1" ht="18.75" x14ac:dyDescent="0.25">
      <c r="A1" s="75" t="s">
        <v>316</v>
      </c>
    </row>
    <row r="2" spans="1:1" x14ac:dyDescent="0.25">
      <c r="A2" s="76" t="s">
        <v>317</v>
      </c>
    </row>
    <row r="3" spans="1:1" x14ac:dyDescent="0.25">
      <c r="A3" s="76" t="s">
        <v>318</v>
      </c>
    </row>
    <row r="4" spans="1:1" x14ac:dyDescent="0.25">
      <c r="A4" s="77"/>
    </row>
    <row r="5" spans="1:1" x14ac:dyDescent="0.25">
      <c r="A5" s="77"/>
    </row>
    <row r="6" spans="1:1" ht="18.75" x14ac:dyDescent="0.25">
      <c r="A6" s="78" t="s">
        <v>429</v>
      </c>
    </row>
    <row r="7" spans="1:1" ht="8.4499999999999993" customHeight="1" x14ac:dyDescent="0.25">
      <c r="A7" s="78"/>
    </row>
    <row r="8" spans="1:1" ht="15.75" x14ac:dyDescent="0.25">
      <c r="A8" s="82" t="s">
        <v>435</v>
      </c>
    </row>
    <row r="9" spans="1:1" x14ac:dyDescent="0.25">
      <c r="A9" s="79" t="s">
        <v>430</v>
      </c>
    </row>
    <row r="10" spans="1:1" x14ac:dyDescent="0.25">
      <c r="A10" s="79" t="s">
        <v>431</v>
      </c>
    </row>
    <row r="11" spans="1:1" x14ac:dyDescent="0.25">
      <c r="A11" s="79" t="s">
        <v>432</v>
      </c>
    </row>
    <row r="12" spans="1:1" x14ac:dyDescent="0.25">
      <c r="A12" s="79" t="s">
        <v>433</v>
      </c>
    </row>
    <row r="13" spans="1:1" x14ac:dyDescent="0.25">
      <c r="A13" s="79" t="s">
        <v>434</v>
      </c>
    </row>
    <row r="14" spans="1:1" x14ac:dyDescent="0.25">
      <c r="A14" s="79"/>
    </row>
    <row r="15" spans="1:1" x14ac:dyDescent="0.25">
      <c r="A15" s="79"/>
    </row>
    <row r="16" spans="1:1" x14ac:dyDescent="0.25">
      <c r="A16" s="79"/>
    </row>
    <row r="17" spans="1:1" x14ac:dyDescent="0.25">
      <c r="A17" s="79"/>
    </row>
    <row r="18" spans="1:1" ht="18.75" x14ac:dyDescent="0.25">
      <c r="A18" s="78" t="s">
        <v>319</v>
      </c>
    </row>
    <row r="19" spans="1:1" ht="30" x14ac:dyDescent="0.25">
      <c r="A19" s="80" t="s">
        <v>320</v>
      </c>
    </row>
    <row r="20" spans="1:1" x14ac:dyDescent="0.25">
      <c r="A20" s="77"/>
    </row>
    <row r="21" spans="1:1" x14ac:dyDescent="0.25">
      <c r="A21" s="77" t="s">
        <v>321</v>
      </c>
    </row>
    <row r="22" spans="1:1" x14ac:dyDescent="0.25">
      <c r="A22" s="81"/>
    </row>
    <row r="23" spans="1:1" ht="15.75" x14ac:dyDescent="0.25">
      <c r="A23" s="82" t="s">
        <v>322</v>
      </c>
    </row>
    <row r="24" spans="1:1" x14ac:dyDescent="0.25">
      <c r="A24" s="83"/>
    </row>
    <row r="25" spans="1:1" ht="30" x14ac:dyDescent="0.25">
      <c r="A25" s="84" t="s">
        <v>323</v>
      </c>
    </row>
    <row r="26" spans="1:1" x14ac:dyDescent="0.25">
      <c r="A26" s="83" t="s">
        <v>324</v>
      </c>
    </row>
    <row r="27" spans="1:1" ht="30" x14ac:dyDescent="0.25">
      <c r="A27" s="85" t="s">
        <v>325</v>
      </c>
    </row>
    <row r="28" spans="1:1" ht="30" x14ac:dyDescent="0.25">
      <c r="A28" s="85" t="s">
        <v>326</v>
      </c>
    </row>
    <row r="29" spans="1:1" ht="31.5" x14ac:dyDescent="0.25">
      <c r="A29" s="86" t="s">
        <v>327</v>
      </c>
    </row>
    <row r="30" spans="1:1" x14ac:dyDescent="0.25">
      <c r="A30" s="87"/>
    </row>
    <row r="31" spans="1:1" ht="47.25" x14ac:dyDescent="0.25">
      <c r="A31" s="88" t="s">
        <v>328</v>
      </c>
    </row>
    <row r="32" spans="1:1" ht="15.75" x14ac:dyDescent="0.25">
      <c r="A32" s="88"/>
    </row>
    <row r="33" spans="1:1" ht="31.5" x14ac:dyDescent="0.25">
      <c r="A33" s="88" t="s">
        <v>329</v>
      </c>
    </row>
    <row r="34" spans="1:1" ht="15.75" x14ac:dyDescent="0.25">
      <c r="A34" s="88"/>
    </row>
    <row r="35" spans="1:1" ht="15.75" x14ac:dyDescent="0.25">
      <c r="A35" s="89" t="s">
        <v>330</v>
      </c>
    </row>
    <row r="36" spans="1:1" ht="15.75" x14ac:dyDescent="0.25">
      <c r="A36" s="86"/>
    </row>
    <row r="37" spans="1:1" ht="15.75" x14ac:dyDescent="0.25">
      <c r="A37" s="82" t="s">
        <v>331</v>
      </c>
    </row>
    <row r="38" spans="1:1" x14ac:dyDescent="0.25">
      <c r="A38" s="77"/>
    </row>
    <row r="39" spans="1:1" x14ac:dyDescent="0.25">
      <c r="A39" s="90" t="s">
        <v>332</v>
      </c>
    </row>
    <row r="40" spans="1:1" x14ac:dyDescent="0.25">
      <c r="A40" s="77" t="s">
        <v>333</v>
      </c>
    </row>
    <row r="41" spans="1:1" x14ac:dyDescent="0.25">
      <c r="A41" s="91" t="s">
        <v>334</v>
      </c>
    </row>
    <row r="42" spans="1:1" x14ac:dyDescent="0.25">
      <c r="A42" s="91" t="s">
        <v>335</v>
      </c>
    </row>
    <row r="43" spans="1:1" x14ac:dyDescent="0.25">
      <c r="A43" s="77" t="s">
        <v>336</v>
      </c>
    </row>
    <row r="44" spans="1:1" x14ac:dyDescent="0.25">
      <c r="A44" s="77" t="s">
        <v>337</v>
      </c>
    </row>
    <row r="45" spans="1:1" x14ac:dyDescent="0.25">
      <c r="A45" s="77" t="s">
        <v>338</v>
      </c>
    </row>
    <row r="46" spans="1:1" x14ac:dyDescent="0.25">
      <c r="A46" s="91" t="s">
        <v>339</v>
      </c>
    </row>
    <row r="47" spans="1:1" x14ac:dyDescent="0.25">
      <c r="A47" s="77" t="s">
        <v>340</v>
      </c>
    </row>
    <row r="48" spans="1:1" x14ac:dyDescent="0.25">
      <c r="A48" s="77" t="s">
        <v>341</v>
      </c>
    </row>
    <row r="49" spans="1:1" x14ac:dyDescent="0.25">
      <c r="A49" s="77"/>
    </row>
    <row r="50" spans="1:1" x14ac:dyDescent="0.25">
      <c r="A50" s="90" t="s">
        <v>342</v>
      </c>
    </row>
    <row r="51" spans="1:1" x14ac:dyDescent="0.25">
      <c r="A51" s="77" t="s">
        <v>343</v>
      </c>
    </row>
    <row r="52" spans="1:1" x14ac:dyDescent="0.25">
      <c r="A52" s="77" t="s">
        <v>344</v>
      </c>
    </row>
    <row r="53" spans="1:1" x14ac:dyDescent="0.25">
      <c r="A53" s="77" t="s">
        <v>345</v>
      </c>
    </row>
    <row r="54" spans="1:1" x14ac:dyDescent="0.25">
      <c r="A54" s="77" t="s">
        <v>346</v>
      </c>
    </row>
    <row r="55" spans="1:1" x14ac:dyDescent="0.25">
      <c r="A55" s="77" t="s">
        <v>347</v>
      </c>
    </row>
    <row r="56" spans="1:1" x14ac:dyDescent="0.25">
      <c r="A56" s="77"/>
    </row>
    <row r="57" spans="1:1" ht="45" x14ac:dyDescent="0.25">
      <c r="A57" s="92" t="s">
        <v>348</v>
      </c>
    </row>
    <row r="58" spans="1:1" x14ac:dyDescent="0.25">
      <c r="A58" s="93"/>
    </row>
    <row r="59" spans="1:1" x14ac:dyDescent="0.25">
      <c r="A59" s="94" t="s">
        <v>349</v>
      </c>
    </row>
    <row r="60" spans="1:1" x14ac:dyDescent="0.25">
      <c r="A60" s="77" t="s">
        <v>350</v>
      </c>
    </row>
    <row r="61" spans="1:1" x14ac:dyDescent="0.25">
      <c r="A61" s="77" t="s">
        <v>351</v>
      </c>
    </row>
    <row r="62" spans="1:1" x14ac:dyDescent="0.25">
      <c r="A62" s="77" t="s">
        <v>352</v>
      </c>
    </row>
    <row r="63" spans="1:1" x14ac:dyDescent="0.25">
      <c r="A63" s="77"/>
    </row>
    <row r="64" spans="1:1" x14ac:dyDescent="0.25">
      <c r="A64" s="93"/>
    </row>
    <row r="65" spans="1:1" x14ac:dyDescent="0.25">
      <c r="A65" s="95"/>
    </row>
    <row r="66" spans="1:1" ht="15.75" x14ac:dyDescent="0.25">
      <c r="A66" s="82" t="s">
        <v>353</v>
      </c>
    </row>
    <row r="67" spans="1:1" x14ac:dyDescent="0.25">
      <c r="A67" s="95"/>
    </row>
    <row r="68" spans="1:1" x14ac:dyDescent="0.25">
      <c r="A68" s="96" t="s">
        <v>354</v>
      </c>
    </row>
    <row r="69" spans="1:1" x14ac:dyDescent="0.25">
      <c r="A69" s="95"/>
    </row>
    <row r="70" spans="1:1" ht="15.75" x14ac:dyDescent="0.25">
      <c r="A70" s="82" t="s">
        <v>355</v>
      </c>
    </row>
    <row r="71" spans="1:1" x14ac:dyDescent="0.25">
      <c r="A71" s="95"/>
    </row>
    <row r="72" spans="1:1" x14ac:dyDescent="0.25">
      <c r="A72" s="96" t="s">
        <v>356</v>
      </c>
    </row>
    <row r="73" spans="1:1" x14ac:dyDescent="0.25">
      <c r="A73" s="95"/>
    </row>
    <row r="74" spans="1:1" x14ac:dyDescent="0.25">
      <c r="A74" s="95"/>
    </row>
    <row r="75" spans="1:1" x14ac:dyDescent="0.25">
      <c r="A75" s="95"/>
    </row>
    <row r="76" spans="1:1" ht="81.75" x14ac:dyDescent="0.25">
      <c r="A76" s="132" t="s">
        <v>460</v>
      </c>
    </row>
    <row r="79" spans="1:1" ht="30" x14ac:dyDescent="0.25">
      <c r="A79" s="133" t="s">
        <v>461</v>
      </c>
    </row>
    <row r="81" spans="1:1" x14ac:dyDescent="0.25">
      <c r="A81" s="133" t="s">
        <v>462</v>
      </c>
    </row>
    <row r="83" spans="1:1" x14ac:dyDescent="0.25">
      <c r="A83" s="133" t="s">
        <v>463</v>
      </c>
    </row>
    <row r="85" spans="1:1" x14ac:dyDescent="0.25">
      <c r="A85" s="134" t="s">
        <v>464</v>
      </c>
    </row>
    <row r="86" spans="1:1" x14ac:dyDescent="0.25">
      <c r="A86" s="95"/>
    </row>
    <row r="87" spans="1:1" x14ac:dyDescent="0.25">
      <c r="A87" s="95"/>
    </row>
    <row r="88" spans="1:1" x14ac:dyDescent="0.25">
      <c r="A88" s="95"/>
    </row>
    <row r="89" spans="1:1" x14ac:dyDescent="0.25">
      <c r="A89" s="95"/>
    </row>
    <row r="90" spans="1:1" x14ac:dyDescent="0.25">
      <c r="A90" s="95"/>
    </row>
    <row r="91" spans="1:1" x14ac:dyDescent="0.25">
      <c r="A91" s="95"/>
    </row>
    <row r="92" spans="1:1" x14ac:dyDescent="0.25">
      <c r="A92" s="95"/>
    </row>
    <row r="93" spans="1:1" x14ac:dyDescent="0.25">
      <c r="A93" s="95"/>
    </row>
    <row r="94" spans="1:1" x14ac:dyDescent="0.25">
      <c r="A94" s="95"/>
    </row>
    <row r="95" spans="1:1" x14ac:dyDescent="0.25">
      <c r="A95" s="95"/>
    </row>
    <row r="96" spans="1:1" x14ac:dyDescent="0.25">
      <c r="A96" s="95"/>
    </row>
    <row r="97" spans="1:1" x14ac:dyDescent="0.25">
      <c r="A97" s="95"/>
    </row>
    <row r="98" spans="1:1" x14ac:dyDescent="0.25">
      <c r="A98" s="95"/>
    </row>
    <row r="99" spans="1:1" x14ac:dyDescent="0.25">
      <c r="A99" s="95"/>
    </row>
    <row r="100" spans="1:1" x14ac:dyDescent="0.25">
      <c r="A100" s="95"/>
    </row>
    <row r="101" spans="1:1" x14ac:dyDescent="0.25">
      <c r="A101" s="95"/>
    </row>
    <row r="102" spans="1:1" x14ac:dyDescent="0.25">
      <c r="A102" s="95"/>
    </row>
    <row r="103" spans="1:1" x14ac:dyDescent="0.25">
      <c r="A103" s="95"/>
    </row>
    <row r="104" spans="1:1" x14ac:dyDescent="0.25">
      <c r="A104" s="95"/>
    </row>
    <row r="105" spans="1:1" x14ac:dyDescent="0.25">
      <c r="A105" s="95"/>
    </row>
    <row r="106" spans="1:1" x14ac:dyDescent="0.25">
      <c r="A106" s="95"/>
    </row>
    <row r="107" spans="1:1" x14ac:dyDescent="0.25">
      <c r="A107" s="95"/>
    </row>
    <row r="108" spans="1:1" x14ac:dyDescent="0.25">
      <c r="A108" s="95"/>
    </row>
    <row r="109" spans="1:1" x14ac:dyDescent="0.25">
      <c r="A109" s="95"/>
    </row>
    <row r="110" spans="1:1" x14ac:dyDescent="0.25">
      <c r="A110" s="95"/>
    </row>
    <row r="111" spans="1:1" x14ac:dyDescent="0.25">
      <c r="A111" s="95"/>
    </row>
    <row r="112" spans="1:1" x14ac:dyDescent="0.25">
      <c r="A112" s="95"/>
    </row>
    <row r="113" spans="1:1" x14ac:dyDescent="0.25">
      <c r="A113" s="95"/>
    </row>
    <row r="114" spans="1:1" x14ac:dyDescent="0.25">
      <c r="A114" s="95"/>
    </row>
    <row r="115" spans="1:1" x14ac:dyDescent="0.25">
      <c r="A115" s="95"/>
    </row>
    <row r="116" spans="1:1" x14ac:dyDescent="0.25">
      <c r="A116" s="95"/>
    </row>
    <row r="117" spans="1:1" x14ac:dyDescent="0.25">
      <c r="A117" s="95"/>
    </row>
    <row r="118" spans="1:1" x14ac:dyDescent="0.25">
      <c r="A118" s="95"/>
    </row>
    <row r="119" spans="1:1" x14ac:dyDescent="0.25">
      <c r="A119" s="95"/>
    </row>
    <row r="120" spans="1:1" x14ac:dyDescent="0.25">
      <c r="A120" s="95"/>
    </row>
    <row r="121" spans="1:1" x14ac:dyDescent="0.25">
      <c r="A121" s="95"/>
    </row>
    <row r="122" spans="1:1" x14ac:dyDescent="0.25">
      <c r="A122" s="95"/>
    </row>
    <row r="123" spans="1:1" x14ac:dyDescent="0.25">
      <c r="A123" s="95"/>
    </row>
    <row r="124" spans="1:1" x14ac:dyDescent="0.25">
      <c r="A124" s="95"/>
    </row>
    <row r="125" spans="1:1" x14ac:dyDescent="0.25">
      <c r="A125" s="95"/>
    </row>
    <row r="126" spans="1:1" x14ac:dyDescent="0.25">
      <c r="A126" s="95"/>
    </row>
    <row r="127" spans="1:1" x14ac:dyDescent="0.25">
      <c r="A127" s="95"/>
    </row>
    <row r="128" spans="1:1" x14ac:dyDescent="0.25">
      <c r="A128" s="95"/>
    </row>
    <row r="129" spans="1:1" x14ac:dyDescent="0.25">
      <c r="A129" s="95"/>
    </row>
    <row r="130" spans="1:1" x14ac:dyDescent="0.25">
      <c r="A130" s="95"/>
    </row>
    <row r="131" spans="1:1" x14ac:dyDescent="0.25">
      <c r="A131" s="95"/>
    </row>
    <row r="132" spans="1:1" x14ac:dyDescent="0.25">
      <c r="A132" s="95"/>
    </row>
    <row r="133" spans="1:1" x14ac:dyDescent="0.25">
      <c r="A133" s="95"/>
    </row>
    <row r="134" spans="1:1" x14ac:dyDescent="0.25">
      <c r="A134" s="95"/>
    </row>
    <row r="135" spans="1:1" x14ac:dyDescent="0.25">
      <c r="A135" s="95"/>
    </row>
    <row r="136" spans="1:1" x14ac:dyDescent="0.25">
      <c r="A136" s="95"/>
    </row>
    <row r="137" spans="1:1" x14ac:dyDescent="0.25">
      <c r="A137" s="95"/>
    </row>
    <row r="138" spans="1:1" x14ac:dyDescent="0.25">
      <c r="A138" s="95"/>
    </row>
    <row r="139" spans="1:1" x14ac:dyDescent="0.25">
      <c r="A139" s="95"/>
    </row>
    <row r="140" spans="1:1" x14ac:dyDescent="0.25">
      <c r="A140" s="95"/>
    </row>
    <row r="141" spans="1:1" x14ac:dyDescent="0.25">
      <c r="A141" s="95"/>
    </row>
    <row r="142" spans="1:1" x14ac:dyDescent="0.25">
      <c r="A142" s="95"/>
    </row>
    <row r="143" spans="1:1" x14ac:dyDescent="0.25">
      <c r="A143" s="95"/>
    </row>
    <row r="144" spans="1:1" x14ac:dyDescent="0.25">
      <c r="A144" s="95"/>
    </row>
    <row r="145" spans="1:1" x14ac:dyDescent="0.25">
      <c r="A145" s="95"/>
    </row>
    <row r="146" spans="1:1" x14ac:dyDescent="0.25">
      <c r="A146" s="95"/>
    </row>
    <row r="147" spans="1:1" x14ac:dyDescent="0.25">
      <c r="A147" s="95"/>
    </row>
    <row r="148" spans="1:1" x14ac:dyDescent="0.25">
      <c r="A148" s="95"/>
    </row>
    <row r="149" spans="1:1" x14ac:dyDescent="0.25">
      <c r="A149" s="95"/>
    </row>
    <row r="150" spans="1:1" x14ac:dyDescent="0.25">
      <c r="A150" s="95"/>
    </row>
    <row r="151" spans="1:1" x14ac:dyDescent="0.25">
      <c r="A151" s="95"/>
    </row>
    <row r="152" spans="1:1" x14ac:dyDescent="0.25">
      <c r="A152" s="95"/>
    </row>
    <row r="153" spans="1:1" x14ac:dyDescent="0.25">
      <c r="A153" s="95"/>
    </row>
    <row r="154" spans="1:1" x14ac:dyDescent="0.25">
      <c r="A154" s="95"/>
    </row>
    <row r="155" spans="1:1" x14ac:dyDescent="0.25">
      <c r="A155" s="95"/>
    </row>
    <row r="156" spans="1:1" x14ac:dyDescent="0.25">
      <c r="A156" s="95"/>
    </row>
    <row r="157" spans="1:1" x14ac:dyDescent="0.25">
      <c r="A157" s="95"/>
    </row>
    <row r="158" spans="1:1" x14ac:dyDescent="0.25">
      <c r="A158" s="95"/>
    </row>
    <row r="159" spans="1:1" x14ac:dyDescent="0.25">
      <c r="A159" s="95"/>
    </row>
    <row r="160" spans="1:1" x14ac:dyDescent="0.25">
      <c r="A160" s="95"/>
    </row>
    <row r="161" spans="1:1" x14ac:dyDescent="0.25">
      <c r="A161" s="95"/>
    </row>
    <row r="162" spans="1:1" x14ac:dyDescent="0.25">
      <c r="A162" s="95"/>
    </row>
    <row r="163" spans="1:1" x14ac:dyDescent="0.25">
      <c r="A163" s="95"/>
    </row>
    <row r="164" spans="1:1" x14ac:dyDescent="0.25">
      <c r="A164" s="95"/>
    </row>
    <row r="165" spans="1:1" x14ac:dyDescent="0.25">
      <c r="A165" s="95"/>
    </row>
    <row r="166" spans="1:1" x14ac:dyDescent="0.25">
      <c r="A166" s="95"/>
    </row>
    <row r="167" spans="1:1" x14ac:dyDescent="0.25">
      <c r="A167" s="95"/>
    </row>
    <row r="168" spans="1:1" x14ac:dyDescent="0.25">
      <c r="A168" s="95"/>
    </row>
    <row r="169" spans="1:1" x14ac:dyDescent="0.25">
      <c r="A169" s="95"/>
    </row>
    <row r="170" spans="1:1" x14ac:dyDescent="0.25">
      <c r="A170" s="95"/>
    </row>
    <row r="171" spans="1:1" x14ac:dyDescent="0.25">
      <c r="A171" s="95"/>
    </row>
    <row r="172" spans="1:1" x14ac:dyDescent="0.25">
      <c r="A172" s="95"/>
    </row>
    <row r="173" spans="1:1" x14ac:dyDescent="0.25">
      <c r="A173" s="95"/>
    </row>
    <row r="174" spans="1:1" x14ac:dyDescent="0.25">
      <c r="A174" s="95"/>
    </row>
    <row r="175" spans="1:1" x14ac:dyDescent="0.25">
      <c r="A175" s="95"/>
    </row>
    <row r="176" spans="1:1" x14ac:dyDescent="0.25">
      <c r="A176" s="95"/>
    </row>
    <row r="177" spans="1:1" x14ac:dyDescent="0.25">
      <c r="A177" s="95"/>
    </row>
    <row r="178" spans="1:1" x14ac:dyDescent="0.25">
      <c r="A178" s="95"/>
    </row>
    <row r="179" spans="1:1" x14ac:dyDescent="0.25">
      <c r="A179" s="95"/>
    </row>
    <row r="180" spans="1:1" x14ac:dyDescent="0.25">
      <c r="A180" s="95"/>
    </row>
    <row r="181" spans="1:1" x14ac:dyDescent="0.25">
      <c r="A181" s="95"/>
    </row>
    <row r="182" spans="1:1" x14ac:dyDescent="0.25">
      <c r="A182" s="95"/>
    </row>
    <row r="183" spans="1:1" x14ac:dyDescent="0.25">
      <c r="A183" s="95"/>
    </row>
    <row r="184" spans="1:1" x14ac:dyDescent="0.25">
      <c r="A184" s="95"/>
    </row>
    <row r="185" spans="1:1" x14ac:dyDescent="0.25">
      <c r="A185" s="95"/>
    </row>
    <row r="186" spans="1:1" x14ac:dyDescent="0.25">
      <c r="A186" s="95"/>
    </row>
    <row r="187" spans="1:1" x14ac:dyDescent="0.25">
      <c r="A187" s="95"/>
    </row>
    <row r="188" spans="1:1" x14ac:dyDescent="0.25">
      <c r="A188" s="95"/>
    </row>
    <row r="189" spans="1:1" x14ac:dyDescent="0.25">
      <c r="A189" s="95"/>
    </row>
    <row r="190" spans="1:1" x14ac:dyDescent="0.25">
      <c r="A190" s="95"/>
    </row>
    <row r="191" spans="1:1" x14ac:dyDescent="0.25">
      <c r="A191" s="95"/>
    </row>
    <row r="192" spans="1:1" x14ac:dyDescent="0.25">
      <c r="A192" s="95"/>
    </row>
    <row r="193" spans="1:1" x14ac:dyDescent="0.25">
      <c r="A193" s="95"/>
    </row>
    <row r="194" spans="1:1" x14ac:dyDescent="0.25">
      <c r="A194" s="95"/>
    </row>
    <row r="195" spans="1:1" x14ac:dyDescent="0.25">
      <c r="A195" s="95"/>
    </row>
    <row r="196" spans="1:1" x14ac:dyDescent="0.25">
      <c r="A196" s="95"/>
    </row>
    <row r="197" spans="1:1" x14ac:dyDescent="0.25">
      <c r="A197" s="95"/>
    </row>
    <row r="198" spans="1:1" x14ac:dyDescent="0.25">
      <c r="A198" s="95"/>
    </row>
    <row r="199" spans="1:1" x14ac:dyDescent="0.25">
      <c r="A199" s="95"/>
    </row>
    <row r="200" spans="1:1" x14ac:dyDescent="0.25">
      <c r="A200" s="95"/>
    </row>
    <row r="201" spans="1:1" x14ac:dyDescent="0.25">
      <c r="A201" s="95"/>
    </row>
    <row r="202" spans="1:1" x14ac:dyDescent="0.25">
      <c r="A202" s="95"/>
    </row>
    <row r="203" spans="1:1" x14ac:dyDescent="0.25">
      <c r="A203" s="95"/>
    </row>
    <row r="204" spans="1:1" x14ac:dyDescent="0.25">
      <c r="A204" s="95"/>
    </row>
    <row r="205" spans="1:1" x14ac:dyDescent="0.25">
      <c r="A205" s="95"/>
    </row>
    <row r="206" spans="1:1" x14ac:dyDescent="0.25">
      <c r="A206" s="95"/>
    </row>
    <row r="207" spans="1:1" x14ac:dyDescent="0.25">
      <c r="A207" s="95"/>
    </row>
    <row r="208" spans="1:1" x14ac:dyDescent="0.25">
      <c r="A208" s="95"/>
    </row>
    <row r="209" spans="1:1" x14ac:dyDescent="0.25">
      <c r="A209" s="95"/>
    </row>
    <row r="210" spans="1:1" x14ac:dyDescent="0.25">
      <c r="A210" s="95"/>
    </row>
    <row r="211" spans="1:1" x14ac:dyDescent="0.25">
      <c r="A211" s="95"/>
    </row>
    <row r="212" spans="1:1" x14ac:dyDescent="0.25">
      <c r="A212" s="95"/>
    </row>
    <row r="213" spans="1:1" x14ac:dyDescent="0.25">
      <c r="A213" s="95"/>
    </row>
    <row r="214" spans="1:1" x14ac:dyDescent="0.25">
      <c r="A214" s="95"/>
    </row>
    <row r="215" spans="1:1" x14ac:dyDescent="0.25">
      <c r="A215" s="95"/>
    </row>
    <row r="216" spans="1:1" x14ac:dyDescent="0.25">
      <c r="A216" s="95"/>
    </row>
    <row r="217" spans="1:1" x14ac:dyDescent="0.25">
      <c r="A217" s="95"/>
    </row>
    <row r="218" spans="1:1" x14ac:dyDescent="0.25">
      <c r="A218" s="95"/>
    </row>
    <row r="219" spans="1:1" x14ac:dyDescent="0.25">
      <c r="A219" s="95"/>
    </row>
    <row r="220" spans="1:1" x14ac:dyDescent="0.25">
      <c r="A220" s="95"/>
    </row>
    <row r="221" spans="1:1" x14ac:dyDescent="0.25">
      <c r="A221" s="95"/>
    </row>
    <row r="222" spans="1:1" x14ac:dyDescent="0.25">
      <c r="A222" s="95"/>
    </row>
    <row r="223" spans="1:1" x14ac:dyDescent="0.25">
      <c r="A223" s="95"/>
    </row>
    <row r="224" spans="1:1" x14ac:dyDescent="0.25">
      <c r="A224" s="95"/>
    </row>
    <row r="225" spans="1:1" x14ac:dyDescent="0.25">
      <c r="A225" s="95"/>
    </row>
    <row r="226" spans="1:1" x14ac:dyDescent="0.25">
      <c r="A226" s="95"/>
    </row>
    <row r="227" spans="1:1" x14ac:dyDescent="0.25">
      <c r="A227" s="95"/>
    </row>
    <row r="228" spans="1:1" x14ac:dyDescent="0.25">
      <c r="A228" s="95"/>
    </row>
    <row r="229" spans="1:1" x14ac:dyDescent="0.25">
      <c r="A229" s="95"/>
    </row>
    <row r="230" spans="1:1" x14ac:dyDescent="0.25">
      <c r="A230" s="95"/>
    </row>
    <row r="231" spans="1:1" x14ac:dyDescent="0.25">
      <c r="A231" s="95"/>
    </row>
    <row r="232" spans="1:1" x14ac:dyDescent="0.25">
      <c r="A232" s="95"/>
    </row>
    <row r="233" spans="1:1" x14ac:dyDescent="0.25">
      <c r="A233" s="95"/>
    </row>
    <row r="234" spans="1:1" x14ac:dyDescent="0.25">
      <c r="A234" s="95"/>
    </row>
    <row r="235" spans="1:1" x14ac:dyDescent="0.25">
      <c r="A235" s="95"/>
    </row>
    <row r="236" spans="1:1" x14ac:dyDescent="0.25">
      <c r="A236" s="95"/>
    </row>
    <row r="237" spans="1:1" x14ac:dyDescent="0.25">
      <c r="A237" s="95"/>
    </row>
    <row r="238" spans="1:1" x14ac:dyDescent="0.25">
      <c r="A238" s="95"/>
    </row>
    <row r="239" spans="1:1" x14ac:dyDescent="0.25">
      <c r="A239" s="95"/>
    </row>
    <row r="240" spans="1:1" x14ac:dyDescent="0.25">
      <c r="A240" s="95"/>
    </row>
    <row r="241" spans="1:1" x14ac:dyDescent="0.25">
      <c r="A241" s="95"/>
    </row>
    <row r="242" spans="1:1" x14ac:dyDescent="0.25">
      <c r="A242" s="95"/>
    </row>
    <row r="243" spans="1:1" x14ac:dyDescent="0.25">
      <c r="A243" s="95"/>
    </row>
    <row r="244" spans="1:1" x14ac:dyDescent="0.25">
      <c r="A244" s="95"/>
    </row>
    <row r="245" spans="1:1" x14ac:dyDescent="0.25">
      <c r="A245" s="95"/>
    </row>
    <row r="246" spans="1:1" x14ac:dyDescent="0.25">
      <c r="A246" s="95"/>
    </row>
    <row r="247" spans="1:1" x14ac:dyDescent="0.25">
      <c r="A247" s="95"/>
    </row>
    <row r="248" spans="1:1" x14ac:dyDescent="0.25">
      <c r="A248" s="95"/>
    </row>
    <row r="249" spans="1:1" x14ac:dyDescent="0.25">
      <c r="A249" s="95"/>
    </row>
    <row r="250" spans="1:1" x14ac:dyDescent="0.25">
      <c r="A250" s="95"/>
    </row>
    <row r="251" spans="1:1" x14ac:dyDescent="0.25">
      <c r="A251" s="95"/>
    </row>
    <row r="252" spans="1:1" x14ac:dyDescent="0.25">
      <c r="A252" s="95"/>
    </row>
    <row r="253" spans="1:1" x14ac:dyDescent="0.25">
      <c r="A253" s="95"/>
    </row>
    <row r="254" spans="1:1" x14ac:dyDescent="0.25">
      <c r="A254" s="95"/>
    </row>
    <row r="255" spans="1:1" x14ac:dyDescent="0.25">
      <c r="A255" s="95"/>
    </row>
    <row r="256" spans="1:1" x14ac:dyDescent="0.25">
      <c r="A256" s="95"/>
    </row>
    <row r="257" spans="1:1" x14ac:dyDescent="0.25">
      <c r="A257" s="95"/>
    </row>
    <row r="258" spans="1:1" x14ac:dyDescent="0.25">
      <c r="A258" s="95"/>
    </row>
    <row r="259" spans="1:1" x14ac:dyDescent="0.25">
      <c r="A259" s="95"/>
    </row>
    <row r="260" spans="1:1" x14ac:dyDescent="0.25">
      <c r="A260" s="95"/>
    </row>
    <row r="261" spans="1:1" x14ac:dyDescent="0.25">
      <c r="A261" s="95"/>
    </row>
    <row r="262" spans="1:1" x14ac:dyDescent="0.25">
      <c r="A262" s="95"/>
    </row>
    <row r="263" spans="1:1" x14ac:dyDescent="0.25">
      <c r="A263" s="95"/>
    </row>
    <row r="264" spans="1:1" x14ac:dyDescent="0.25">
      <c r="A264" s="95"/>
    </row>
    <row r="265" spans="1:1" x14ac:dyDescent="0.25">
      <c r="A265" s="95"/>
    </row>
    <row r="266" spans="1:1" x14ac:dyDescent="0.25">
      <c r="A266" s="95"/>
    </row>
    <row r="267" spans="1:1" x14ac:dyDescent="0.25">
      <c r="A267" s="95"/>
    </row>
    <row r="268" spans="1:1" x14ac:dyDescent="0.25">
      <c r="A268" s="95"/>
    </row>
    <row r="269" spans="1:1" x14ac:dyDescent="0.25">
      <c r="A269" s="95"/>
    </row>
    <row r="270" spans="1:1" x14ac:dyDescent="0.25">
      <c r="A270" s="95"/>
    </row>
    <row r="271" spans="1:1" x14ac:dyDescent="0.25">
      <c r="A271" s="95"/>
    </row>
    <row r="272" spans="1:1" x14ac:dyDescent="0.25">
      <c r="A272" s="95"/>
    </row>
    <row r="273" spans="1:1" x14ac:dyDescent="0.25">
      <c r="A273" s="95"/>
    </row>
    <row r="274" spans="1:1" x14ac:dyDescent="0.25">
      <c r="A274" s="95"/>
    </row>
    <row r="275" spans="1:1" x14ac:dyDescent="0.25">
      <c r="A275" s="95"/>
    </row>
    <row r="276" spans="1:1" x14ac:dyDescent="0.25">
      <c r="A276" s="95"/>
    </row>
    <row r="277" spans="1:1" x14ac:dyDescent="0.25">
      <c r="A277" s="95"/>
    </row>
    <row r="278" spans="1:1" x14ac:dyDescent="0.25">
      <c r="A278" s="95"/>
    </row>
    <row r="279" spans="1:1" x14ac:dyDescent="0.25">
      <c r="A279" s="95"/>
    </row>
    <row r="280" spans="1:1" x14ac:dyDescent="0.25">
      <c r="A280" s="95"/>
    </row>
    <row r="281" spans="1:1" x14ac:dyDescent="0.25">
      <c r="A281" s="95"/>
    </row>
    <row r="282" spans="1:1" x14ac:dyDescent="0.25">
      <c r="A282" s="95"/>
    </row>
    <row r="283" spans="1:1" x14ac:dyDescent="0.25">
      <c r="A283" s="95"/>
    </row>
    <row r="284" spans="1:1" x14ac:dyDescent="0.25">
      <c r="A284" s="95"/>
    </row>
    <row r="285" spans="1:1" x14ac:dyDescent="0.25">
      <c r="A285" s="95"/>
    </row>
    <row r="286" spans="1:1" x14ac:dyDescent="0.25">
      <c r="A286" s="95"/>
    </row>
    <row r="287" spans="1:1" x14ac:dyDescent="0.25">
      <c r="A287" s="95"/>
    </row>
    <row r="288" spans="1:1" x14ac:dyDescent="0.25">
      <c r="A288" s="95"/>
    </row>
    <row r="289" spans="1:1" x14ac:dyDescent="0.25">
      <c r="A289" s="95"/>
    </row>
    <row r="290" spans="1:1" x14ac:dyDescent="0.25">
      <c r="A290" s="95"/>
    </row>
    <row r="291" spans="1:1" x14ac:dyDescent="0.25">
      <c r="A291" s="95"/>
    </row>
    <row r="292" spans="1:1" x14ac:dyDescent="0.25">
      <c r="A292" s="95"/>
    </row>
  </sheetData>
  <hyperlinks>
    <hyperlink ref="A9" location="'Dépenses TR 2015'!A1" display="Dépenses tous régimes 2015" xr:uid="{00000000-0004-0000-0000-000000000000}"/>
    <hyperlink ref="A10" location="'Dépenses TR 2016'!A1" display="Dépenses tous régimes 2016" xr:uid="{00000000-0004-0000-0000-000001000000}"/>
    <hyperlink ref="A11" location="'Dépenses TR 2017'!A1" display="Dépenses tous régimes 2017" xr:uid="{00000000-0004-0000-0000-000002000000}"/>
    <hyperlink ref="A12" location="'Dépenses TR 2018'!A1" display="Dépenses tous régimes 2018" xr:uid="{00000000-0004-0000-0000-000003000000}"/>
    <hyperlink ref="A13" location="'Dépenses TR 2019'!A1" display="Dépenses tous régimes 2019" xr:uid="{00000000-0004-0000-0000-000004000000}"/>
    <hyperlink ref="A79" location="_ftnref1" display="_ftnref1" xr:uid="{00000000-0004-0000-0000-000005000000}"/>
    <hyperlink ref="A81" location="_ftnref2" display="_ftnref2" xr:uid="{00000000-0004-0000-0000-000006000000}"/>
    <hyperlink ref="A83" location="_ftnref3" display="_ftnref3" xr:uid="{00000000-0004-0000-0000-000007000000}"/>
    <hyperlink ref="A85" location="_ftnref4" display="_ftnref4" xr:uid="{00000000-0004-0000-0000-000008000000}"/>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8">
    <tabColor rgb="FF009999"/>
  </sheetPr>
  <dimension ref="A1:G142"/>
  <sheetViews>
    <sheetView workbookViewId="0"/>
  </sheetViews>
  <sheetFormatPr baseColWidth="10" defaultRowHeight="15" x14ac:dyDescent="0.25"/>
  <cols>
    <col min="1" max="1" width="24.85546875" bestFit="1" customWidth="1"/>
    <col min="2" max="2" width="13.85546875" style="62" bestFit="1" customWidth="1"/>
    <col min="3" max="3" width="17.5703125" style="62" bestFit="1" customWidth="1"/>
    <col min="7" max="7" width="14.85546875" style="136" bestFit="1" customWidth="1"/>
  </cols>
  <sheetData>
    <row r="1" spans="1:4" x14ac:dyDescent="0.25">
      <c r="A1" t="s">
        <v>110</v>
      </c>
      <c r="B1" s="136" t="s">
        <v>488</v>
      </c>
      <c r="C1" s="136" t="s">
        <v>487</v>
      </c>
    </row>
    <row r="2" spans="1:4" x14ac:dyDescent="0.25">
      <c r="A2" s="1" t="s">
        <v>206</v>
      </c>
      <c r="D2" s="1"/>
    </row>
    <row r="3" spans="1:4" x14ac:dyDescent="0.25">
      <c r="A3" s="1" t="s">
        <v>1</v>
      </c>
      <c r="D3" s="1"/>
    </row>
    <row r="4" spans="1:4" x14ac:dyDescent="0.25">
      <c r="A4" s="1" t="s">
        <v>3</v>
      </c>
      <c r="D4" s="1"/>
    </row>
    <row r="5" spans="1:4" x14ac:dyDescent="0.25">
      <c r="A5" s="1" t="s">
        <v>199</v>
      </c>
      <c r="D5" s="1"/>
    </row>
    <row r="6" spans="1:4" x14ac:dyDescent="0.25">
      <c r="A6" s="1" t="s">
        <v>5</v>
      </c>
      <c r="D6" s="1"/>
    </row>
    <row r="7" spans="1:4" x14ac:dyDescent="0.25">
      <c r="A7" s="1" t="s">
        <v>7</v>
      </c>
      <c r="D7" s="1"/>
    </row>
    <row r="8" spans="1:4" x14ac:dyDescent="0.25">
      <c r="A8" s="1" t="s">
        <v>200</v>
      </c>
      <c r="D8" s="1"/>
    </row>
    <row r="9" spans="1:4" x14ac:dyDescent="0.25">
      <c r="A9" s="1" t="s">
        <v>9</v>
      </c>
      <c r="D9" s="1"/>
    </row>
    <row r="10" spans="1:4" x14ac:dyDescent="0.25">
      <c r="A10" s="1" t="s">
        <v>11</v>
      </c>
      <c r="D10" s="1"/>
    </row>
    <row r="11" spans="1:4" x14ac:dyDescent="0.25">
      <c r="A11" s="1" t="s">
        <v>201</v>
      </c>
      <c r="D11" s="1"/>
    </row>
    <row r="12" spans="1:4" x14ac:dyDescent="0.25">
      <c r="A12" s="1" t="s">
        <v>13</v>
      </c>
      <c r="D12" s="1"/>
    </row>
    <row r="13" spans="1:4" x14ac:dyDescent="0.25">
      <c r="A13" s="1" t="s">
        <v>15</v>
      </c>
      <c r="D13" s="1"/>
    </row>
    <row r="14" spans="1:4" x14ac:dyDescent="0.25">
      <c r="A14" s="1" t="s">
        <v>17</v>
      </c>
      <c r="D14" s="1"/>
    </row>
    <row r="15" spans="1:4" x14ac:dyDescent="0.25">
      <c r="A15" s="1" t="s">
        <v>19</v>
      </c>
      <c r="D15" s="1"/>
    </row>
    <row r="16" spans="1:4" x14ac:dyDescent="0.25">
      <c r="A16" s="1" t="s">
        <v>21</v>
      </c>
      <c r="D16" s="1"/>
    </row>
    <row r="17" spans="1:4" x14ac:dyDescent="0.25">
      <c r="A17" s="1" t="s">
        <v>202</v>
      </c>
      <c r="D17" s="1"/>
    </row>
    <row r="18" spans="1:4" x14ac:dyDescent="0.25">
      <c r="A18" s="1" t="s">
        <v>203</v>
      </c>
      <c r="D18" s="1"/>
    </row>
    <row r="19" spans="1:4" x14ac:dyDescent="0.25">
      <c r="A19" s="1" t="s">
        <v>204</v>
      </c>
      <c r="D19" s="1"/>
    </row>
    <row r="20" spans="1:4" x14ac:dyDescent="0.25">
      <c r="A20" s="1" t="s">
        <v>23</v>
      </c>
      <c r="D20" s="1"/>
    </row>
    <row r="21" spans="1:4" x14ac:dyDescent="0.25">
      <c r="A21" s="1" t="s">
        <v>25</v>
      </c>
      <c r="D21" s="1"/>
    </row>
    <row r="22" spans="1:4" x14ac:dyDescent="0.25">
      <c r="A22" s="1" t="s">
        <v>205</v>
      </c>
      <c r="D22" s="1"/>
    </row>
    <row r="23" spans="1:4" x14ac:dyDescent="0.25">
      <c r="A23" s="1" t="s">
        <v>207</v>
      </c>
      <c r="D23" s="1"/>
    </row>
    <row r="24" spans="1:4" x14ac:dyDescent="0.25">
      <c r="A24" s="1" t="s">
        <v>208</v>
      </c>
      <c r="D24" s="1"/>
    </row>
    <row r="25" spans="1:4" x14ac:dyDescent="0.25">
      <c r="A25" s="1" t="s">
        <v>209</v>
      </c>
      <c r="D25" s="1"/>
    </row>
    <row r="26" spans="1:4" x14ac:dyDescent="0.25">
      <c r="A26" s="1" t="s">
        <v>210</v>
      </c>
      <c r="D26" s="1"/>
    </row>
    <row r="27" spans="1:4" x14ac:dyDescent="0.25">
      <c r="A27" s="1" t="s">
        <v>27</v>
      </c>
      <c r="D27" s="1"/>
    </row>
    <row r="28" spans="1:4" x14ac:dyDescent="0.25">
      <c r="A28" s="1" t="s">
        <v>211</v>
      </c>
      <c r="D28" s="1"/>
    </row>
    <row r="29" spans="1:4" x14ac:dyDescent="0.25">
      <c r="A29" s="1" t="s">
        <v>29</v>
      </c>
      <c r="D29" s="1"/>
    </row>
    <row r="30" spans="1:4" x14ac:dyDescent="0.25">
      <c r="A30" s="1" t="s">
        <v>31</v>
      </c>
      <c r="D30" s="1"/>
    </row>
    <row r="31" spans="1:4" x14ac:dyDescent="0.25">
      <c r="A31" s="1" t="s">
        <v>212</v>
      </c>
      <c r="D31" s="1"/>
    </row>
    <row r="32" spans="1:4" x14ac:dyDescent="0.25">
      <c r="A32" s="1" t="s">
        <v>33</v>
      </c>
      <c r="D32" s="1"/>
    </row>
    <row r="33" spans="1:4" x14ac:dyDescent="0.25">
      <c r="A33" s="1" t="s">
        <v>34</v>
      </c>
      <c r="D33" s="1"/>
    </row>
    <row r="34" spans="1:4" x14ac:dyDescent="0.25">
      <c r="A34" s="1" t="s">
        <v>213</v>
      </c>
      <c r="D34" s="1"/>
    </row>
    <row r="35" spans="1:4" x14ac:dyDescent="0.25">
      <c r="A35" s="1" t="s">
        <v>35</v>
      </c>
      <c r="D35" s="1"/>
    </row>
    <row r="36" spans="1:4" x14ac:dyDescent="0.25">
      <c r="A36" s="1" t="s">
        <v>37</v>
      </c>
      <c r="D36" s="1"/>
    </row>
    <row r="37" spans="1:4" x14ac:dyDescent="0.25">
      <c r="A37" s="1" t="s">
        <v>214</v>
      </c>
      <c r="D37" s="1"/>
    </row>
    <row r="38" spans="1:4" x14ac:dyDescent="0.25">
      <c r="A38" s="1" t="s">
        <v>39</v>
      </c>
      <c r="D38" s="1"/>
    </row>
    <row r="39" spans="1:4" x14ac:dyDescent="0.25">
      <c r="A39" s="1" t="s">
        <v>41</v>
      </c>
      <c r="D39" s="1"/>
    </row>
    <row r="40" spans="1:4" x14ac:dyDescent="0.25">
      <c r="A40" s="1" t="s">
        <v>215</v>
      </c>
      <c r="D40" s="1"/>
    </row>
    <row r="41" spans="1:4" x14ac:dyDescent="0.25">
      <c r="A41" s="1" t="s">
        <v>43</v>
      </c>
      <c r="D41" s="1"/>
    </row>
    <row r="42" spans="1:4" x14ac:dyDescent="0.25">
      <c r="A42" s="1" t="s">
        <v>45</v>
      </c>
      <c r="D42" s="1"/>
    </row>
    <row r="43" spans="1:4" x14ac:dyDescent="0.25">
      <c r="A43" s="1" t="s">
        <v>216</v>
      </c>
      <c r="D43" s="1"/>
    </row>
    <row r="44" spans="1:4" x14ac:dyDescent="0.25">
      <c r="A44" s="1" t="s">
        <v>217</v>
      </c>
      <c r="D44" s="1"/>
    </row>
    <row r="45" spans="1:4" x14ac:dyDescent="0.25">
      <c r="A45" s="1" t="s">
        <v>218</v>
      </c>
      <c r="D45" s="1"/>
    </row>
    <row r="46" spans="1:4" x14ac:dyDescent="0.25">
      <c r="A46" s="1" t="s">
        <v>219</v>
      </c>
      <c r="D46" s="1"/>
    </row>
    <row r="47" spans="1:4" x14ac:dyDescent="0.25">
      <c r="A47" s="1" t="s">
        <v>47</v>
      </c>
      <c r="D47" s="1"/>
    </row>
    <row r="48" spans="1:4" x14ac:dyDescent="0.25">
      <c r="A48" s="1" t="s">
        <v>49</v>
      </c>
      <c r="D48" s="1"/>
    </row>
    <row r="49" spans="1:4" x14ac:dyDescent="0.25">
      <c r="A49" s="1" t="s">
        <v>220</v>
      </c>
      <c r="D49" s="1"/>
    </row>
    <row r="50" spans="1:4" x14ac:dyDescent="0.25">
      <c r="A50" s="1" t="s">
        <v>221</v>
      </c>
      <c r="D50" s="1"/>
    </row>
    <row r="51" spans="1:4" x14ac:dyDescent="0.25">
      <c r="A51" s="1" t="s">
        <v>222</v>
      </c>
      <c r="D51" s="1"/>
    </row>
    <row r="52" spans="1:4" x14ac:dyDescent="0.25">
      <c r="A52" s="1" t="s">
        <v>50</v>
      </c>
      <c r="D52" s="1"/>
    </row>
    <row r="53" spans="1:4" x14ac:dyDescent="0.25">
      <c r="A53" s="1" t="s">
        <v>52</v>
      </c>
      <c r="D53" s="1"/>
    </row>
    <row r="54" spans="1:4" x14ac:dyDescent="0.25">
      <c r="A54" s="1" t="s">
        <v>223</v>
      </c>
      <c r="D54" s="1"/>
    </row>
    <row r="55" spans="1:4" x14ac:dyDescent="0.25">
      <c r="A55" s="1" t="s">
        <v>224</v>
      </c>
      <c r="D55" s="1"/>
    </row>
    <row r="56" spans="1:4" x14ac:dyDescent="0.25">
      <c r="A56" s="1" t="s">
        <v>225</v>
      </c>
      <c r="D56" s="1"/>
    </row>
    <row r="57" spans="1:4" x14ac:dyDescent="0.25">
      <c r="A57" s="1" t="s">
        <v>226</v>
      </c>
      <c r="D57" s="1"/>
    </row>
    <row r="58" spans="1:4" x14ac:dyDescent="0.25">
      <c r="A58" s="1" t="s">
        <v>53</v>
      </c>
      <c r="D58" s="1"/>
    </row>
    <row r="59" spans="1:4" x14ac:dyDescent="0.25">
      <c r="A59" s="1" t="s">
        <v>54</v>
      </c>
      <c r="D59" s="1"/>
    </row>
    <row r="60" spans="1:4" x14ac:dyDescent="0.25">
      <c r="A60" s="1" t="s">
        <v>227</v>
      </c>
      <c r="D60" s="1"/>
    </row>
    <row r="61" spans="1:4" x14ac:dyDescent="0.25">
      <c r="A61" s="1" t="s">
        <v>56</v>
      </c>
      <c r="D61" s="1"/>
    </row>
    <row r="62" spans="1:4" x14ac:dyDescent="0.25">
      <c r="A62" s="1" t="s">
        <v>58</v>
      </c>
      <c r="D62" s="1"/>
    </row>
    <row r="63" spans="1:4" x14ac:dyDescent="0.25">
      <c r="A63" s="1" t="s">
        <v>60</v>
      </c>
      <c r="D63" s="1"/>
    </row>
    <row r="64" spans="1:4" x14ac:dyDescent="0.25">
      <c r="A64" s="1" t="s">
        <v>62</v>
      </c>
      <c r="D64" s="1"/>
    </row>
    <row r="65" spans="1:4" x14ac:dyDescent="0.25">
      <c r="A65" s="1" t="s">
        <v>228</v>
      </c>
      <c r="D65" s="1"/>
    </row>
    <row r="66" spans="1:4" x14ac:dyDescent="0.25">
      <c r="A66" s="1" t="s">
        <v>229</v>
      </c>
      <c r="D66" s="1"/>
    </row>
    <row r="67" spans="1:4" x14ac:dyDescent="0.25">
      <c r="A67" s="1" t="s">
        <v>230</v>
      </c>
      <c r="D67" s="1"/>
    </row>
    <row r="68" spans="1:4" x14ac:dyDescent="0.25">
      <c r="A68" s="1" t="s">
        <v>231</v>
      </c>
      <c r="D68" s="1"/>
    </row>
    <row r="69" spans="1:4" x14ac:dyDescent="0.25">
      <c r="A69" s="1" t="s">
        <v>232</v>
      </c>
      <c r="D69" s="1"/>
    </row>
    <row r="70" spans="1:4" x14ac:dyDescent="0.25">
      <c r="A70" s="1" t="s">
        <v>233</v>
      </c>
      <c r="D70" s="1"/>
    </row>
    <row r="71" spans="1:4" x14ac:dyDescent="0.25">
      <c r="A71" s="1" t="s">
        <v>234</v>
      </c>
      <c r="D71" s="1"/>
    </row>
    <row r="72" spans="1:4" x14ac:dyDescent="0.25">
      <c r="A72" s="1" t="s">
        <v>64</v>
      </c>
      <c r="D72" s="1"/>
    </row>
    <row r="73" spans="1:4" x14ac:dyDescent="0.25">
      <c r="A73" s="1" t="s">
        <v>235</v>
      </c>
      <c r="D73" s="1"/>
    </row>
    <row r="74" spans="1:4" x14ac:dyDescent="0.25">
      <c r="A74" s="1" t="s">
        <v>236</v>
      </c>
      <c r="D74" s="1"/>
    </row>
    <row r="75" spans="1:4" x14ac:dyDescent="0.25">
      <c r="A75" s="1" t="s">
        <v>65</v>
      </c>
      <c r="D75" s="1"/>
    </row>
    <row r="76" spans="1:4" x14ac:dyDescent="0.25">
      <c r="A76" s="1" t="s">
        <v>237</v>
      </c>
      <c r="D76" s="1"/>
    </row>
    <row r="77" spans="1:4" x14ac:dyDescent="0.25">
      <c r="A77" s="1" t="s">
        <v>67</v>
      </c>
      <c r="D77" s="1"/>
    </row>
    <row r="78" spans="1:4" x14ac:dyDescent="0.25">
      <c r="A78" s="1" t="s">
        <v>68</v>
      </c>
      <c r="D78" s="1"/>
    </row>
    <row r="79" spans="1:4" x14ac:dyDescent="0.25">
      <c r="A79" s="1" t="s">
        <v>70</v>
      </c>
      <c r="D79" s="1"/>
    </row>
    <row r="80" spans="1:4" x14ac:dyDescent="0.25">
      <c r="A80" s="1" t="s">
        <v>72</v>
      </c>
      <c r="D80" s="1"/>
    </row>
    <row r="81" spans="1:4" x14ac:dyDescent="0.25">
      <c r="A81" s="1" t="s">
        <v>73</v>
      </c>
      <c r="D81" s="1"/>
    </row>
    <row r="82" spans="1:4" x14ac:dyDescent="0.25">
      <c r="A82" s="1" t="s">
        <v>238</v>
      </c>
      <c r="D82" s="1"/>
    </row>
    <row r="83" spans="1:4" x14ac:dyDescent="0.25">
      <c r="A83" s="1" t="s">
        <v>239</v>
      </c>
      <c r="D83" s="1"/>
    </row>
    <row r="84" spans="1:4" x14ac:dyDescent="0.25">
      <c r="A84" s="1" t="s">
        <v>75</v>
      </c>
      <c r="D84" s="1"/>
    </row>
    <row r="85" spans="1:4" x14ac:dyDescent="0.25">
      <c r="A85" s="1" t="s">
        <v>240</v>
      </c>
      <c r="D85" s="1"/>
    </row>
    <row r="86" spans="1:4" x14ac:dyDescent="0.25">
      <c r="A86" s="1" t="s">
        <v>77</v>
      </c>
      <c r="D86" s="1"/>
    </row>
    <row r="87" spans="1:4" x14ac:dyDescent="0.25">
      <c r="A87" s="1" t="s">
        <v>79</v>
      </c>
      <c r="D87" s="1"/>
    </row>
    <row r="88" spans="1:4" x14ac:dyDescent="0.25">
      <c r="A88" s="1" t="s">
        <v>81</v>
      </c>
      <c r="D88" s="1"/>
    </row>
    <row r="89" spans="1:4" x14ac:dyDescent="0.25">
      <c r="A89" s="1" t="s">
        <v>83</v>
      </c>
      <c r="D89" s="1"/>
    </row>
    <row r="90" spans="1:4" x14ac:dyDescent="0.25">
      <c r="A90" s="1" t="s">
        <v>241</v>
      </c>
      <c r="D90" s="1"/>
    </row>
    <row r="91" spans="1:4" x14ac:dyDescent="0.25">
      <c r="A91" s="1" t="s">
        <v>85</v>
      </c>
      <c r="D91" s="1"/>
    </row>
    <row r="92" spans="1:4" x14ac:dyDescent="0.25">
      <c r="A92" s="1" t="s">
        <v>87</v>
      </c>
      <c r="D92" s="1"/>
    </row>
    <row r="93" spans="1:4" x14ac:dyDescent="0.25">
      <c r="A93" s="1" t="s">
        <v>89</v>
      </c>
      <c r="D93" s="1"/>
    </row>
    <row r="94" spans="1:4" x14ac:dyDescent="0.25">
      <c r="A94" s="1" t="s">
        <v>242</v>
      </c>
      <c r="D94" s="1"/>
    </row>
    <row r="95" spans="1:4" x14ac:dyDescent="0.25">
      <c r="A95" s="1" t="s">
        <v>243</v>
      </c>
      <c r="D95" s="1"/>
    </row>
    <row r="96" spans="1:4" x14ac:dyDescent="0.25">
      <c r="A96" s="1" t="s">
        <v>244</v>
      </c>
      <c r="D96" s="1"/>
    </row>
    <row r="97" spans="1:4" x14ac:dyDescent="0.25">
      <c r="A97" s="1" t="s">
        <v>90</v>
      </c>
      <c r="D97" s="1"/>
    </row>
    <row r="98" spans="1:4" x14ac:dyDescent="0.25">
      <c r="A98" s="1" t="s">
        <v>245</v>
      </c>
      <c r="D98" s="1"/>
    </row>
    <row r="99" spans="1:4" x14ac:dyDescent="0.25">
      <c r="A99" s="1" t="s">
        <v>92</v>
      </c>
      <c r="D99" s="1"/>
    </row>
    <row r="100" spans="1:4" x14ac:dyDescent="0.25">
      <c r="A100" s="1" t="s">
        <v>246</v>
      </c>
      <c r="D100" s="1"/>
    </row>
    <row r="101" spans="1:4" x14ac:dyDescent="0.25">
      <c r="A101" s="1" t="s">
        <v>247</v>
      </c>
      <c r="D101" s="1"/>
    </row>
    <row r="102" spans="1:4" x14ac:dyDescent="0.25">
      <c r="A102" s="1" t="s">
        <v>248</v>
      </c>
      <c r="D102" s="1"/>
    </row>
    <row r="103" spans="1:4" x14ac:dyDescent="0.25">
      <c r="A103" s="1" t="s">
        <v>93</v>
      </c>
      <c r="D103" s="1"/>
    </row>
    <row r="104" spans="1:4" x14ac:dyDescent="0.25">
      <c r="A104" s="1" t="s">
        <v>95</v>
      </c>
      <c r="D104" s="1"/>
    </row>
    <row r="105" spans="1:4" x14ac:dyDescent="0.25">
      <c r="A105" s="1" t="s">
        <v>249</v>
      </c>
      <c r="D105" s="1"/>
    </row>
    <row r="106" spans="1:4" x14ac:dyDescent="0.25">
      <c r="A106" s="1" t="s">
        <v>250</v>
      </c>
      <c r="D106" s="1"/>
    </row>
    <row r="107" spans="1:4" x14ac:dyDescent="0.25">
      <c r="A107" s="1" t="s">
        <v>251</v>
      </c>
      <c r="D107" s="1"/>
    </row>
    <row r="108" spans="1:4" x14ac:dyDescent="0.25">
      <c r="A108" s="1" t="s">
        <v>252</v>
      </c>
      <c r="D108" s="1"/>
    </row>
    <row r="109" spans="1:4" x14ac:dyDescent="0.25">
      <c r="A109" s="1" t="s">
        <v>253</v>
      </c>
      <c r="D109" s="1"/>
    </row>
    <row r="110" spans="1:4" x14ac:dyDescent="0.25">
      <c r="A110" s="1" t="s">
        <v>97</v>
      </c>
      <c r="D110" s="1"/>
    </row>
    <row r="111" spans="1:4" x14ac:dyDescent="0.25">
      <c r="A111" s="1" t="s">
        <v>254</v>
      </c>
      <c r="D111" s="1"/>
    </row>
    <row r="112" spans="1:4" x14ac:dyDescent="0.25">
      <c r="A112" s="1" t="s">
        <v>255</v>
      </c>
      <c r="D112" s="1"/>
    </row>
    <row r="113" spans="1:4" x14ac:dyDescent="0.25">
      <c r="A113" s="1" t="s">
        <v>256</v>
      </c>
      <c r="D113" s="1"/>
    </row>
    <row r="114" spans="1:4" x14ac:dyDescent="0.25">
      <c r="A114" s="1" t="s">
        <v>257</v>
      </c>
      <c r="D114" s="1"/>
    </row>
    <row r="115" spans="1:4" x14ac:dyDescent="0.25">
      <c r="A115" s="1" t="s">
        <v>258</v>
      </c>
      <c r="D115" s="1"/>
    </row>
    <row r="116" spans="1:4" x14ac:dyDescent="0.25">
      <c r="A116" s="1" t="s">
        <v>259</v>
      </c>
      <c r="D116" s="1"/>
    </row>
    <row r="117" spans="1:4" x14ac:dyDescent="0.25">
      <c r="A117" s="1" t="s">
        <v>260</v>
      </c>
      <c r="D117" s="1"/>
    </row>
    <row r="118" spans="1:4" x14ac:dyDescent="0.25">
      <c r="A118" s="1" t="s">
        <v>261</v>
      </c>
      <c r="D118" s="1"/>
    </row>
    <row r="119" spans="1:4" x14ac:dyDescent="0.25">
      <c r="A119" s="1" t="s">
        <v>262</v>
      </c>
      <c r="D119" s="1"/>
    </row>
    <row r="120" spans="1:4" x14ac:dyDescent="0.25">
      <c r="A120" s="1" t="s">
        <v>263</v>
      </c>
      <c r="D120" s="1"/>
    </row>
    <row r="121" spans="1:4" x14ac:dyDescent="0.25">
      <c r="A121" s="1" t="s">
        <v>264</v>
      </c>
      <c r="D121" s="1"/>
    </row>
    <row r="122" spans="1:4" x14ac:dyDescent="0.25">
      <c r="A122" s="1" t="s">
        <v>265</v>
      </c>
      <c r="D122" s="1"/>
    </row>
    <row r="123" spans="1:4" x14ac:dyDescent="0.25">
      <c r="A123" s="1" t="s">
        <v>98</v>
      </c>
      <c r="D123" s="1"/>
    </row>
    <row r="124" spans="1:4" x14ac:dyDescent="0.25">
      <c r="A124" s="1" t="s">
        <v>266</v>
      </c>
      <c r="D124" s="1"/>
    </row>
    <row r="125" spans="1:4" x14ac:dyDescent="0.25">
      <c r="A125" s="1" t="s">
        <v>267</v>
      </c>
      <c r="D125" s="1"/>
    </row>
    <row r="126" spans="1:4" x14ac:dyDescent="0.25">
      <c r="A126" s="1" t="s">
        <v>100</v>
      </c>
      <c r="D126" s="1"/>
    </row>
    <row r="127" spans="1:4" x14ac:dyDescent="0.25">
      <c r="A127" s="1" t="s">
        <v>268</v>
      </c>
      <c r="D127" s="1"/>
    </row>
    <row r="128" spans="1:4" x14ac:dyDescent="0.25">
      <c r="A128" s="1" t="s">
        <v>269</v>
      </c>
      <c r="D128" s="1"/>
    </row>
    <row r="129" spans="1:4" x14ac:dyDescent="0.25">
      <c r="A129" s="1" t="s">
        <v>270</v>
      </c>
      <c r="D129" s="1"/>
    </row>
    <row r="130" spans="1:4" x14ac:dyDescent="0.25">
      <c r="A130" s="1" t="s">
        <v>102</v>
      </c>
      <c r="D130" s="1"/>
    </row>
    <row r="131" spans="1:4" x14ac:dyDescent="0.25">
      <c r="A131" s="1" t="s">
        <v>271</v>
      </c>
      <c r="D131" s="1"/>
    </row>
    <row r="132" spans="1:4" x14ac:dyDescent="0.25">
      <c r="A132" s="1" t="s">
        <v>272</v>
      </c>
      <c r="D132" s="1"/>
    </row>
    <row r="133" spans="1:4" x14ac:dyDescent="0.25">
      <c r="A133" s="1" t="s">
        <v>273</v>
      </c>
      <c r="D133" s="1"/>
    </row>
    <row r="134" spans="1:4" x14ac:dyDescent="0.25">
      <c r="A134" s="1" t="s">
        <v>274</v>
      </c>
      <c r="D134" s="1"/>
    </row>
    <row r="135" spans="1:4" x14ac:dyDescent="0.25">
      <c r="A135" s="1" t="s">
        <v>275</v>
      </c>
      <c r="D135" s="1"/>
    </row>
    <row r="136" spans="1:4" x14ac:dyDescent="0.25">
      <c r="A136" s="1" t="s">
        <v>108</v>
      </c>
      <c r="D136" s="1"/>
    </row>
    <row r="137" spans="1:4" x14ac:dyDescent="0.25">
      <c r="A137" s="1" t="s">
        <v>276</v>
      </c>
      <c r="D137" s="1"/>
    </row>
    <row r="138" spans="1:4" x14ac:dyDescent="0.25">
      <c r="A138" s="1" t="s">
        <v>277</v>
      </c>
      <c r="D138" s="1"/>
    </row>
    <row r="139" spans="1:4" x14ac:dyDescent="0.25">
      <c r="A139" s="1" t="s">
        <v>278</v>
      </c>
      <c r="D139" s="1"/>
    </row>
    <row r="140" spans="1:4" x14ac:dyDescent="0.25">
      <c r="A140" s="1" t="s">
        <v>106</v>
      </c>
      <c r="D140" s="1"/>
    </row>
    <row r="141" spans="1:4" x14ac:dyDescent="0.25">
      <c r="A141" s="1" t="s">
        <v>279</v>
      </c>
      <c r="D141" s="1"/>
    </row>
    <row r="142" spans="1:4" x14ac:dyDescent="0.25">
      <c r="A142" s="1" t="s">
        <v>280</v>
      </c>
      <c r="D142"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9"/>
  <dimension ref="A2:B15"/>
  <sheetViews>
    <sheetView workbookViewId="0">
      <selection activeCell="B6" sqref="B6"/>
    </sheetView>
  </sheetViews>
  <sheetFormatPr baseColWidth="10" defaultRowHeight="15" x14ac:dyDescent="0.25"/>
  <sheetData>
    <row r="2" spans="1:2" ht="15.75" thickBot="1" x14ac:dyDescent="0.3">
      <c r="A2" t="s">
        <v>294</v>
      </c>
      <c r="B2" t="s">
        <v>295</v>
      </c>
    </row>
    <row r="3" spans="1:2" ht="15.75" thickBot="1" x14ac:dyDescent="0.3">
      <c r="A3" s="12" t="s">
        <v>116</v>
      </c>
    </row>
    <row r="4" spans="1:2" x14ac:dyDescent="0.25">
      <c r="B4" s="2" t="s">
        <v>283</v>
      </c>
    </row>
    <row r="5" spans="1:2" x14ac:dyDescent="0.25">
      <c r="B5" s="2" t="s">
        <v>284</v>
      </c>
    </row>
    <row r="6" spans="1:2" x14ac:dyDescent="0.25">
      <c r="B6" s="2" t="s">
        <v>285</v>
      </c>
    </row>
    <row r="7" spans="1:2" x14ac:dyDescent="0.25">
      <c r="B7" s="2" t="s">
        <v>286</v>
      </c>
    </row>
    <row r="8" spans="1:2" x14ac:dyDescent="0.25">
      <c r="B8" s="2" t="s">
        <v>287</v>
      </c>
    </row>
    <row r="9" spans="1:2" x14ac:dyDescent="0.25">
      <c r="B9" s="2" t="s">
        <v>288</v>
      </c>
    </row>
    <row r="10" spans="1:2" ht="15.75" thickBot="1" x14ac:dyDescent="0.3">
      <c r="B10" s="2" t="s">
        <v>289</v>
      </c>
    </row>
    <row r="11" spans="1:2" ht="15.75" thickBot="1" x14ac:dyDescent="0.3">
      <c r="A11" s="12" t="s">
        <v>115</v>
      </c>
    </row>
    <row r="12" spans="1:2" x14ac:dyDescent="0.25">
      <c r="B12" t="s">
        <v>290</v>
      </c>
    </row>
    <row r="13" spans="1:2" x14ac:dyDescent="0.25">
      <c r="B13" t="s">
        <v>291</v>
      </c>
    </row>
    <row r="14" spans="1:2" x14ac:dyDescent="0.25">
      <c r="B14" t="s">
        <v>292</v>
      </c>
    </row>
    <row r="15" spans="1:2" x14ac:dyDescent="0.25">
      <c r="B15" t="s">
        <v>293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0">
    <tabColor theme="8" tint="0.39997558519241921"/>
  </sheetPr>
  <dimension ref="A1:BL148"/>
  <sheetViews>
    <sheetView zoomScale="98" zoomScaleNormal="98" workbookViewId="0">
      <pane xSplit="4" ySplit="4" topLeftCell="E5" activePane="bottomRight" state="frozen"/>
      <selection activeCell="D137" sqref="D137"/>
      <selection pane="topRight" activeCell="D137" sqref="D137"/>
      <selection pane="bottomLeft" activeCell="D137" sqref="D137"/>
      <selection pane="bottomRight" activeCell="B10" sqref="B10"/>
    </sheetView>
  </sheetViews>
  <sheetFormatPr baseColWidth="10" defaultColWidth="11.42578125" defaultRowHeight="15" outlineLevelRow="1" outlineLevelCol="1" x14ac:dyDescent="0.25"/>
  <cols>
    <col min="1" max="1" width="1.140625" style="2" customWidth="1"/>
    <col min="2" max="2" width="25.28515625" style="2" customWidth="1" outlineLevel="1"/>
    <col min="3" max="3" width="23.140625" style="2" customWidth="1"/>
    <col min="4" max="4" width="40.7109375" style="2" customWidth="1"/>
    <col min="5" max="5" width="12" style="2" customWidth="1"/>
    <col min="6" max="6" width="13.85546875" style="2" bestFit="1" customWidth="1"/>
    <col min="7" max="7" width="16.5703125" style="28" customWidth="1"/>
    <col min="8" max="8" width="14.5703125" style="2" customWidth="1"/>
    <col min="9" max="9" width="13.140625" style="2" bestFit="1" customWidth="1"/>
    <col min="10" max="10" width="16.28515625" style="2" bestFit="1" customWidth="1"/>
    <col min="11" max="11" width="13.140625" style="2" customWidth="1"/>
    <col min="12" max="12" width="14.85546875" style="60" customWidth="1"/>
    <col min="13" max="13" width="11.42578125" style="2"/>
    <col min="14" max="14" width="13.85546875" style="2" bestFit="1" customWidth="1"/>
    <col min="15" max="15" width="14.85546875" style="2" bestFit="1" customWidth="1"/>
    <col min="16" max="17" width="13.85546875" style="2" bestFit="1" customWidth="1"/>
    <col min="18" max="18" width="13.5703125" style="2" bestFit="1" customWidth="1"/>
    <col min="19" max="19" width="12.5703125" style="2" bestFit="1" customWidth="1"/>
    <col min="20" max="22" width="18.42578125" style="2" bestFit="1" customWidth="1"/>
    <col min="23" max="23" width="11.42578125" style="2"/>
    <col min="24" max="24" width="13.5703125" style="2" customWidth="1"/>
    <col min="25" max="26" width="11.42578125" style="2"/>
    <col min="27" max="28" width="18.42578125" style="2" bestFit="1" customWidth="1"/>
    <col min="29" max="29" width="11.42578125" style="2"/>
    <col min="30" max="31" width="18.42578125" style="2" bestFit="1" customWidth="1"/>
    <col min="32" max="32" width="11.42578125" style="2"/>
    <col min="33" max="33" width="14.140625" style="2" bestFit="1" customWidth="1"/>
    <col min="34" max="35" width="11.42578125" style="2"/>
    <col min="36" max="36" width="13.85546875" style="2" bestFit="1" customWidth="1"/>
    <col min="37" max="38" width="11.42578125" style="2"/>
    <col min="39" max="39" width="13.85546875" style="2" bestFit="1" customWidth="1"/>
    <col min="40" max="41" width="11.42578125" style="2"/>
    <col min="42" max="42" width="13.85546875" style="2" bestFit="1" customWidth="1"/>
    <col min="43" max="44" width="11.42578125" style="2"/>
    <col min="45" max="45" width="13.85546875" style="2" bestFit="1" customWidth="1"/>
    <col min="46" max="47" width="11.42578125" style="2"/>
    <col min="48" max="48" width="13.85546875" style="2" bestFit="1" customWidth="1"/>
    <col min="49" max="50" width="11.42578125" style="2"/>
    <col min="51" max="51" width="13.85546875" style="2" bestFit="1" customWidth="1"/>
    <col min="52" max="53" width="11.42578125" style="2"/>
    <col min="54" max="54" width="13.85546875" style="2" bestFit="1" customWidth="1"/>
    <col min="55" max="56" width="11.42578125" style="2"/>
    <col min="57" max="57" width="14.140625" style="2" bestFit="1" customWidth="1"/>
    <col min="58" max="59" width="11.42578125" style="2"/>
    <col min="60" max="60" width="13.85546875" style="2" bestFit="1" customWidth="1"/>
    <col min="61" max="62" width="11.42578125" style="2"/>
    <col min="63" max="63" width="15.140625" style="2" bestFit="1" customWidth="1"/>
    <col min="64" max="64" width="14.42578125" style="2" bestFit="1" customWidth="1"/>
    <col min="65" max="16384" width="11.42578125" style="2"/>
  </cols>
  <sheetData>
    <row r="1" spans="2:64" s="63" customFormat="1" ht="21" x14ac:dyDescent="0.25">
      <c r="B1" s="138" t="s">
        <v>489</v>
      </c>
      <c r="C1" s="139">
        <v>2015</v>
      </c>
      <c r="E1" s="216" t="str">
        <f>CONCATENATE("Dépenses totales ", C1)</f>
        <v>Dépenses totales 2015</v>
      </c>
      <c r="F1" s="216"/>
      <c r="G1" s="216"/>
      <c r="H1" s="216"/>
      <c r="I1" s="216"/>
      <c r="J1" s="216"/>
      <c r="K1" s="216"/>
      <c r="L1" s="64"/>
      <c r="M1" s="216" t="s">
        <v>299</v>
      </c>
      <c r="N1" s="216"/>
      <c r="O1" s="216"/>
      <c r="P1" s="216"/>
      <c r="Q1" s="216"/>
      <c r="R1" s="216"/>
      <c r="S1" s="216"/>
      <c r="T1" s="216"/>
      <c r="U1" s="216"/>
      <c r="V1" s="216"/>
      <c r="W1" s="216"/>
      <c r="X1" s="216"/>
      <c r="Y1" s="216"/>
    </row>
    <row r="2" spans="2:64" ht="12.6" customHeight="1" thickBot="1" x14ac:dyDescent="0.3">
      <c r="E2" s="2">
        <v>3</v>
      </c>
      <c r="F2" s="2">
        <v>32</v>
      </c>
      <c r="G2" s="2"/>
      <c r="H2" s="57"/>
      <c r="I2" s="57"/>
      <c r="J2" s="57"/>
      <c r="K2" s="57"/>
      <c r="N2" s="2">
        <v>15</v>
      </c>
      <c r="O2" s="2">
        <v>27</v>
      </c>
      <c r="P2" s="2">
        <v>31</v>
      </c>
      <c r="AA2" s="63">
        <v>3</v>
      </c>
      <c r="AD2" s="2">
        <v>4</v>
      </c>
      <c r="AG2" s="2">
        <v>5</v>
      </c>
      <c r="AJ2" s="2">
        <v>6</v>
      </c>
      <c r="AM2" s="2">
        <v>7</v>
      </c>
      <c r="AP2" s="2">
        <v>8</v>
      </c>
      <c r="AS2" s="2">
        <v>9</v>
      </c>
      <c r="AV2" s="2">
        <v>10</v>
      </c>
      <c r="AY2" s="2">
        <v>11</v>
      </c>
      <c r="BB2" s="2">
        <v>12</v>
      </c>
      <c r="BE2" s="2">
        <v>13</v>
      </c>
      <c r="BH2" s="2">
        <v>14</v>
      </c>
    </row>
    <row r="3" spans="2:64" ht="15.75" thickBot="1" x14ac:dyDescent="0.3">
      <c r="E3" s="58" t="s">
        <v>281</v>
      </c>
      <c r="F3" s="58" t="s">
        <v>281</v>
      </c>
      <c r="G3" s="58" t="s">
        <v>281</v>
      </c>
      <c r="H3" s="58" t="s">
        <v>281</v>
      </c>
      <c r="I3" s="58" t="s">
        <v>281</v>
      </c>
      <c r="J3" s="58" t="s">
        <v>281</v>
      </c>
      <c r="K3" s="58" t="s">
        <v>281</v>
      </c>
      <c r="L3" s="3"/>
      <c r="M3" s="58" t="s">
        <v>281</v>
      </c>
      <c r="N3" s="58" t="s">
        <v>281</v>
      </c>
      <c r="O3" s="58" t="s">
        <v>281</v>
      </c>
      <c r="P3" s="58" t="s">
        <v>281</v>
      </c>
      <c r="Q3" s="58" t="s">
        <v>281</v>
      </c>
      <c r="R3" s="58" t="s">
        <v>281</v>
      </c>
      <c r="S3" s="58" t="s">
        <v>281</v>
      </c>
      <c r="T3" s="58" t="s">
        <v>281</v>
      </c>
      <c r="U3" s="58" t="s">
        <v>281</v>
      </c>
      <c r="V3" s="58" t="s">
        <v>281</v>
      </c>
      <c r="W3" s="58" t="s">
        <v>281</v>
      </c>
      <c r="X3" s="58" t="s">
        <v>281</v>
      </c>
      <c r="Y3" s="58" t="s">
        <v>281</v>
      </c>
      <c r="AA3" s="58"/>
      <c r="AB3" s="58"/>
      <c r="AD3" s="58"/>
      <c r="AE3" s="58"/>
      <c r="AG3" s="58"/>
      <c r="AH3" s="58"/>
      <c r="AJ3" s="58"/>
      <c r="AK3" s="58"/>
      <c r="AM3" s="58"/>
      <c r="AN3" s="58"/>
      <c r="AP3" s="58"/>
      <c r="AQ3" s="58"/>
      <c r="AS3" s="58"/>
      <c r="AT3" s="58"/>
      <c r="AV3" s="58"/>
      <c r="AW3" s="58"/>
      <c r="AY3" s="58"/>
      <c r="AZ3" s="58"/>
      <c r="BB3" s="58"/>
      <c r="BC3" s="58"/>
      <c r="BE3" s="58"/>
      <c r="BF3" s="58"/>
      <c r="BH3" s="58"/>
      <c r="BI3" s="58"/>
      <c r="BK3" s="58"/>
      <c r="BL3" s="58"/>
    </row>
    <row r="4" spans="2:64" ht="72.75" thickBot="1" x14ac:dyDescent="0.3">
      <c r="B4" s="130" t="s">
        <v>0</v>
      </c>
      <c r="C4" s="129" t="s">
        <v>297</v>
      </c>
      <c r="D4" s="128" t="s">
        <v>298</v>
      </c>
      <c r="E4" s="59" t="s">
        <v>296</v>
      </c>
      <c r="F4" s="59" t="s">
        <v>436</v>
      </c>
      <c r="G4" s="59" t="s">
        <v>437</v>
      </c>
      <c r="H4" s="59" t="s">
        <v>438</v>
      </c>
      <c r="I4" s="59" t="s">
        <v>439</v>
      </c>
      <c r="J4" s="59" t="s">
        <v>440</v>
      </c>
      <c r="K4" s="59" t="s">
        <v>441</v>
      </c>
      <c r="M4" s="59" t="s">
        <v>296</v>
      </c>
      <c r="N4" s="59" t="s">
        <v>442</v>
      </c>
      <c r="O4" s="59" t="s">
        <v>445</v>
      </c>
      <c r="P4" s="59" t="s">
        <v>450</v>
      </c>
      <c r="Q4" s="59" t="s">
        <v>444</v>
      </c>
      <c r="R4" s="59" t="s">
        <v>443</v>
      </c>
      <c r="S4" s="59" t="s">
        <v>449</v>
      </c>
      <c r="T4" s="59" t="s">
        <v>446</v>
      </c>
      <c r="U4" s="59" t="s">
        <v>447</v>
      </c>
      <c r="V4" s="59" t="s">
        <v>448</v>
      </c>
      <c r="W4" s="59" t="s">
        <v>451</v>
      </c>
      <c r="X4" s="59" t="s">
        <v>452</v>
      </c>
      <c r="Y4" s="59" t="s">
        <v>453</v>
      </c>
      <c r="AA4" s="59" t="s">
        <v>454</v>
      </c>
      <c r="AB4" s="59" t="s">
        <v>455</v>
      </c>
      <c r="AD4" s="59" t="s">
        <v>456</v>
      </c>
      <c r="AE4" s="59" t="s">
        <v>457</v>
      </c>
      <c r="AG4" s="59" t="s">
        <v>458</v>
      </c>
      <c r="AH4" s="59" t="s">
        <v>459</v>
      </c>
      <c r="AJ4" s="59" t="s">
        <v>465</v>
      </c>
      <c r="AK4" s="59" t="s">
        <v>466</v>
      </c>
      <c r="AM4" s="59" t="s">
        <v>467</v>
      </c>
      <c r="AN4" s="59" t="s">
        <v>468</v>
      </c>
      <c r="AP4" s="59" t="s">
        <v>469</v>
      </c>
      <c r="AQ4" s="59" t="s">
        <v>470</v>
      </c>
      <c r="AS4" s="59" t="s">
        <v>471</v>
      </c>
      <c r="AT4" s="59" t="s">
        <v>472</v>
      </c>
      <c r="AV4" s="59" t="s">
        <v>473</v>
      </c>
      <c r="AW4" s="59" t="s">
        <v>474</v>
      </c>
      <c r="AY4" s="59" t="s">
        <v>475</v>
      </c>
      <c r="AZ4" s="59" t="s">
        <v>476</v>
      </c>
      <c r="BB4" s="59" t="s">
        <v>477</v>
      </c>
      <c r="BC4" s="59" t="s">
        <v>478</v>
      </c>
      <c r="BE4" s="59" t="s">
        <v>479</v>
      </c>
      <c r="BF4" s="59" t="s">
        <v>480</v>
      </c>
      <c r="BH4" s="59" t="s">
        <v>481</v>
      </c>
      <c r="BI4" s="59" t="s">
        <v>482</v>
      </c>
      <c r="BK4" s="59" t="s">
        <v>490</v>
      </c>
      <c r="BL4" s="59" t="s">
        <v>491</v>
      </c>
    </row>
    <row r="5" spans="2:64" ht="15.75" outlineLevel="1" thickBot="1" x14ac:dyDescent="0.3">
      <c r="B5" s="29" t="s">
        <v>1</v>
      </c>
      <c r="C5" s="217" t="s">
        <v>111</v>
      </c>
      <c r="D5" s="4" t="s">
        <v>2</v>
      </c>
      <c r="E5" s="5">
        <f ca="1">VLOOKUP(B5,INDIRECT("'"&amp;"Effectifs par top MSA "&amp;$C$1&amp;"'!$A$2:$C$142"),$E$2,FALSE)</f>
        <v>0</v>
      </c>
      <c r="F5" s="5" t="e">
        <f ca="1">VLOOKUP($B5,INDIRECT("'"&amp;"Dépenses TR "&amp;$C$1&amp;"'!$B$2:$AK$61"),$F$2,FALSE)</f>
        <v>#REF!</v>
      </c>
      <c r="G5" s="70" t="e">
        <f ca="1">F5/E5</f>
        <v>#REF!</v>
      </c>
      <c r="H5" s="5"/>
      <c r="I5" s="5"/>
      <c r="J5" s="5" t="e">
        <f t="shared" ref="J5:J36" ca="1" si="0">IF(H5="",F5,H5)</f>
        <v>#REF!</v>
      </c>
      <c r="K5" s="5" t="e">
        <f t="shared" ref="K5:K36" ca="1" si="1">IF(I5="",G5,I5)</f>
        <v>#REF!</v>
      </c>
      <c r="L5" s="137"/>
      <c r="M5" s="5">
        <f ca="1">E5</f>
        <v>0</v>
      </c>
      <c r="N5" s="5" t="e">
        <f t="shared" ref="N5:P6" ca="1" si="2">VLOOKUP($B5,INDIRECT("'"&amp;"Dépenses TR "&amp;$C$1&amp;"'!$B$2:$AK$61"),N$2,FALSE)</f>
        <v>#REF!</v>
      </c>
      <c r="O5" s="5" t="e">
        <f t="shared" ca="1" si="2"/>
        <v>#REF!</v>
      </c>
      <c r="P5" s="5" t="e">
        <f t="shared" ca="1" si="2"/>
        <v>#REF!</v>
      </c>
      <c r="Q5" s="5"/>
      <c r="R5" s="5"/>
      <c r="S5" s="5"/>
      <c r="T5" s="5" t="str">
        <f ca="1">IFERROR(IF(Q5="",N5,Q5),"")</f>
        <v/>
      </c>
      <c r="U5" s="5" t="str">
        <f ca="1">IFERROR(IF(R5="",O5,R5),"")</f>
        <v/>
      </c>
      <c r="V5" s="5" t="str">
        <f ca="1">IFERROR(IF(S5="",P5,S5),"")</f>
        <v/>
      </c>
      <c r="W5" s="5" t="str">
        <f ca="1">IFERROR(IF(Q5&gt;0,Q5/$M5,N5/$M5),"")</f>
        <v/>
      </c>
      <c r="X5" s="5" t="str">
        <f t="shared" ref="X5:Y20" ca="1" si="3">IFERROR(IF(R5&gt;0,R5/$M5,O5/$M5),"")</f>
        <v/>
      </c>
      <c r="Y5" s="5" t="str">
        <f t="shared" ca="1" si="3"/>
        <v/>
      </c>
      <c r="AA5" s="5">
        <f ca="1">IFERROR(VLOOKUP($B5,INDIRECT("'"&amp;"Dépenses TR "&amp;$C$1&amp;"'!$B$2:$AI$61"),AA$2,FALSE),0)</f>
        <v>0</v>
      </c>
      <c r="AB5" s="5" t="e">
        <f ca="1">AA5/E5</f>
        <v>#DIV/0!</v>
      </c>
      <c r="AD5" s="5">
        <f ca="1">IFERROR(VLOOKUP($B5,INDIRECT("'"&amp;"Dépenses TR "&amp;$C$1&amp;"'!$B$2:$AI$61"),AD$2,FALSE),0)</f>
        <v>0</v>
      </c>
      <c r="AE5" s="5" t="e">
        <f ca="1">AD5/E5</f>
        <v>#DIV/0!</v>
      </c>
      <c r="AG5" s="5">
        <f ca="1">IFERROR(VLOOKUP($B5,INDIRECT("'"&amp;"Dépenses TR "&amp;$C$1&amp;"'!$B$2:$AI$61"),AG$2,FALSE),0)</f>
        <v>0</v>
      </c>
      <c r="AH5" s="5" t="e">
        <f ca="1">AG5/M5</f>
        <v>#DIV/0!</v>
      </c>
      <c r="AJ5" s="5">
        <f ca="1">IFERROR(VLOOKUP($B5,INDIRECT("'"&amp;"Dépenses TR "&amp;$C$1&amp;"'!$B$2:$AI$61"),AJ$2,FALSE),0)</f>
        <v>0</v>
      </c>
      <c r="AK5" s="5" t="e">
        <f ca="1">AJ5/$M5</f>
        <v>#DIV/0!</v>
      </c>
      <c r="AM5" s="5">
        <f ca="1">IFERROR(VLOOKUP($B5,INDIRECT("'"&amp;"Dépenses TR "&amp;$C$1&amp;"'!$B$2:$AI$61"),AM$2,FALSE),0)</f>
        <v>0</v>
      </c>
      <c r="AN5" s="5" t="e">
        <f ca="1">AM5/$M5</f>
        <v>#DIV/0!</v>
      </c>
      <c r="AP5" s="5">
        <f ca="1">IFERROR(VLOOKUP($B5,INDIRECT("'"&amp;"Dépenses TR "&amp;$C$1&amp;"'!$B$2:$AI$61"),AP$2,FALSE),0)</f>
        <v>0</v>
      </c>
      <c r="AQ5" s="5" t="e">
        <f ca="1">AP5/$M5</f>
        <v>#DIV/0!</v>
      </c>
      <c r="AS5" s="5">
        <f ca="1">IFERROR(VLOOKUP($B5,INDIRECT("'"&amp;"Dépenses TR "&amp;$C$1&amp;"'!$B$2:$AI$61"),AS$2,FALSE),0)</f>
        <v>0</v>
      </c>
      <c r="AT5" s="5" t="e">
        <f ca="1">AS5/$M5</f>
        <v>#DIV/0!</v>
      </c>
      <c r="AV5" s="5">
        <f ca="1">IFERROR(VLOOKUP($B5,INDIRECT("'"&amp;"Dépenses TR "&amp;$C$1&amp;"'!$B$2:$AI$61"),AV$2,FALSE),0)</f>
        <v>0</v>
      </c>
      <c r="AW5" s="5" t="e">
        <f ca="1">AV5/$M5</f>
        <v>#DIV/0!</v>
      </c>
      <c r="AY5" s="5">
        <f ca="1">IFERROR(VLOOKUP($B5,INDIRECT("'"&amp;"Dépenses TR "&amp;$C$1&amp;"'!$B$2:$AI$61"),AY$2,FALSE),0)</f>
        <v>0</v>
      </c>
      <c r="AZ5" s="5" t="e">
        <f ca="1">AY5/$M5</f>
        <v>#DIV/0!</v>
      </c>
      <c r="BB5" s="5">
        <f ca="1">IFERROR(VLOOKUP($B5,INDIRECT("'"&amp;"Dépenses TR "&amp;$C$1&amp;"'!$B$2:$AI$61"),BB$2,FALSE),0)</f>
        <v>0</v>
      </c>
      <c r="BC5" s="5" t="e">
        <f ca="1">BB5/$M5</f>
        <v>#DIV/0!</v>
      </c>
      <c r="BE5" s="5">
        <f ca="1">IFERROR(VLOOKUP($B5,INDIRECT("'"&amp;"Dépenses TR "&amp;$C$1&amp;"'!$B$2:$AI$61"),BE$2,FALSE),0)</f>
        <v>0</v>
      </c>
      <c r="BF5" s="5" t="e">
        <f ca="1">BE5/$M5</f>
        <v>#DIV/0!</v>
      </c>
      <c r="BH5" s="5">
        <f ca="1">IFERROR(VLOOKUP($B5,INDIRECT("'"&amp;"Dépenses TR "&amp;$C$1&amp;"'!$B$2:$AI$61"),BH$2,FALSE),0)</f>
        <v>0</v>
      </c>
      <c r="BI5" s="5" t="e">
        <f ca="1">BH5/$M5</f>
        <v>#DIV/0!</v>
      </c>
      <c r="BK5" s="5">
        <f ca="1">BH5+BE5+BB5+AY5+AV5+AS5+AP5+AM5+AJ5+AG5+AD5+AA5</f>
        <v>0</v>
      </c>
      <c r="BL5" s="5" t="e">
        <f ca="1">BK5-T5</f>
        <v>#VALUE!</v>
      </c>
    </row>
    <row r="6" spans="2:64" ht="15.75" outlineLevel="1" thickBot="1" x14ac:dyDescent="0.3">
      <c r="B6" s="30" t="s">
        <v>3</v>
      </c>
      <c r="C6" s="217"/>
      <c r="D6" s="6" t="s">
        <v>4</v>
      </c>
      <c r="E6" s="7">
        <f t="shared" ref="E6:E69" ca="1" si="4">VLOOKUP(B6,INDIRECT("'"&amp;"Effectifs par top MSA "&amp;$C$1&amp;"'!$A$2:$C$142"),3,FALSE)</f>
        <v>0</v>
      </c>
      <c r="F6" s="5" t="e">
        <f ca="1">VLOOKUP($B6,INDIRECT("'"&amp;"Dépenses TR "&amp;$C$1&amp;"'!$B$2:$AK$61"),$F$2,FALSE)</f>
        <v>#REF!</v>
      </c>
      <c r="G6" s="70" t="e">
        <f ca="1">F6/E6</f>
        <v>#REF!</v>
      </c>
      <c r="H6" s="7"/>
      <c r="I6" s="7"/>
      <c r="J6" s="7" t="e">
        <f t="shared" ca="1" si="0"/>
        <v>#REF!</v>
      </c>
      <c r="K6" s="7" t="e">
        <f t="shared" ca="1" si="1"/>
        <v>#REF!</v>
      </c>
      <c r="L6" s="137"/>
      <c r="M6" s="7">
        <f t="shared" ref="M6:M69" ca="1" si="5">E6</f>
        <v>0</v>
      </c>
      <c r="N6" s="5" t="e">
        <f t="shared" ca="1" si="2"/>
        <v>#REF!</v>
      </c>
      <c r="O6" s="5" t="e">
        <f t="shared" ca="1" si="2"/>
        <v>#REF!</v>
      </c>
      <c r="P6" s="5" t="e">
        <f t="shared" ca="1" si="2"/>
        <v>#REF!</v>
      </c>
      <c r="Q6" s="7"/>
      <c r="R6" s="7"/>
      <c r="S6" s="7"/>
      <c r="T6" s="7" t="str">
        <f t="shared" ref="T6:T69" ca="1" si="6">IFERROR(IF(Q6="",N6,Q6),"")</f>
        <v/>
      </c>
      <c r="U6" s="7" t="str">
        <f t="shared" ref="U6:U69" ca="1" si="7">IFERROR(IF(R6="",O6,R6),"")</f>
        <v/>
      </c>
      <c r="V6" s="7" t="str">
        <f t="shared" ref="V6:V69" ca="1" si="8">IFERROR(IF(S6="",P6,S6),"")</f>
        <v/>
      </c>
      <c r="W6" s="7" t="str">
        <f t="shared" ref="W6:W69" ca="1" si="9">IFERROR(IF(Q6&gt;0,Q6/$M6,N6/$M6),"")</f>
        <v/>
      </c>
      <c r="X6" s="7" t="str">
        <f t="shared" ca="1" si="3"/>
        <v/>
      </c>
      <c r="Y6" s="7" t="str">
        <f t="shared" ca="1" si="3"/>
        <v/>
      </c>
      <c r="AA6" s="5">
        <f ca="1">IFERROR(VLOOKUP($B6,INDIRECT("'"&amp;"Dépenses TR "&amp;$C$1&amp;"'!$B$2:$AI$61"),AA$2,FALSE),0)</f>
        <v>0</v>
      </c>
      <c r="AB6" s="7" t="e">
        <f t="shared" ref="AB6:AB69" ca="1" si="10">AA6/E6</f>
        <v>#DIV/0!</v>
      </c>
      <c r="AD6" s="5">
        <f ca="1">IFERROR(VLOOKUP($B6,INDIRECT("'"&amp;"Dépenses TR "&amp;$C$1&amp;"'!$B$2:$AI$61"),AD$2,FALSE),0)</f>
        <v>0</v>
      </c>
      <c r="AE6" s="7" t="e">
        <f t="shared" ref="AE6:AE69" ca="1" si="11">AD6/E6</f>
        <v>#DIV/0!</v>
      </c>
      <c r="AG6" s="5">
        <f ca="1">IFERROR(VLOOKUP($B6,INDIRECT("'"&amp;"Dépenses TR "&amp;$C$1&amp;"'!$B$2:$AI$61"),AG$2,FALSE),0)</f>
        <v>0</v>
      </c>
      <c r="AH6" s="7" t="e">
        <f t="shared" ref="AH6:AH69" ca="1" si="12">AG6/M6</f>
        <v>#DIV/0!</v>
      </c>
      <c r="AJ6" s="5">
        <f ca="1">IFERROR(VLOOKUP($B6,INDIRECT("'"&amp;"Dépenses TR "&amp;$C$1&amp;"'!$B$2:$AI$61"),AJ$2,FALSE),0)</f>
        <v>0</v>
      </c>
      <c r="AK6" s="7" t="e">
        <f t="shared" ref="AK6:AK69" ca="1" si="13">AJ6/$M6</f>
        <v>#DIV/0!</v>
      </c>
      <c r="AM6" s="5">
        <f ca="1">IFERROR(VLOOKUP($B6,INDIRECT("'"&amp;"Dépenses TR "&amp;$C$1&amp;"'!$B$2:$AI$61"),AM$2,FALSE),0)</f>
        <v>0</v>
      </c>
      <c r="AN6" s="7" t="e">
        <f t="shared" ref="AN6:AN69" ca="1" si="14">AM6/$M6</f>
        <v>#DIV/0!</v>
      </c>
      <c r="AP6" s="5">
        <f ca="1">IFERROR(VLOOKUP($B6,INDIRECT("'"&amp;"Dépenses TR "&amp;$C$1&amp;"'!$B$2:$AI$61"),AP$2,FALSE),0)</f>
        <v>0</v>
      </c>
      <c r="AQ6" s="7" t="e">
        <f t="shared" ref="AQ6:AQ69" ca="1" si="15">AP6/$M6</f>
        <v>#DIV/0!</v>
      </c>
      <c r="AS6" s="5">
        <f ca="1">IFERROR(VLOOKUP($B6,INDIRECT("'"&amp;"Dépenses TR "&amp;$C$1&amp;"'!$B$2:$AI$61"),AS$2,FALSE),0)</f>
        <v>0</v>
      </c>
      <c r="AT6" s="7" t="e">
        <f t="shared" ref="AT6:AT69" ca="1" si="16">AS6/$M6</f>
        <v>#DIV/0!</v>
      </c>
      <c r="AV6" s="5">
        <f ca="1">IFERROR(VLOOKUP($B6,INDIRECT("'"&amp;"Dépenses TR "&amp;$C$1&amp;"'!$B$2:$AI$61"),AV$2,FALSE),0)</f>
        <v>0</v>
      </c>
      <c r="AW6" s="7" t="e">
        <f t="shared" ref="AW6:AW67" ca="1" si="17">AV6/$M6</f>
        <v>#DIV/0!</v>
      </c>
      <c r="AY6" s="5">
        <f ca="1">IFERROR(VLOOKUP($B6,INDIRECT("'"&amp;"Dépenses TR "&amp;$C$1&amp;"'!$B$2:$AI$61"),AY$2,FALSE),0)</f>
        <v>0</v>
      </c>
      <c r="AZ6" s="7" t="e">
        <f t="shared" ref="AZ6:AZ67" ca="1" si="18">AY6/$M6</f>
        <v>#DIV/0!</v>
      </c>
      <c r="BB6" s="5">
        <f ca="1">IFERROR(VLOOKUP($B6,INDIRECT("'"&amp;"Dépenses TR "&amp;$C$1&amp;"'!$B$2:$AI$61"),BB$2,FALSE),0)</f>
        <v>0</v>
      </c>
      <c r="BC6" s="7" t="e">
        <f t="shared" ref="BC6:BC67" ca="1" si="19">BB6/$M6</f>
        <v>#DIV/0!</v>
      </c>
      <c r="BE6" s="5">
        <f ca="1">IFERROR(VLOOKUP($B6,INDIRECT("'"&amp;"Dépenses TR "&amp;$C$1&amp;"'!$B$2:$AI$61"),BE$2,FALSE),0)</f>
        <v>0</v>
      </c>
      <c r="BF6" s="7" t="e">
        <f t="shared" ref="BF6:BF67" ca="1" si="20">BE6/$M6</f>
        <v>#DIV/0!</v>
      </c>
      <c r="BH6" s="5">
        <f ca="1">IFERROR(VLOOKUP($B6,INDIRECT("'"&amp;"Dépenses TR "&amp;$C$1&amp;"'!$B$2:$AI$61"),BH$2,FALSE),0)</f>
        <v>0</v>
      </c>
      <c r="BI6" s="7" t="e">
        <f t="shared" ref="BI6:BI67" ca="1" si="21">BH6/$M6</f>
        <v>#DIV/0!</v>
      </c>
      <c r="BK6" s="5">
        <f t="shared" ref="BK6:BK69" ca="1" si="22">BH6+BE6+BB6+AY6+AV6+AS6+AP6+AM6+AJ6+AG6+AD6+AA6</f>
        <v>0</v>
      </c>
      <c r="BL6" s="7" t="e">
        <f t="shared" ref="BL6:BL69" ca="1" si="23">BK6-T6</f>
        <v>#VALUE!</v>
      </c>
    </row>
    <row r="7" spans="2:64" ht="15.75" outlineLevel="1" thickBot="1" x14ac:dyDescent="0.3">
      <c r="B7" s="31" t="s">
        <v>199</v>
      </c>
      <c r="C7" s="217"/>
      <c r="D7" s="8" t="s">
        <v>112</v>
      </c>
      <c r="E7" s="9">
        <f t="shared" ca="1" si="4"/>
        <v>0</v>
      </c>
      <c r="F7" s="9"/>
      <c r="G7" s="9"/>
      <c r="H7" s="9" t="e">
        <f ca="1">F6+F5</f>
        <v>#REF!</v>
      </c>
      <c r="I7" s="9" t="e">
        <f ca="1">H7/E7</f>
        <v>#REF!</v>
      </c>
      <c r="J7" s="9" t="e">
        <f t="shared" ca="1" si="0"/>
        <v>#REF!</v>
      </c>
      <c r="K7" s="9" t="e">
        <f t="shared" ca="1" si="1"/>
        <v>#REF!</v>
      </c>
      <c r="L7" s="137"/>
      <c r="M7" s="9">
        <f t="shared" ca="1" si="5"/>
        <v>0</v>
      </c>
      <c r="N7" s="9" t="s">
        <v>300</v>
      </c>
      <c r="O7" s="9" t="s">
        <v>300</v>
      </c>
      <c r="P7" s="9" t="s">
        <v>300</v>
      </c>
      <c r="Q7" s="9" t="e">
        <f ca="1">N5+N6</f>
        <v>#REF!</v>
      </c>
      <c r="R7" s="9" t="e">
        <f ca="1">O5+O6</f>
        <v>#REF!</v>
      </c>
      <c r="S7" s="9" t="e">
        <f ca="1">P5+P6</f>
        <v>#REF!</v>
      </c>
      <c r="T7" s="9" t="str">
        <f t="shared" ca="1" si="6"/>
        <v/>
      </c>
      <c r="U7" s="9" t="str">
        <f t="shared" ca="1" si="7"/>
        <v/>
      </c>
      <c r="V7" s="9" t="str">
        <f t="shared" ca="1" si="8"/>
        <v/>
      </c>
      <c r="W7" s="9" t="str">
        <f t="shared" ca="1" si="9"/>
        <v/>
      </c>
      <c r="X7" s="9" t="str">
        <f t="shared" ca="1" si="3"/>
        <v/>
      </c>
      <c r="Y7" s="9" t="str">
        <f t="shared" ca="1" si="3"/>
        <v/>
      </c>
      <c r="AA7" s="9">
        <f ca="1">AA6+AA5</f>
        <v>0</v>
      </c>
      <c r="AB7" s="9" t="e">
        <f t="shared" ca="1" si="10"/>
        <v>#DIV/0!</v>
      </c>
      <c r="AD7" s="9">
        <f ca="1">AD6+AD5</f>
        <v>0</v>
      </c>
      <c r="AE7" s="9" t="e">
        <f t="shared" ca="1" si="11"/>
        <v>#DIV/0!</v>
      </c>
      <c r="AG7" s="9">
        <f ca="1">AG6+AG5</f>
        <v>0</v>
      </c>
      <c r="AH7" s="9" t="e">
        <f t="shared" ca="1" si="12"/>
        <v>#DIV/0!</v>
      </c>
      <c r="AJ7" s="9">
        <f ca="1">AJ6+AJ5</f>
        <v>0</v>
      </c>
      <c r="AK7" s="9" t="e">
        <f t="shared" ca="1" si="13"/>
        <v>#DIV/0!</v>
      </c>
      <c r="AM7" s="9">
        <f ca="1">AM6+AM5</f>
        <v>0</v>
      </c>
      <c r="AN7" s="9" t="e">
        <f t="shared" ca="1" si="14"/>
        <v>#DIV/0!</v>
      </c>
      <c r="AP7" s="9">
        <f ca="1">AP6+AP5</f>
        <v>0</v>
      </c>
      <c r="AQ7" s="9" t="e">
        <f t="shared" ca="1" si="15"/>
        <v>#DIV/0!</v>
      </c>
      <c r="AS7" s="9">
        <f ca="1">AS6+AS5</f>
        <v>0</v>
      </c>
      <c r="AT7" s="9" t="e">
        <f t="shared" ca="1" si="16"/>
        <v>#DIV/0!</v>
      </c>
      <c r="AV7" s="9">
        <f ca="1">AV6+AV5</f>
        <v>0</v>
      </c>
      <c r="AW7" s="9" t="e">
        <f t="shared" ca="1" si="17"/>
        <v>#DIV/0!</v>
      </c>
      <c r="AY7" s="9">
        <f ca="1">AY6+AY5</f>
        <v>0</v>
      </c>
      <c r="AZ7" s="9" t="e">
        <f t="shared" ca="1" si="18"/>
        <v>#DIV/0!</v>
      </c>
      <c r="BB7" s="9">
        <f ca="1">BB6+BB5</f>
        <v>0</v>
      </c>
      <c r="BC7" s="9" t="e">
        <f t="shared" ca="1" si="19"/>
        <v>#DIV/0!</v>
      </c>
      <c r="BE7" s="9">
        <f ca="1">BE6+BE5</f>
        <v>0</v>
      </c>
      <c r="BF7" s="9" t="e">
        <f t="shared" ca="1" si="20"/>
        <v>#DIV/0!</v>
      </c>
      <c r="BH7" s="9">
        <f ca="1">BH6+BH5</f>
        <v>0</v>
      </c>
      <c r="BI7" s="9" t="e">
        <f t="shared" ca="1" si="21"/>
        <v>#DIV/0!</v>
      </c>
      <c r="BK7" s="9">
        <f t="shared" ca="1" si="22"/>
        <v>0</v>
      </c>
      <c r="BL7" s="9" t="e">
        <f t="shared" ca="1" si="23"/>
        <v>#VALUE!</v>
      </c>
    </row>
    <row r="8" spans="2:64" ht="15.75" outlineLevel="1" thickBot="1" x14ac:dyDescent="0.3">
      <c r="B8" s="30" t="s">
        <v>5</v>
      </c>
      <c r="C8" s="217"/>
      <c r="D8" s="4" t="s">
        <v>6</v>
      </c>
      <c r="E8" s="5">
        <f t="shared" ca="1" si="4"/>
        <v>0</v>
      </c>
      <c r="F8" s="5" t="e">
        <f ca="1">VLOOKUP($B8,INDIRECT("'"&amp;"Dépenses TR "&amp;$C$1&amp;"'!$B$2:$AK$61"),$F$2,FALSE)</f>
        <v>#REF!</v>
      </c>
      <c r="G8" s="70" t="e">
        <f ca="1">F8/E8</f>
        <v>#REF!</v>
      </c>
      <c r="H8" s="5"/>
      <c r="I8" s="5"/>
      <c r="J8" s="5" t="e">
        <f t="shared" ca="1" si="0"/>
        <v>#REF!</v>
      </c>
      <c r="K8" s="5" t="e">
        <f t="shared" ca="1" si="1"/>
        <v>#REF!</v>
      </c>
      <c r="L8" s="137"/>
      <c r="M8" s="5">
        <f t="shared" ca="1" si="5"/>
        <v>0</v>
      </c>
      <c r="N8" s="5" t="e">
        <f t="shared" ref="N8:P9" ca="1" si="24">VLOOKUP($B8,INDIRECT("'"&amp;"Dépenses TR "&amp;$C$1&amp;"'!$B$2:$AK$61"),N$2,FALSE)</f>
        <v>#REF!</v>
      </c>
      <c r="O8" s="5" t="e">
        <f t="shared" ca="1" si="24"/>
        <v>#REF!</v>
      </c>
      <c r="P8" s="5" t="e">
        <f t="shared" ca="1" si="24"/>
        <v>#REF!</v>
      </c>
      <c r="Q8" s="5"/>
      <c r="R8" s="5"/>
      <c r="S8" s="5"/>
      <c r="T8" s="5" t="str">
        <f t="shared" ca="1" si="6"/>
        <v/>
      </c>
      <c r="U8" s="5" t="str">
        <f t="shared" ca="1" si="7"/>
        <v/>
      </c>
      <c r="V8" s="5" t="str">
        <f t="shared" ca="1" si="8"/>
        <v/>
      </c>
      <c r="W8" s="5" t="str">
        <f t="shared" ca="1" si="9"/>
        <v/>
      </c>
      <c r="X8" s="5" t="str">
        <f t="shared" ca="1" si="3"/>
        <v/>
      </c>
      <c r="Y8" s="5" t="str">
        <f t="shared" ca="1" si="3"/>
        <v/>
      </c>
      <c r="AA8" s="5">
        <f ca="1">IFERROR(VLOOKUP($B8,INDIRECT("'"&amp;"Dépenses TR "&amp;$C$1&amp;"'!$B$2:$AI$61"),AA$2,FALSE),0)</f>
        <v>0</v>
      </c>
      <c r="AB8" s="5" t="e">
        <f t="shared" ca="1" si="10"/>
        <v>#DIV/0!</v>
      </c>
      <c r="AD8" s="5">
        <f ca="1">IFERROR(VLOOKUP($B8,INDIRECT("'"&amp;"Dépenses TR "&amp;$C$1&amp;"'!$B$2:$AI$61"),AD$2,FALSE),0)</f>
        <v>0</v>
      </c>
      <c r="AE8" s="5" t="e">
        <f t="shared" ca="1" si="11"/>
        <v>#DIV/0!</v>
      </c>
      <c r="AG8" s="5">
        <f ca="1">IFERROR(VLOOKUP($B8,INDIRECT("'"&amp;"Dépenses TR "&amp;$C$1&amp;"'!$B$2:$AI$61"),AG$2,FALSE),0)</f>
        <v>0</v>
      </c>
      <c r="AH8" s="5" t="e">
        <f t="shared" ca="1" si="12"/>
        <v>#DIV/0!</v>
      </c>
      <c r="AJ8" s="5">
        <f ca="1">IFERROR(VLOOKUP($B8,INDIRECT("'"&amp;"Dépenses TR "&amp;$C$1&amp;"'!$B$2:$AI$61"),AJ$2,FALSE),0)</f>
        <v>0</v>
      </c>
      <c r="AK8" s="5" t="e">
        <f t="shared" ca="1" si="13"/>
        <v>#DIV/0!</v>
      </c>
      <c r="AM8" s="5">
        <f ca="1">IFERROR(VLOOKUP($B8,INDIRECT("'"&amp;"Dépenses TR "&amp;$C$1&amp;"'!$B$2:$AI$61"),AM$2,FALSE),0)</f>
        <v>0</v>
      </c>
      <c r="AN8" s="5" t="e">
        <f t="shared" ca="1" si="14"/>
        <v>#DIV/0!</v>
      </c>
      <c r="AP8" s="5">
        <f ca="1">IFERROR(VLOOKUP($B8,INDIRECT("'"&amp;"Dépenses TR "&amp;$C$1&amp;"'!$B$2:$AI$61"),AP$2,FALSE),0)</f>
        <v>0</v>
      </c>
      <c r="AQ8" s="5" t="e">
        <f t="shared" ca="1" si="15"/>
        <v>#DIV/0!</v>
      </c>
      <c r="AS8" s="5">
        <f ca="1">IFERROR(VLOOKUP($B8,INDIRECT("'"&amp;"Dépenses TR "&amp;$C$1&amp;"'!$B$2:$AI$61"),AS$2,FALSE),0)</f>
        <v>0</v>
      </c>
      <c r="AT8" s="5" t="e">
        <f t="shared" ca="1" si="16"/>
        <v>#DIV/0!</v>
      </c>
      <c r="AV8" s="5">
        <f ca="1">IFERROR(VLOOKUP($B8,INDIRECT("'"&amp;"Dépenses TR "&amp;$C$1&amp;"'!$B$2:$AI$61"),AV$2,FALSE),0)</f>
        <v>0</v>
      </c>
      <c r="AW8" s="5" t="e">
        <f t="shared" ca="1" si="17"/>
        <v>#DIV/0!</v>
      </c>
      <c r="AY8" s="5">
        <f ca="1">IFERROR(VLOOKUP($B8,INDIRECT("'"&amp;"Dépenses TR "&amp;$C$1&amp;"'!$B$2:$AI$61"),AY$2,FALSE),0)</f>
        <v>0</v>
      </c>
      <c r="AZ8" s="5" t="e">
        <f t="shared" ca="1" si="18"/>
        <v>#DIV/0!</v>
      </c>
      <c r="BB8" s="5">
        <f ca="1">IFERROR(VLOOKUP($B8,INDIRECT("'"&amp;"Dépenses TR "&amp;$C$1&amp;"'!$B$2:$AI$61"),BB$2,FALSE),0)</f>
        <v>0</v>
      </c>
      <c r="BC8" s="5" t="e">
        <f t="shared" ca="1" si="19"/>
        <v>#DIV/0!</v>
      </c>
      <c r="BE8" s="5">
        <f ca="1">IFERROR(VLOOKUP($B8,INDIRECT("'"&amp;"Dépenses TR "&amp;$C$1&amp;"'!$B$2:$AI$61"),BE$2,FALSE),0)</f>
        <v>0</v>
      </c>
      <c r="BF8" s="5" t="e">
        <f t="shared" ca="1" si="20"/>
        <v>#DIV/0!</v>
      </c>
      <c r="BH8" s="5">
        <f ca="1">IFERROR(VLOOKUP($B8,INDIRECT("'"&amp;"Dépenses TR "&amp;$C$1&amp;"'!$B$2:$AI$61"),BH$2,FALSE),0)</f>
        <v>0</v>
      </c>
      <c r="BI8" s="5" t="e">
        <f t="shared" ca="1" si="21"/>
        <v>#DIV/0!</v>
      </c>
      <c r="BK8" s="5">
        <f t="shared" ca="1" si="22"/>
        <v>0</v>
      </c>
      <c r="BL8" s="5" t="e">
        <f t="shared" ca="1" si="23"/>
        <v>#VALUE!</v>
      </c>
    </row>
    <row r="9" spans="2:64" ht="15.75" outlineLevel="1" thickBot="1" x14ac:dyDescent="0.3">
      <c r="B9" s="30" t="s">
        <v>7</v>
      </c>
      <c r="C9" s="217"/>
      <c r="D9" s="6" t="s">
        <v>8</v>
      </c>
      <c r="E9" s="7">
        <f t="shared" ca="1" si="4"/>
        <v>0</v>
      </c>
      <c r="F9" s="5" t="e">
        <f ca="1">VLOOKUP($B9,INDIRECT("'"&amp;"Dépenses TR "&amp;$C$1&amp;"'!$B$2:$AK$61"),$F$2,FALSE)</f>
        <v>#REF!</v>
      </c>
      <c r="G9" s="70" t="e">
        <f ca="1">F9/E9</f>
        <v>#REF!</v>
      </c>
      <c r="H9" s="7"/>
      <c r="I9" s="7"/>
      <c r="J9" s="7" t="e">
        <f t="shared" ca="1" si="0"/>
        <v>#REF!</v>
      </c>
      <c r="K9" s="7" t="e">
        <f t="shared" ca="1" si="1"/>
        <v>#REF!</v>
      </c>
      <c r="L9" s="137"/>
      <c r="M9" s="7">
        <f t="shared" ca="1" si="5"/>
        <v>0</v>
      </c>
      <c r="N9" s="5" t="e">
        <f t="shared" ca="1" si="24"/>
        <v>#REF!</v>
      </c>
      <c r="O9" s="5" t="e">
        <f t="shared" ca="1" si="24"/>
        <v>#REF!</v>
      </c>
      <c r="P9" s="5" t="e">
        <f t="shared" ca="1" si="24"/>
        <v>#REF!</v>
      </c>
      <c r="Q9" s="7"/>
      <c r="R9" s="7"/>
      <c r="S9" s="7"/>
      <c r="T9" s="7" t="str">
        <f t="shared" ca="1" si="6"/>
        <v/>
      </c>
      <c r="U9" s="7" t="str">
        <f t="shared" ca="1" si="7"/>
        <v/>
      </c>
      <c r="V9" s="7" t="str">
        <f t="shared" ca="1" si="8"/>
        <v/>
      </c>
      <c r="W9" s="7" t="str">
        <f t="shared" ca="1" si="9"/>
        <v/>
      </c>
      <c r="X9" s="7" t="str">
        <f t="shared" ca="1" si="3"/>
        <v/>
      </c>
      <c r="Y9" s="7" t="str">
        <f t="shared" ca="1" si="3"/>
        <v/>
      </c>
      <c r="AA9" s="5">
        <f ca="1">IFERROR(VLOOKUP($B9,INDIRECT("'"&amp;"Dépenses TR "&amp;$C$1&amp;"'!$B$2:$AI$61"),AA$2,FALSE),0)</f>
        <v>0</v>
      </c>
      <c r="AB9" s="7" t="e">
        <f t="shared" ca="1" si="10"/>
        <v>#DIV/0!</v>
      </c>
      <c r="AD9" s="5">
        <f ca="1">IFERROR(VLOOKUP($B9,INDIRECT("'"&amp;"Dépenses TR "&amp;$C$1&amp;"'!$B$2:$AI$61"),AD$2,FALSE),0)</f>
        <v>0</v>
      </c>
      <c r="AE9" s="7" t="e">
        <f t="shared" ca="1" si="11"/>
        <v>#DIV/0!</v>
      </c>
      <c r="AG9" s="5">
        <f ca="1">IFERROR(VLOOKUP($B9,INDIRECT("'"&amp;"Dépenses TR "&amp;$C$1&amp;"'!$B$2:$AI$61"),AG$2,FALSE),0)</f>
        <v>0</v>
      </c>
      <c r="AH9" s="7" t="e">
        <f t="shared" ca="1" si="12"/>
        <v>#DIV/0!</v>
      </c>
      <c r="AJ9" s="5">
        <f ca="1">IFERROR(VLOOKUP($B9,INDIRECT("'"&amp;"Dépenses TR "&amp;$C$1&amp;"'!$B$2:$AI$61"),AJ$2,FALSE),0)</f>
        <v>0</v>
      </c>
      <c r="AK9" s="7" t="e">
        <f t="shared" ca="1" si="13"/>
        <v>#DIV/0!</v>
      </c>
      <c r="AM9" s="5">
        <f ca="1">IFERROR(VLOOKUP($B9,INDIRECT("'"&amp;"Dépenses TR "&amp;$C$1&amp;"'!$B$2:$AI$61"),AM$2,FALSE),0)</f>
        <v>0</v>
      </c>
      <c r="AN9" s="7" t="e">
        <f t="shared" ca="1" si="14"/>
        <v>#DIV/0!</v>
      </c>
      <c r="AP9" s="5">
        <f ca="1">IFERROR(VLOOKUP($B9,INDIRECT("'"&amp;"Dépenses TR "&amp;$C$1&amp;"'!$B$2:$AI$61"),AP$2,FALSE),0)</f>
        <v>0</v>
      </c>
      <c r="AQ9" s="7" t="e">
        <f t="shared" ca="1" si="15"/>
        <v>#DIV/0!</v>
      </c>
      <c r="AS9" s="5">
        <f ca="1">IFERROR(VLOOKUP($B9,INDIRECT("'"&amp;"Dépenses TR "&amp;$C$1&amp;"'!$B$2:$AI$61"),AS$2,FALSE),0)</f>
        <v>0</v>
      </c>
      <c r="AT9" s="7" t="e">
        <f t="shared" ca="1" si="16"/>
        <v>#DIV/0!</v>
      </c>
      <c r="AV9" s="5">
        <f ca="1">IFERROR(VLOOKUP($B9,INDIRECT("'"&amp;"Dépenses TR "&amp;$C$1&amp;"'!$B$2:$AI$61"),AV$2,FALSE),0)</f>
        <v>0</v>
      </c>
      <c r="AW9" s="7" t="e">
        <f t="shared" ca="1" si="17"/>
        <v>#DIV/0!</v>
      </c>
      <c r="AY9" s="5">
        <f ca="1">IFERROR(VLOOKUP($B9,INDIRECT("'"&amp;"Dépenses TR "&amp;$C$1&amp;"'!$B$2:$AI$61"),AY$2,FALSE),0)</f>
        <v>0</v>
      </c>
      <c r="AZ9" s="7" t="e">
        <f t="shared" ca="1" si="18"/>
        <v>#DIV/0!</v>
      </c>
      <c r="BB9" s="5">
        <f ca="1">IFERROR(VLOOKUP($B9,INDIRECT("'"&amp;"Dépenses TR "&amp;$C$1&amp;"'!$B$2:$AI$61"),BB$2,FALSE),0)</f>
        <v>0</v>
      </c>
      <c r="BC9" s="7" t="e">
        <f t="shared" ca="1" si="19"/>
        <v>#DIV/0!</v>
      </c>
      <c r="BE9" s="5">
        <f ca="1">IFERROR(VLOOKUP($B9,INDIRECT("'"&amp;"Dépenses TR "&amp;$C$1&amp;"'!$B$2:$AI$61"),BE$2,FALSE),0)</f>
        <v>0</v>
      </c>
      <c r="BF9" s="7" t="e">
        <f t="shared" ca="1" si="20"/>
        <v>#DIV/0!</v>
      </c>
      <c r="BH9" s="5">
        <f ca="1">IFERROR(VLOOKUP($B9,INDIRECT("'"&amp;"Dépenses TR "&amp;$C$1&amp;"'!$B$2:$AI$61"),BH$2,FALSE),0)</f>
        <v>0</v>
      </c>
      <c r="BI9" s="7" t="e">
        <f t="shared" ca="1" si="21"/>
        <v>#DIV/0!</v>
      </c>
      <c r="BK9" s="5">
        <f t="shared" ca="1" si="22"/>
        <v>0</v>
      </c>
      <c r="BL9" s="7" t="e">
        <f t="shared" ca="1" si="23"/>
        <v>#VALUE!</v>
      </c>
    </row>
    <row r="10" spans="2:64" ht="15.75" outlineLevel="1" thickBot="1" x14ac:dyDescent="0.3">
      <c r="B10" s="31" t="s">
        <v>200</v>
      </c>
      <c r="C10" s="217"/>
      <c r="D10" s="8" t="s">
        <v>113</v>
      </c>
      <c r="E10" s="9">
        <f t="shared" ca="1" si="4"/>
        <v>0</v>
      </c>
      <c r="F10" s="9"/>
      <c r="G10" s="9"/>
      <c r="H10" s="9" t="e">
        <f ca="1">F9+F8</f>
        <v>#REF!</v>
      </c>
      <c r="I10" s="9" t="e">
        <f ca="1">H10/E10</f>
        <v>#REF!</v>
      </c>
      <c r="J10" s="9" t="e">
        <f t="shared" ca="1" si="0"/>
        <v>#REF!</v>
      </c>
      <c r="K10" s="9" t="e">
        <f t="shared" ca="1" si="1"/>
        <v>#REF!</v>
      </c>
      <c r="L10" s="137"/>
      <c r="M10" s="9">
        <f t="shared" ca="1" si="5"/>
        <v>0</v>
      </c>
      <c r="N10" s="9" t="s">
        <v>300</v>
      </c>
      <c r="O10" s="9" t="s">
        <v>300</v>
      </c>
      <c r="P10" s="9" t="s">
        <v>300</v>
      </c>
      <c r="Q10" s="9" t="e">
        <f ca="1">N8+N9</f>
        <v>#REF!</v>
      </c>
      <c r="R10" s="9" t="e">
        <f ca="1">O8+O9</f>
        <v>#REF!</v>
      </c>
      <c r="S10" s="9" t="e">
        <f ca="1">P8+P9</f>
        <v>#REF!</v>
      </c>
      <c r="T10" s="9" t="str">
        <f t="shared" ca="1" si="6"/>
        <v/>
      </c>
      <c r="U10" s="9" t="str">
        <f t="shared" ca="1" si="7"/>
        <v/>
      </c>
      <c r="V10" s="9" t="str">
        <f t="shared" ca="1" si="8"/>
        <v/>
      </c>
      <c r="W10" s="9" t="str">
        <f t="shared" ca="1" si="9"/>
        <v/>
      </c>
      <c r="X10" s="9" t="str">
        <f t="shared" ca="1" si="3"/>
        <v/>
      </c>
      <c r="Y10" s="9" t="str">
        <f t="shared" ca="1" si="3"/>
        <v/>
      </c>
      <c r="AA10" s="9">
        <f ca="1">AA9+AA8</f>
        <v>0</v>
      </c>
      <c r="AB10" s="9" t="e">
        <f t="shared" ca="1" si="10"/>
        <v>#DIV/0!</v>
      </c>
      <c r="AD10" s="9">
        <f ca="1">AD9+AD8</f>
        <v>0</v>
      </c>
      <c r="AE10" s="9" t="e">
        <f t="shared" ca="1" si="11"/>
        <v>#DIV/0!</v>
      </c>
      <c r="AG10" s="9">
        <f ca="1">AG9+AG8</f>
        <v>0</v>
      </c>
      <c r="AH10" s="9" t="e">
        <f t="shared" ca="1" si="12"/>
        <v>#DIV/0!</v>
      </c>
      <c r="AJ10" s="9">
        <f ca="1">AJ9+AJ8</f>
        <v>0</v>
      </c>
      <c r="AK10" s="9" t="e">
        <f t="shared" ca="1" si="13"/>
        <v>#DIV/0!</v>
      </c>
      <c r="AM10" s="9">
        <f ca="1">AM9+AM8</f>
        <v>0</v>
      </c>
      <c r="AN10" s="9" t="e">
        <f t="shared" ca="1" si="14"/>
        <v>#DIV/0!</v>
      </c>
      <c r="AP10" s="9">
        <f ca="1">AP9+AP8</f>
        <v>0</v>
      </c>
      <c r="AQ10" s="9" t="e">
        <f t="shared" ca="1" si="15"/>
        <v>#DIV/0!</v>
      </c>
      <c r="AS10" s="9">
        <f ca="1">AS9+AS8</f>
        <v>0</v>
      </c>
      <c r="AT10" s="9" t="e">
        <f t="shared" ca="1" si="16"/>
        <v>#DIV/0!</v>
      </c>
      <c r="AV10" s="9">
        <f ca="1">AV9+AV8</f>
        <v>0</v>
      </c>
      <c r="AW10" s="9" t="e">
        <f t="shared" ca="1" si="17"/>
        <v>#DIV/0!</v>
      </c>
      <c r="AY10" s="9">
        <f ca="1">AY9+AY8</f>
        <v>0</v>
      </c>
      <c r="AZ10" s="9" t="e">
        <f t="shared" ca="1" si="18"/>
        <v>#DIV/0!</v>
      </c>
      <c r="BB10" s="9">
        <f ca="1">BB9+BB8</f>
        <v>0</v>
      </c>
      <c r="BC10" s="9" t="e">
        <f t="shared" ca="1" si="19"/>
        <v>#DIV/0!</v>
      </c>
      <c r="BE10" s="9">
        <f ca="1">BE9+BE8</f>
        <v>0</v>
      </c>
      <c r="BF10" s="9" t="e">
        <f t="shared" ca="1" si="20"/>
        <v>#DIV/0!</v>
      </c>
      <c r="BH10" s="9">
        <f ca="1">BH9+BH8</f>
        <v>0</v>
      </c>
      <c r="BI10" s="9" t="e">
        <f t="shared" ca="1" si="21"/>
        <v>#DIV/0!</v>
      </c>
      <c r="BK10" s="9">
        <f t="shared" ca="1" si="22"/>
        <v>0</v>
      </c>
      <c r="BL10" s="9" t="e">
        <f t="shared" ca="1" si="23"/>
        <v>#VALUE!</v>
      </c>
    </row>
    <row r="11" spans="2:64" ht="15.75" outlineLevel="1" thickBot="1" x14ac:dyDescent="0.3">
      <c r="B11" s="30" t="s">
        <v>9</v>
      </c>
      <c r="C11" s="217"/>
      <c r="D11" s="4" t="s">
        <v>10</v>
      </c>
      <c r="E11" s="5">
        <f t="shared" ca="1" si="4"/>
        <v>0</v>
      </c>
      <c r="F11" s="5" t="e">
        <f ca="1">VLOOKUP($B11,INDIRECT("'"&amp;"Dépenses TR "&amp;$C$1&amp;"'!$B$2:$AK$61"),$F$2,FALSE)</f>
        <v>#REF!</v>
      </c>
      <c r="G11" s="70" t="e">
        <f ca="1">F11/E11</f>
        <v>#REF!</v>
      </c>
      <c r="H11" s="5"/>
      <c r="I11" s="5"/>
      <c r="J11" s="5" t="e">
        <f t="shared" ca="1" si="0"/>
        <v>#REF!</v>
      </c>
      <c r="K11" s="5" t="e">
        <f t="shared" ca="1" si="1"/>
        <v>#REF!</v>
      </c>
      <c r="L11" s="137"/>
      <c r="M11" s="5">
        <f t="shared" ca="1" si="5"/>
        <v>0</v>
      </c>
      <c r="N11" s="5" t="e">
        <f t="shared" ref="N11:P12" ca="1" si="25">VLOOKUP($B11,INDIRECT("'"&amp;"Dépenses TR "&amp;$C$1&amp;"'!$B$2:$AK$61"),N$2,FALSE)</f>
        <v>#REF!</v>
      </c>
      <c r="O11" s="5" t="e">
        <f t="shared" ca="1" si="25"/>
        <v>#REF!</v>
      </c>
      <c r="P11" s="5" t="e">
        <f t="shared" ca="1" si="25"/>
        <v>#REF!</v>
      </c>
      <c r="Q11" s="5"/>
      <c r="R11" s="5"/>
      <c r="S11" s="5"/>
      <c r="T11" s="5" t="str">
        <f t="shared" ca="1" si="6"/>
        <v/>
      </c>
      <c r="U11" s="5" t="str">
        <f t="shared" ca="1" si="7"/>
        <v/>
      </c>
      <c r="V11" s="5" t="str">
        <f t="shared" ca="1" si="8"/>
        <v/>
      </c>
      <c r="W11" s="5" t="str">
        <f t="shared" ca="1" si="9"/>
        <v/>
      </c>
      <c r="X11" s="5" t="str">
        <f t="shared" ca="1" si="3"/>
        <v/>
      </c>
      <c r="Y11" s="5" t="str">
        <f t="shared" ca="1" si="3"/>
        <v/>
      </c>
      <c r="AA11" s="5">
        <f ca="1">IFERROR(VLOOKUP($B11,INDIRECT("'"&amp;"Dépenses TR "&amp;$C$1&amp;"'!$B$2:$AI$61"),AA$2,FALSE),0)</f>
        <v>0</v>
      </c>
      <c r="AB11" s="5" t="e">
        <f t="shared" ca="1" si="10"/>
        <v>#DIV/0!</v>
      </c>
      <c r="AD11" s="5">
        <f ca="1">IFERROR(VLOOKUP($B11,INDIRECT("'"&amp;"Dépenses TR "&amp;$C$1&amp;"'!$B$2:$AI$61"),AD$2,FALSE),0)</f>
        <v>0</v>
      </c>
      <c r="AE11" s="5" t="e">
        <f t="shared" ca="1" si="11"/>
        <v>#DIV/0!</v>
      </c>
      <c r="AG11" s="5">
        <f ca="1">IFERROR(VLOOKUP($B11,INDIRECT("'"&amp;"Dépenses TR "&amp;$C$1&amp;"'!$B$2:$AI$61"),AG$2,FALSE),0)</f>
        <v>0</v>
      </c>
      <c r="AH11" s="5" t="e">
        <f t="shared" ca="1" si="12"/>
        <v>#DIV/0!</v>
      </c>
      <c r="AJ11" s="5">
        <f ca="1">IFERROR(VLOOKUP($B11,INDIRECT("'"&amp;"Dépenses TR "&amp;$C$1&amp;"'!$B$2:$AI$61"),AJ$2,FALSE),0)</f>
        <v>0</v>
      </c>
      <c r="AK11" s="5" t="e">
        <f t="shared" ca="1" si="13"/>
        <v>#DIV/0!</v>
      </c>
      <c r="AM11" s="5">
        <f ca="1">IFERROR(VLOOKUP($B11,INDIRECT("'"&amp;"Dépenses TR "&amp;$C$1&amp;"'!$B$2:$AI$61"),AM$2,FALSE),0)</f>
        <v>0</v>
      </c>
      <c r="AN11" s="5" t="e">
        <f t="shared" ca="1" si="14"/>
        <v>#DIV/0!</v>
      </c>
      <c r="AP11" s="5">
        <f ca="1">IFERROR(VLOOKUP($B11,INDIRECT("'"&amp;"Dépenses TR "&amp;$C$1&amp;"'!$B$2:$AI$61"),AP$2,FALSE),0)</f>
        <v>0</v>
      </c>
      <c r="AQ11" s="5" t="e">
        <f t="shared" ca="1" si="15"/>
        <v>#DIV/0!</v>
      </c>
      <c r="AS11" s="5">
        <f ca="1">IFERROR(VLOOKUP($B11,INDIRECT("'"&amp;"Dépenses TR "&amp;$C$1&amp;"'!$B$2:$AI$61"),AS$2,FALSE),0)</f>
        <v>0</v>
      </c>
      <c r="AT11" s="5" t="e">
        <f t="shared" ca="1" si="16"/>
        <v>#DIV/0!</v>
      </c>
      <c r="AV11" s="5">
        <f ca="1">IFERROR(VLOOKUP($B11,INDIRECT("'"&amp;"Dépenses TR "&amp;$C$1&amp;"'!$B$2:$AI$61"),AV$2,FALSE),0)</f>
        <v>0</v>
      </c>
      <c r="AW11" s="5" t="e">
        <f t="shared" ca="1" si="17"/>
        <v>#DIV/0!</v>
      </c>
      <c r="AY11" s="5">
        <f ca="1">IFERROR(VLOOKUP($B11,INDIRECT("'"&amp;"Dépenses TR "&amp;$C$1&amp;"'!$B$2:$AI$61"),AY$2,FALSE),0)</f>
        <v>0</v>
      </c>
      <c r="AZ11" s="5" t="e">
        <f t="shared" ca="1" si="18"/>
        <v>#DIV/0!</v>
      </c>
      <c r="BB11" s="5">
        <f ca="1">IFERROR(VLOOKUP($B11,INDIRECT("'"&amp;"Dépenses TR "&amp;$C$1&amp;"'!$B$2:$AI$61"),BB$2,FALSE),0)</f>
        <v>0</v>
      </c>
      <c r="BC11" s="5" t="e">
        <f t="shared" ca="1" si="19"/>
        <v>#DIV/0!</v>
      </c>
      <c r="BE11" s="5">
        <f ca="1">IFERROR(VLOOKUP($B11,INDIRECT("'"&amp;"Dépenses TR "&amp;$C$1&amp;"'!$B$2:$AI$61"),BE$2,FALSE),0)</f>
        <v>0</v>
      </c>
      <c r="BF11" s="5" t="e">
        <f t="shared" ca="1" si="20"/>
        <v>#DIV/0!</v>
      </c>
      <c r="BH11" s="5">
        <f ca="1">IFERROR(VLOOKUP($B11,INDIRECT("'"&amp;"Dépenses TR "&amp;$C$1&amp;"'!$B$2:$AI$61"),BH$2,FALSE),0)</f>
        <v>0</v>
      </c>
      <c r="BI11" s="5" t="e">
        <f t="shared" ca="1" si="21"/>
        <v>#DIV/0!</v>
      </c>
      <c r="BK11" s="5">
        <f t="shared" ca="1" si="22"/>
        <v>0</v>
      </c>
      <c r="BL11" s="5" t="e">
        <f t="shared" ca="1" si="23"/>
        <v>#VALUE!</v>
      </c>
    </row>
    <row r="12" spans="2:64" ht="15.75" outlineLevel="1" thickBot="1" x14ac:dyDescent="0.3">
      <c r="B12" s="30" t="s">
        <v>11</v>
      </c>
      <c r="C12" s="217"/>
      <c r="D12" s="6" t="s">
        <v>12</v>
      </c>
      <c r="E12" s="7">
        <f t="shared" ca="1" si="4"/>
        <v>0</v>
      </c>
      <c r="F12" s="5" t="e">
        <f ca="1">VLOOKUP($B12,INDIRECT("'"&amp;"Dépenses TR "&amp;$C$1&amp;"'!$B$2:$AK$61"),$F$2,FALSE)</f>
        <v>#REF!</v>
      </c>
      <c r="G12" s="70" t="e">
        <f ca="1">F12/E12</f>
        <v>#REF!</v>
      </c>
      <c r="H12" s="7"/>
      <c r="I12" s="7"/>
      <c r="J12" s="7" t="e">
        <f t="shared" ca="1" si="0"/>
        <v>#REF!</v>
      </c>
      <c r="K12" s="7" t="e">
        <f t="shared" ca="1" si="1"/>
        <v>#REF!</v>
      </c>
      <c r="L12" s="137"/>
      <c r="M12" s="7">
        <f t="shared" ca="1" si="5"/>
        <v>0</v>
      </c>
      <c r="N12" s="5" t="e">
        <f t="shared" ca="1" si="25"/>
        <v>#REF!</v>
      </c>
      <c r="O12" s="5" t="e">
        <f t="shared" ca="1" si="25"/>
        <v>#REF!</v>
      </c>
      <c r="P12" s="5" t="e">
        <f t="shared" ca="1" si="25"/>
        <v>#REF!</v>
      </c>
      <c r="Q12" s="7"/>
      <c r="R12" s="7"/>
      <c r="S12" s="7"/>
      <c r="T12" s="7" t="str">
        <f t="shared" ca="1" si="6"/>
        <v/>
      </c>
      <c r="U12" s="7" t="str">
        <f t="shared" ca="1" si="7"/>
        <v/>
      </c>
      <c r="V12" s="7" t="str">
        <f t="shared" ca="1" si="8"/>
        <v/>
      </c>
      <c r="W12" s="7" t="str">
        <f t="shared" ca="1" si="9"/>
        <v/>
      </c>
      <c r="X12" s="7" t="str">
        <f t="shared" ca="1" si="3"/>
        <v/>
      </c>
      <c r="Y12" s="7" t="str">
        <f t="shared" ca="1" si="3"/>
        <v/>
      </c>
      <c r="AA12" s="5">
        <f ca="1">IFERROR(VLOOKUP($B12,INDIRECT("'"&amp;"Dépenses TR "&amp;$C$1&amp;"'!$B$2:$AI$61"),AA$2,FALSE),0)</f>
        <v>0</v>
      </c>
      <c r="AB12" s="7" t="e">
        <f t="shared" ca="1" si="10"/>
        <v>#DIV/0!</v>
      </c>
      <c r="AD12" s="5">
        <f ca="1">IFERROR(VLOOKUP($B12,INDIRECT("'"&amp;"Dépenses TR "&amp;$C$1&amp;"'!$B$2:$AI$61"),AD$2,FALSE),0)</f>
        <v>0</v>
      </c>
      <c r="AE12" s="7" t="e">
        <f t="shared" ca="1" si="11"/>
        <v>#DIV/0!</v>
      </c>
      <c r="AG12" s="5">
        <f ca="1">IFERROR(VLOOKUP($B12,INDIRECT("'"&amp;"Dépenses TR "&amp;$C$1&amp;"'!$B$2:$AI$61"),AG$2,FALSE),0)</f>
        <v>0</v>
      </c>
      <c r="AH12" s="7" t="e">
        <f t="shared" ca="1" si="12"/>
        <v>#DIV/0!</v>
      </c>
      <c r="AJ12" s="5">
        <f ca="1">IFERROR(VLOOKUP($B12,INDIRECT("'"&amp;"Dépenses TR "&amp;$C$1&amp;"'!$B$2:$AI$61"),AJ$2,FALSE),0)</f>
        <v>0</v>
      </c>
      <c r="AK12" s="7" t="e">
        <f t="shared" ca="1" si="13"/>
        <v>#DIV/0!</v>
      </c>
      <c r="AM12" s="5">
        <f ca="1">IFERROR(VLOOKUP($B12,INDIRECT("'"&amp;"Dépenses TR "&amp;$C$1&amp;"'!$B$2:$AI$61"),AM$2,FALSE),0)</f>
        <v>0</v>
      </c>
      <c r="AN12" s="7" t="e">
        <f t="shared" ca="1" si="14"/>
        <v>#DIV/0!</v>
      </c>
      <c r="AP12" s="5">
        <f ca="1">IFERROR(VLOOKUP($B12,INDIRECT("'"&amp;"Dépenses TR "&amp;$C$1&amp;"'!$B$2:$AI$61"),AP$2,FALSE),0)</f>
        <v>0</v>
      </c>
      <c r="AQ12" s="7" t="e">
        <f t="shared" ca="1" si="15"/>
        <v>#DIV/0!</v>
      </c>
      <c r="AS12" s="5">
        <f ca="1">IFERROR(VLOOKUP($B12,INDIRECT("'"&amp;"Dépenses TR "&amp;$C$1&amp;"'!$B$2:$AI$61"),AS$2,FALSE),0)</f>
        <v>0</v>
      </c>
      <c r="AT12" s="7" t="e">
        <f t="shared" ca="1" si="16"/>
        <v>#DIV/0!</v>
      </c>
      <c r="AV12" s="5">
        <f ca="1">IFERROR(VLOOKUP($B12,INDIRECT("'"&amp;"Dépenses TR "&amp;$C$1&amp;"'!$B$2:$AI$61"),AV$2,FALSE),0)</f>
        <v>0</v>
      </c>
      <c r="AW12" s="7" t="e">
        <f t="shared" ca="1" si="17"/>
        <v>#DIV/0!</v>
      </c>
      <c r="AY12" s="5">
        <f ca="1">IFERROR(VLOOKUP($B12,INDIRECT("'"&amp;"Dépenses TR "&amp;$C$1&amp;"'!$B$2:$AI$61"),AY$2,FALSE),0)</f>
        <v>0</v>
      </c>
      <c r="AZ12" s="7" t="e">
        <f t="shared" ca="1" si="18"/>
        <v>#DIV/0!</v>
      </c>
      <c r="BB12" s="5">
        <f ca="1">IFERROR(VLOOKUP($B12,INDIRECT("'"&amp;"Dépenses TR "&amp;$C$1&amp;"'!$B$2:$AI$61"),BB$2,FALSE),0)</f>
        <v>0</v>
      </c>
      <c r="BC12" s="7" t="e">
        <f t="shared" ca="1" si="19"/>
        <v>#DIV/0!</v>
      </c>
      <c r="BE12" s="5">
        <f ca="1">IFERROR(VLOOKUP($B12,INDIRECT("'"&amp;"Dépenses TR "&amp;$C$1&amp;"'!$B$2:$AI$61"),BE$2,FALSE),0)</f>
        <v>0</v>
      </c>
      <c r="BF12" s="7" t="e">
        <f t="shared" ca="1" si="20"/>
        <v>#DIV/0!</v>
      </c>
      <c r="BH12" s="5">
        <f ca="1">IFERROR(VLOOKUP($B12,INDIRECT("'"&amp;"Dépenses TR "&amp;$C$1&amp;"'!$B$2:$AI$61"),BH$2,FALSE),0)</f>
        <v>0</v>
      </c>
      <c r="BI12" s="7" t="e">
        <f t="shared" ca="1" si="21"/>
        <v>#DIV/0!</v>
      </c>
      <c r="BK12" s="5">
        <f t="shared" ca="1" si="22"/>
        <v>0</v>
      </c>
      <c r="BL12" s="7" t="e">
        <f t="shared" ca="1" si="23"/>
        <v>#VALUE!</v>
      </c>
    </row>
    <row r="13" spans="2:64" ht="15.75" outlineLevel="1" thickBot="1" x14ac:dyDescent="0.3">
      <c r="B13" s="31" t="s">
        <v>201</v>
      </c>
      <c r="C13" s="217"/>
      <c r="D13" s="8" t="s">
        <v>114</v>
      </c>
      <c r="E13" s="9">
        <f t="shared" ca="1" si="4"/>
        <v>0</v>
      </c>
      <c r="F13" s="9"/>
      <c r="G13" s="9"/>
      <c r="H13" s="9" t="e">
        <f ca="1">F12+F11</f>
        <v>#REF!</v>
      </c>
      <c r="I13" s="9" t="e">
        <f ca="1">H13/E13</f>
        <v>#REF!</v>
      </c>
      <c r="J13" s="9" t="e">
        <f t="shared" ca="1" si="0"/>
        <v>#REF!</v>
      </c>
      <c r="K13" s="9" t="e">
        <f t="shared" ca="1" si="1"/>
        <v>#REF!</v>
      </c>
      <c r="L13" s="137"/>
      <c r="M13" s="9">
        <f t="shared" ca="1" si="5"/>
        <v>0</v>
      </c>
      <c r="N13" s="9" t="s">
        <v>300</v>
      </c>
      <c r="O13" s="9" t="s">
        <v>300</v>
      </c>
      <c r="P13" s="9" t="s">
        <v>300</v>
      </c>
      <c r="Q13" s="9" t="e">
        <f ca="1">N11+N12</f>
        <v>#REF!</v>
      </c>
      <c r="R13" s="9" t="e">
        <f ca="1">O11+O12</f>
        <v>#REF!</v>
      </c>
      <c r="S13" s="9" t="e">
        <f ca="1">P11+P12</f>
        <v>#REF!</v>
      </c>
      <c r="T13" s="9" t="str">
        <f t="shared" ca="1" si="6"/>
        <v/>
      </c>
      <c r="U13" s="9" t="str">
        <f t="shared" ca="1" si="7"/>
        <v/>
      </c>
      <c r="V13" s="9" t="str">
        <f t="shared" ca="1" si="8"/>
        <v/>
      </c>
      <c r="W13" s="9" t="str">
        <f t="shared" ca="1" si="9"/>
        <v/>
      </c>
      <c r="X13" s="9" t="str">
        <f t="shared" ca="1" si="3"/>
        <v/>
      </c>
      <c r="Y13" s="9" t="str">
        <f t="shared" ca="1" si="3"/>
        <v/>
      </c>
      <c r="AA13" s="9">
        <f ca="1">AA12+AA11</f>
        <v>0</v>
      </c>
      <c r="AB13" s="9" t="e">
        <f t="shared" ca="1" si="10"/>
        <v>#DIV/0!</v>
      </c>
      <c r="AD13" s="9">
        <f ca="1">AD12+AD11</f>
        <v>0</v>
      </c>
      <c r="AE13" s="9" t="e">
        <f t="shared" ca="1" si="11"/>
        <v>#DIV/0!</v>
      </c>
      <c r="AG13" s="9">
        <f ca="1">AG12+AG11</f>
        <v>0</v>
      </c>
      <c r="AH13" s="9" t="e">
        <f t="shared" ca="1" si="12"/>
        <v>#DIV/0!</v>
      </c>
      <c r="AJ13" s="9">
        <f ca="1">AJ12+AJ11</f>
        <v>0</v>
      </c>
      <c r="AK13" s="9" t="e">
        <f t="shared" ca="1" si="13"/>
        <v>#DIV/0!</v>
      </c>
      <c r="AM13" s="9">
        <f ca="1">AM12+AM11</f>
        <v>0</v>
      </c>
      <c r="AN13" s="9" t="e">
        <f t="shared" ca="1" si="14"/>
        <v>#DIV/0!</v>
      </c>
      <c r="AP13" s="9">
        <f ca="1">AP12+AP11</f>
        <v>0</v>
      </c>
      <c r="AQ13" s="9" t="e">
        <f t="shared" ca="1" si="15"/>
        <v>#DIV/0!</v>
      </c>
      <c r="AS13" s="9">
        <f ca="1">AS12+AS11</f>
        <v>0</v>
      </c>
      <c r="AT13" s="9" t="e">
        <f t="shared" ca="1" si="16"/>
        <v>#DIV/0!</v>
      </c>
      <c r="AV13" s="9">
        <f ca="1">AV12+AV11</f>
        <v>0</v>
      </c>
      <c r="AW13" s="9" t="e">
        <f t="shared" ca="1" si="17"/>
        <v>#DIV/0!</v>
      </c>
      <c r="AY13" s="9">
        <f ca="1">AY12+AY11</f>
        <v>0</v>
      </c>
      <c r="AZ13" s="9" t="e">
        <f t="shared" ca="1" si="18"/>
        <v>#DIV/0!</v>
      </c>
      <c r="BB13" s="9">
        <f ca="1">BB12+BB11</f>
        <v>0</v>
      </c>
      <c r="BC13" s="9" t="e">
        <f t="shared" ca="1" si="19"/>
        <v>#DIV/0!</v>
      </c>
      <c r="BE13" s="9">
        <f ca="1">BE12+BE11</f>
        <v>0</v>
      </c>
      <c r="BF13" s="9" t="e">
        <f t="shared" ca="1" si="20"/>
        <v>#DIV/0!</v>
      </c>
      <c r="BH13" s="9">
        <f ca="1">BH12+BH11</f>
        <v>0</v>
      </c>
      <c r="BI13" s="9" t="e">
        <f t="shared" ca="1" si="21"/>
        <v>#DIV/0!</v>
      </c>
      <c r="BK13" s="9">
        <f t="shared" ca="1" si="22"/>
        <v>0</v>
      </c>
      <c r="BL13" s="9" t="e">
        <f t="shared" ca="1" si="23"/>
        <v>#VALUE!</v>
      </c>
    </row>
    <row r="14" spans="2:64" ht="15.75" outlineLevel="1" thickBot="1" x14ac:dyDescent="0.3">
      <c r="B14" s="30" t="s">
        <v>13</v>
      </c>
      <c r="C14" s="217"/>
      <c r="D14" s="6" t="s">
        <v>14</v>
      </c>
      <c r="E14" s="7">
        <f t="shared" ca="1" si="4"/>
        <v>0</v>
      </c>
      <c r="F14" s="5" t="e">
        <f ca="1">VLOOKUP($B14,INDIRECT("'"&amp;"Dépenses TR "&amp;$C$1&amp;"'!$B$2:$AK$61"),$F$2,FALSE)</f>
        <v>#REF!</v>
      </c>
      <c r="G14" s="70" t="e">
        <f ca="1">F14/E14</f>
        <v>#REF!</v>
      </c>
      <c r="H14" s="7"/>
      <c r="I14" s="7"/>
      <c r="J14" s="7" t="e">
        <f t="shared" ca="1" si="0"/>
        <v>#REF!</v>
      </c>
      <c r="K14" s="7" t="e">
        <f t="shared" ca="1" si="1"/>
        <v>#REF!</v>
      </c>
      <c r="L14" s="137"/>
      <c r="M14" s="7">
        <f t="shared" ca="1" si="5"/>
        <v>0</v>
      </c>
      <c r="N14" s="5" t="e">
        <f t="shared" ref="N14:P18" ca="1" si="26">VLOOKUP($B14,INDIRECT("'"&amp;"Dépenses TR "&amp;$C$1&amp;"'!$B$2:$AK$61"),N$2,FALSE)</f>
        <v>#REF!</v>
      </c>
      <c r="O14" s="5" t="e">
        <f t="shared" ca="1" si="26"/>
        <v>#REF!</v>
      </c>
      <c r="P14" s="5" t="e">
        <f t="shared" ca="1" si="26"/>
        <v>#REF!</v>
      </c>
      <c r="Q14" s="7"/>
      <c r="R14" s="7"/>
      <c r="S14" s="7"/>
      <c r="T14" s="7" t="str">
        <f t="shared" ca="1" si="6"/>
        <v/>
      </c>
      <c r="U14" s="7" t="str">
        <f t="shared" ca="1" si="7"/>
        <v/>
      </c>
      <c r="V14" s="7" t="str">
        <f t="shared" ca="1" si="8"/>
        <v/>
      </c>
      <c r="W14" s="7" t="str">
        <f t="shared" ca="1" si="9"/>
        <v/>
      </c>
      <c r="X14" s="7" t="str">
        <f t="shared" ca="1" si="3"/>
        <v/>
      </c>
      <c r="Y14" s="7" t="str">
        <f t="shared" ca="1" si="3"/>
        <v/>
      </c>
      <c r="AA14" s="5">
        <f ca="1">IFERROR(VLOOKUP($B14,INDIRECT("'"&amp;"Dépenses TR "&amp;$C$1&amp;"'!$B$2:$AI$61"),AA$2,FALSE),0)</f>
        <v>0</v>
      </c>
      <c r="AB14" s="7" t="e">
        <f t="shared" ca="1" si="10"/>
        <v>#DIV/0!</v>
      </c>
      <c r="AD14" s="5">
        <f ca="1">IFERROR(VLOOKUP($B14,INDIRECT("'"&amp;"Dépenses TR "&amp;$C$1&amp;"'!$B$2:$AI$61"),AD$2,FALSE),0)</f>
        <v>0</v>
      </c>
      <c r="AE14" s="7" t="e">
        <f t="shared" ca="1" si="11"/>
        <v>#DIV/0!</v>
      </c>
      <c r="AG14" s="5">
        <f ca="1">IFERROR(VLOOKUP($B14,INDIRECT("'"&amp;"Dépenses TR "&amp;$C$1&amp;"'!$B$2:$AI$61"),AG$2,FALSE),0)</f>
        <v>0</v>
      </c>
      <c r="AH14" s="7" t="e">
        <f t="shared" ca="1" si="12"/>
        <v>#DIV/0!</v>
      </c>
      <c r="AJ14" s="5">
        <f ca="1">IFERROR(VLOOKUP($B14,INDIRECT("'"&amp;"Dépenses TR "&amp;$C$1&amp;"'!$B$2:$AI$61"),AJ$2,FALSE),0)</f>
        <v>0</v>
      </c>
      <c r="AK14" s="7" t="e">
        <f t="shared" ca="1" si="13"/>
        <v>#DIV/0!</v>
      </c>
      <c r="AM14" s="5">
        <f ca="1">IFERROR(VLOOKUP($B14,INDIRECT("'"&amp;"Dépenses TR "&amp;$C$1&amp;"'!$B$2:$AI$61"),AM$2,FALSE),0)</f>
        <v>0</v>
      </c>
      <c r="AN14" s="7" t="e">
        <f t="shared" ca="1" si="14"/>
        <v>#DIV/0!</v>
      </c>
      <c r="AP14" s="5">
        <f ca="1">IFERROR(VLOOKUP($B14,INDIRECT("'"&amp;"Dépenses TR "&amp;$C$1&amp;"'!$B$2:$AI$61"),AP$2,FALSE),0)</f>
        <v>0</v>
      </c>
      <c r="AQ14" s="7" t="e">
        <f t="shared" ca="1" si="15"/>
        <v>#DIV/0!</v>
      </c>
      <c r="AS14" s="5">
        <f ca="1">IFERROR(VLOOKUP($B14,INDIRECT("'"&amp;"Dépenses TR "&amp;$C$1&amp;"'!$B$2:$AI$61"),AS$2,FALSE),0)</f>
        <v>0</v>
      </c>
      <c r="AT14" s="7" t="e">
        <f t="shared" ca="1" si="16"/>
        <v>#DIV/0!</v>
      </c>
      <c r="AV14" s="5">
        <f ca="1">IFERROR(VLOOKUP($B14,INDIRECT("'"&amp;"Dépenses TR "&amp;$C$1&amp;"'!$B$2:$AI$61"),AV$2,FALSE),0)</f>
        <v>0</v>
      </c>
      <c r="AW14" s="7" t="e">
        <f t="shared" ca="1" si="17"/>
        <v>#DIV/0!</v>
      </c>
      <c r="AY14" s="5">
        <f ca="1">IFERROR(VLOOKUP($B14,INDIRECT("'"&amp;"Dépenses TR "&amp;$C$1&amp;"'!$B$2:$AI$61"),AY$2,FALSE),0)</f>
        <v>0</v>
      </c>
      <c r="AZ14" s="7" t="e">
        <f t="shared" ca="1" si="18"/>
        <v>#DIV/0!</v>
      </c>
      <c r="BB14" s="5">
        <f ca="1">IFERROR(VLOOKUP($B14,INDIRECT("'"&amp;"Dépenses TR "&amp;$C$1&amp;"'!$B$2:$AI$61"),BB$2,FALSE),0)</f>
        <v>0</v>
      </c>
      <c r="BC14" s="7" t="e">
        <f t="shared" ca="1" si="19"/>
        <v>#DIV/0!</v>
      </c>
      <c r="BE14" s="5">
        <f ca="1">IFERROR(VLOOKUP($B14,INDIRECT("'"&amp;"Dépenses TR "&amp;$C$1&amp;"'!$B$2:$AI$61"),BE$2,FALSE),0)</f>
        <v>0</v>
      </c>
      <c r="BF14" s="7" t="e">
        <f t="shared" ca="1" si="20"/>
        <v>#DIV/0!</v>
      </c>
      <c r="BH14" s="5">
        <f ca="1">IFERROR(VLOOKUP($B14,INDIRECT("'"&amp;"Dépenses TR "&amp;$C$1&amp;"'!$B$2:$AI$61"),BH$2,FALSE),0)</f>
        <v>0</v>
      </c>
      <c r="BI14" s="7" t="e">
        <f t="shared" ca="1" si="21"/>
        <v>#DIV/0!</v>
      </c>
      <c r="BK14" s="5">
        <f t="shared" ca="1" si="22"/>
        <v>0</v>
      </c>
      <c r="BL14" s="7" t="e">
        <f t="shared" ca="1" si="23"/>
        <v>#VALUE!</v>
      </c>
    </row>
    <row r="15" spans="2:64" ht="15.75" outlineLevel="1" thickBot="1" x14ac:dyDescent="0.3">
      <c r="B15" s="30" t="s">
        <v>15</v>
      </c>
      <c r="C15" s="217"/>
      <c r="D15" s="6" t="s">
        <v>16</v>
      </c>
      <c r="E15" s="7">
        <f t="shared" ca="1" si="4"/>
        <v>0</v>
      </c>
      <c r="F15" s="5" t="e">
        <f ca="1">VLOOKUP($B15,INDIRECT("'"&amp;"Dépenses TR "&amp;$C$1&amp;"'!$B$2:$AK$61"),$F$2,FALSE)</f>
        <v>#REF!</v>
      </c>
      <c r="G15" s="70" t="e">
        <f ca="1">F15/E15</f>
        <v>#REF!</v>
      </c>
      <c r="H15" s="7"/>
      <c r="I15" s="7"/>
      <c r="J15" s="7" t="e">
        <f t="shared" ca="1" si="0"/>
        <v>#REF!</v>
      </c>
      <c r="K15" s="7" t="e">
        <f t="shared" ca="1" si="1"/>
        <v>#REF!</v>
      </c>
      <c r="L15" s="137"/>
      <c r="M15" s="7">
        <f t="shared" ca="1" si="5"/>
        <v>0</v>
      </c>
      <c r="N15" s="5" t="e">
        <f t="shared" ca="1" si="26"/>
        <v>#REF!</v>
      </c>
      <c r="O15" s="5" t="e">
        <f t="shared" ca="1" si="26"/>
        <v>#REF!</v>
      </c>
      <c r="P15" s="5" t="e">
        <f t="shared" ca="1" si="26"/>
        <v>#REF!</v>
      </c>
      <c r="Q15" s="7"/>
      <c r="R15" s="7"/>
      <c r="S15" s="7"/>
      <c r="T15" s="7" t="str">
        <f t="shared" ca="1" si="6"/>
        <v/>
      </c>
      <c r="U15" s="7" t="str">
        <f t="shared" ca="1" si="7"/>
        <v/>
      </c>
      <c r="V15" s="7" t="str">
        <f t="shared" ca="1" si="8"/>
        <v/>
      </c>
      <c r="W15" s="7" t="str">
        <f t="shared" ca="1" si="9"/>
        <v/>
      </c>
      <c r="X15" s="7" t="str">
        <f t="shared" ca="1" si="3"/>
        <v/>
      </c>
      <c r="Y15" s="7" t="str">
        <f t="shared" ca="1" si="3"/>
        <v/>
      </c>
      <c r="AA15" s="5">
        <f ca="1">IFERROR(VLOOKUP($B15,INDIRECT("'"&amp;"Dépenses TR "&amp;$C$1&amp;"'!$B$2:$AI$61"),AA$2,FALSE),0)</f>
        <v>0</v>
      </c>
      <c r="AB15" s="7" t="e">
        <f t="shared" ca="1" si="10"/>
        <v>#DIV/0!</v>
      </c>
      <c r="AD15" s="5">
        <f ca="1">IFERROR(VLOOKUP($B15,INDIRECT("'"&amp;"Dépenses TR "&amp;$C$1&amp;"'!$B$2:$AI$61"),AD$2,FALSE),0)</f>
        <v>0</v>
      </c>
      <c r="AE15" s="7" t="e">
        <f t="shared" ca="1" si="11"/>
        <v>#DIV/0!</v>
      </c>
      <c r="AG15" s="5">
        <f ca="1">IFERROR(VLOOKUP($B15,INDIRECT("'"&amp;"Dépenses TR "&amp;$C$1&amp;"'!$B$2:$AI$61"),AG$2,FALSE),0)</f>
        <v>0</v>
      </c>
      <c r="AH15" s="7" t="e">
        <f t="shared" ca="1" si="12"/>
        <v>#DIV/0!</v>
      </c>
      <c r="AJ15" s="5">
        <f ca="1">IFERROR(VLOOKUP($B15,INDIRECT("'"&amp;"Dépenses TR "&amp;$C$1&amp;"'!$B$2:$AI$61"),AJ$2,FALSE),0)</f>
        <v>0</v>
      </c>
      <c r="AK15" s="7" t="e">
        <f t="shared" ca="1" si="13"/>
        <v>#DIV/0!</v>
      </c>
      <c r="AM15" s="5">
        <f ca="1">IFERROR(VLOOKUP($B15,INDIRECT("'"&amp;"Dépenses TR "&amp;$C$1&amp;"'!$B$2:$AI$61"),AM$2,FALSE),0)</f>
        <v>0</v>
      </c>
      <c r="AN15" s="7" t="e">
        <f t="shared" ca="1" si="14"/>
        <v>#DIV/0!</v>
      </c>
      <c r="AP15" s="5">
        <f ca="1">IFERROR(VLOOKUP($B15,INDIRECT("'"&amp;"Dépenses TR "&amp;$C$1&amp;"'!$B$2:$AI$61"),AP$2,FALSE),0)</f>
        <v>0</v>
      </c>
      <c r="AQ15" s="7" t="e">
        <f t="shared" ca="1" si="15"/>
        <v>#DIV/0!</v>
      </c>
      <c r="AS15" s="5">
        <f ca="1">IFERROR(VLOOKUP($B15,INDIRECT("'"&amp;"Dépenses TR "&amp;$C$1&amp;"'!$B$2:$AI$61"),AS$2,FALSE),0)</f>
        <v>0</v>
      </c>
      <c r="AT15" s="7" t="e">
        <f t="shared" ca="1" si="16"/>
        <v>#DIV/0!</v>
      </c>
      <c r="AV15" s="5">
        <f ca="1">IFERROR(VLOOKUP($B15,INDIRECT("'"&amp;"Dépenses TR "&amp;$C$1&amp;"'!$B$2:$AI$61"),AV$2,FALSE),0)</f>
        <v>0</v>
      </c>
      <c r="AW15" s="7" t="e">
        <f t="shared" ca="1" si="17"/>
        <v>#DIV/0!</v>
      </c>
      <c r="AY15" s="5">
        <f ca="1">IFERROR(VLOOKUP($B15,INDIRECT("'"&amp;"Dépenses TR "&amp;$C$1&amp;"'!$B$2:$AI$61"),AY$2,FALSE),0)</f>
        <v>0</v>
      </c>
      <c r="AZ15" s="7" t="e">
        <f t="shared" ca="1" si="18"/>
        <v>#DIV/0!</v>
      </c>
      <c r="BB15" s="5">
        <f ca="1">IFERROR(VLOOKUP($B15,INDIRECT("'"&amp;"Dépenses TR "&amp;$C$1&amp;"'!$B$2:$AI$61"),BB$2,FALSE),0)</f>
        <v>0</v>
      </c>
      <c r="BC15" s="7" t="e">
        <f t="shared" ca="1" si="19"/>
        <v>#DIV/0!</v>
      </c>
      <c r="BE15" s="5">
        <f ca="1">IFERROR(VLOOKUP($B15,INDIRECT("'"&amp;"Dépenses TR "&amp;$C$1&amp;"'!$B$2:$AI$61"),BE$2,FALSE),0)</f>
        <v>0</v>
      </c>
      <c r="BF15" s="7" t="e">
        <f t="shared" ca="1" si="20"/>
        <v>#DIV/0!</v>
      </c>
      <c r="BH15" s="5">
        <f ca="1">IFERROR(VLOOKUP($B15,INDIRECT("'"&amp;"Dépenses TR "&amp;$C$1&amp;"'!$B$2:$AI$61"),BH$2,FALSE),0)</f>
        <v>0</v>
      </c>
      <c r="BI15" s="7" t="e">
        <f t="shared" ca="1" si="21"/>
        <v>#DIV/0!</v>
      </c>
      <c r="BK15" s="5">
        <f t="shared" ca="1" si="22"/>
        <v>0</v>
      </c>
      <c r="BL15" s="7" t="e">
        <f t="shared" ca="1" si="23"/>
        <v>#VALUE!</v>
      </c>
    </row>
    <row r="16" spans="2:64" ht="15.75" outlineLevel="1" thickBot="1" x14ac:dyDescent="0.3">
      <c r="B16" s="30" t="s">
        <v>17</v>
      </c>
      <c r="C16" s="217"/>
      <c r="D16" s="6" t="s">
        <v>18</v>
      </c>
      <c r="E16" s="7">
        <f t="shared" ca="1" si="4"/>
        <v>0</v>
      </c>
      <c r="F16" s="5" t="e">
        <f ca="1">VLOOKUP($B16,INDIRECT("'"&amp;"Dépenses TR "&amp;$C$1&amp;"'!$B$2:$AK$61"),$F$2,FALSE)</f>
        <v>#REF!</v>
      </c>
      <c r="G16" s="70" t="e">
        <f ca="1">F16/E16</f>
        <v>#REF!</v>
      </c>
      <c r="H16" s="7"/>
      <c r="I16" s="7"/>
      <c r="J16" s="7" t="e">
        <f t="shared" ca="1" si="0"/>
        <v>#REF!</v>
      </c>
      <c r="K16" s="7" t="e">
        <f t="shared" ca="1" si="1"/>
        <v>#REF!</v>
      </c>
      <c r="L16" s="137"/>
      <c r="M16" s="7">
        <f t="shared" ca="1" si="5"/>
        <v>0</v>
      </c>
      <c r="N16" s="5" t="e">
        <f t="shared" ca="1" si="26"/>
        <v>#REF!</v>
      </c>
      <c r="O16" s="5" t="e">
        <f t="shared" ca="1" si="26"/>
        <v>#REF!</v>
      </c>
      <c r="P16" s="5" t="e">
        <f t="shared" ca="1" si="26"/>
        <v>#REF!</v>
      </c>
      <c r="Q16" s="7"/>
      <c r="R16" s="7"/>
      <c r="S16" s="7"/>
      <c r="T16" s="7" t="str">
        <f t="shared" ca="1" si="6"/>
        <v/>
      </c>
      <c r="U16" s="7" t="str">
        <f t="shared" ca="1" si="7"/>
        <v/>
      </c>
      <c r="V16" s="7" t="str">
        <f t="shared" ca="1" si="8"/>
        <v/>
      </c>
      <c r="W16" s="7" t="str">
        <f t="shared" ca="1" si="9"/>
        <v/>
      </c>
      <c r="X16" s="7" t="str">
        <f t="shared" ca="1" si="3"/>
        <v/>
      </c>
      <c r="Y16" s="7" t="str">
        <f t="shared" ca="1" si="3"/>
        <v/>
      </c>
      <c r="AA16" s="5">
        <f ca="1">IFERROR(VLOOKUP($B16,INDIRECT("'"&amp;"Dépenses TR "&amp;$C$1&amp;"'!$B$2:$AI$61"),AA$2,FALSE),0)</f>
        <v>0</v>
      </c>
      <c r="AB16" s="7" t="e">
        <f t="shared" ca="1" si="10"/>
        <v>#DIV/0!</v>
      </c>
      <c r="AD16" s="5">
        <f ca="1">IFERROR(VLOOKUP($B16,INDIRECT("'"&amp;"Dépenses TR "&amp;$C$1&amp;"'!$B$2:$AI$61"),AD$2,FALSE),0)</f>
        <v>0</v>
      </c>
      <c r="AE16" s="7" t="e">
        <f t="shared" ca="1" si="11"/>
        <v>#DIV/0!</v>
      </c>
      <c r="AG16" s="5">
        <f ca="1">IFERROR(VLOOKUP($B16,INDIRECT("'"&amp;"Dépenses TR "&amp;$C$1&amp;"'!$B$2:$AI$61"),AG$2,FALSE),0)</f>
        <v>0</v>
      </c>
      <c r="AH16" s="7" t="e">
        <f t="shared" ca="1" si="12"/>
        <v>#DIV/0!</v>
      </c>
      <c r="AJ16" s="5">
        <f ca="1">IFERROR(VLOOKUP($B16,INDIRECT("'"&amp;"Dépenses TR "&amp;$C$1&amp;"'!$B$2:$AI$61"),AJ$2,FALSE),0)</f>
        <v>0</v>
      </c>
      <c r="AK16" s="7" t="e">
        <f t="shared" ca="1" si="13"/>
        <v>#DIV/0!</v>
      </c>
      <c r="AM16" s="5">
        <f ca="1">IFERROR(VLOOKUP($B16,INDIRECT("'"&amp;"Dépenses TR "&amp;$C$1&amp;"'!$B$2:$AI$61"),AM$2,FALSE),0)</f>
        <v>0</v>
      </c>
      <c r="AN16" s="7" t="e">
        <f t="shared" ca="1" si="14"/>
        <v>#DIV/0!</v>
      </c>
      <c r="AP16" s="5">
        <f ca="1">IFERROR(VLOOKUP($B16,INDIRECT("'"&amp;"Dépenses TR "&amp;$C$1&amp;"'!$B$2:$AI$61"),AP$2,FALSE),0)</f>
        <v>0</v>
      </c>
      <c r="AQ16" s="7" t="e">
        <f t="shared" ca="1" si="15"/>
        <v>#DIV/0!</v>
      </c>
      <c r="AS16" s="5">
        <f ca="1">IFERROR(VLOOKUP($B16,INDIRECT("'"&amp;"Dépenses TR "&amp;$C$1&amp;"'!$B$2:$AI$61"),AS$2,FALSE),0)</f>
        <v>0</v>
      </c>
      <c r="AT16" s="7" t="e">
        <f t="shared" ca="1" si="16"/>
        <v>#DIV/0!</v>
      </c>
      <c r="AV16" s="5">
        <f ca="1">IFERROR(VLOOKUP($B16,INDIRECT("'"&amp;"Dépenses TR "&amp;$C$1&amp;"'!$B$2:$AI$61"),AV$2,FALSE),0)</f>
        <v>0</v>
      </c>
      <c r="AW16" s="7" t="e">
        <f t="shared" ca="1" si="17"/>
        <v>#DIV/0!</v>
      </c>
      <c r="AY16" s="5">
        <f ca="1">IFERROR(VLOOKUP($B16,INDIRECT("'"&amp;"Dépenses TR "&amp;$C$1&amp;"'!$B$2:$AI$61"),AY$2,FALSE),0)</f>
        <v>0</v>
      </c>
      <c r="AZ16" s="7" t="e">
        <f t="shared" ca="1" si="18"/>
        <v>#DIV/0!</v>
      </c>
      <c r="BB16" s="5">
        <f ca="1">IFERROR(VLOOKUP($B16,INDIRECT("'"&amp;"Dépenses TR "&amp;$C$1&amp;"'!$B$2:$AI$61"),BB$2,FALSE),0)</f>
        <v>0</v>
      </c>
      <c r="BC16" s="7" t="e">
        <f t="shared" ca="1" si="19"/>
        <v>#DIV/0!</v>
      </c>
      <c r="BE16" s="5">
        <f ca="1">IFERROR(VLOOKUP($B16,INDIRECT("'"&amp;"Dépenses TR "&amp;$C$1&amp;"'!$B$2:$AI$61"),BE$2,FALSE),0)</f>
        <v>0</v>
      </c>
      <c r="BF16" s="7" t="e">
        <f t="shared" ca="1" si="20"/>
        <v>#DIV/0!</v>
      </c>
      <c r="BH16" s="5">
        <f ca="1">IFERROR(VLOOKUP($B16,INDIRECT("'"&amp;"Dépenses TR "&amp;$C$1&amp;"'!$B$2:$AI$61"),BH$2,FALSE),0)</f>
        <v>0</v>
      </c>
      <c r="BI16" s="7" t="e">
        <f t="shared" ca="1" si="21"/>
        <v>#DIV/0!</v>
      </c>
      <c r="BK16" s="5">
        <f t="shared" ca="1" si="22"/>
        <v>0</v>
      </c>
      <c r="BL16" s="7" t="e">
        <f t="shared" ca="1" si="23"/>
        <v>#VALUE!</v>
      </c>
    </row>
    <row r="17" spans="2:64" ht="15.75" outlineLevel="1" thickBot="1" x14ac:dyDescent="0.3">
      <c r="B17" s="30" t="s">
        <v>19</v>
      </c>
      <c r="C17" s="217"/>
      <c r="D17" s="6" t="s">
        <v>20</v>
      </c>
      <c r="E17" s="7">
        <f t="shared" ca="1" si="4"/>
        <v>0</v>
      </c>
      <c r="F17" s="5" t="e">
        <f ca="1">VLOOKUP($B17,INDIRECT("'"&amp;"Dépenses TR "&amp;$C$1&amp;"'!$B$2:$AK$61"),$F$2,FALSE)</f>
        <v>#REF!</v>
      </c>
      <c r="G17" s="70" t="e">
        <f ca="1">F17/E17</f>
        <v>#REF!</v>
      </c>
      <c r="H17" s="7"/>
      <c r="I17" s="7"/>
      <c r="J17" s="7" t="e">
        <f t="shared" ca="1" si="0"/>
        <v>#REF!</v>
      </c>
      <c r="K17" s="7" t="e">
        <f t="shared" ca="1" si="1"/>
        <v>#REF!</v>
      </c>
      <c r="L17" s="137"/>
      <c r="M17" s="7">
        <f t="shared" ca="1" si="5"/>
        <v>0</v>
      </c>
      <c r="N17" s="5" t="e">
        <f t="shared" ca="1" si="26"/>
        <v>#REF!</v>
      </c>
      <c r="O17" s="5" t="e">
        <f t="shared" ca="1" si="26"/>
        <v>#REF!</v>
      </c>
      <c r="P17" s="5" t="e">
        <f t="shared" ca="1" si="26"/>
        <v>#REF!</v>
      </c>
      <c r="Q17" s="7"/>
      <c r="R17" s="7"/>
      <c r="S17" s="7"/>
      <c r="T17" s="7" t="str">
        <f t="shared" ca="1" si="6"/>
        <v/>
      </c>
      <c r="U17" s="7" t="str">
        <f t="shared" ca="1" si="7"/>
        <v/>
      </c>
      <c r="V17" s="7" t="str">
        <f t="shared" ca="1" si="8"/>
        <v/>
      </c>
      <c r="W17" s="7" t="str">
        <f t="shared" ca="1" si="9"/>
        <v/>
      </c>
      <c r="X17" s="7" t="str">
        <f t="shared" ca="1" si="3"/>
        <v/>
      </c>
      <c r="Y17" s="7" t="str">
        <f t="shared" ca="1" si="3"/>
        <v/>
      </c>
      <c r="AA17" s="5">
        <f ca="1">IFERROR(VLOOKUP($B17,INDIRECT("'"&amp;"Dépenses TR "&amp;$C$1&amp;"'!$B$2:$AI$61"),AA$2,FALSE),0)</f>
        <v>0</v>
      </c>
      <c r="AB17" s="7" t="e">
        <f t="shared" ca="1" si="10"/>
        <v>#DIV/0!</v>
      </c>
      <c r="AD17" s="5">
        <f ca="1">IFERROR(VLOOKUP($B17,INDIRECT("'"&amp;"Dépenses TR "&amp;$C$1&amp;"'!$B$2:$AI$61"),AD$2,FALSE),0)</f>
        <v>0</v>
      </c>
      <c r="AE17" s="7" t="e">
        <f t="shared" ca="1" si="11"/>
        <v>#DIV/0!</v>
      </c>
      <c r="AG17" s="5">
        <f ca="1">IFERROR(VLOOKUP($B17,INDIRECT("'"&amp;"Dépenses TR "&amp;$C$1&amp;"'!$B$2:$AI$61"),AG$2,FALSE),0)</f>
        <v>0</v>
      </c>
      <c r="AH17" s="7" t="e">
        <f t="shared" ca="1" si="12"/>
        <v>#DIV/0!</v>
      </c>
      <c r="AJ17" s="5">
        <f ca="1">IFERROR(VLOOKUP($B17,INDIRECT("'"&amp;"Dépenses TR "&amp;$C$1&amp;"'!$B$2:$AI$61"),AJ$2,FALSE),0)</f>
        <v>0</v>
      </c>
      <c r="AK17" s="7" t="e">
        <f t="shared" ca="1" si="13"/>
        <v>#DIV/0!</v>
      </c>
      <c r="AM17" s="5">
        <f ca="1">IFERROR(VLOOKUP($B17,INDIRECT("'"&amp;"Dépenses TR "&amp;$C$1&amp;"'!$B$2:$AI$61"),AM$2,FALSE),0)</f>
        <v>0</v>
      </c>
      <c r="AN17" s="7" t="e">
        <f t="shared" ca="1" si="14"/>
        <v>#DIV/0!</v>
      </c>
      <c r="AP17" s="5">
        <f ca="1">IFERROR(VLOOKUP($B17,INDIRECT("'"&amp;"Dépenses TR "&amp;$C$1&amp;"'!$B$2:$AI$61"),AP$2,FALSE),0)</f>
        <v>0</v>
      </c>
      <c r="AQ17" s="7" t="e">
        <f t="shared" ca="1" si="15"/>
        <v>#DIV/0!</v>
      </c>
      <c r="AS17" s="5">
        <f ca="1">IFERROR(VLOOKUP($B17,INDIRECT("'"&amp;"Dépenses TR "&amp;$C$1&amp;"'!$B$2:$AI$61"),AS$2,FALSE),0)</f>
        <v>0</v>
      </c>
      <c r="AT17" s="7" t="e">
        <f t="shared" ca="1" si="16"/>
        <v>#DIV/0!</v>
      </c>
      <c r="AV17" s="5">
        <f ca="1">IFERROR(VLOOKUP($B17,INDIRECT("'"&amp;"Dépenses TR "&amp;$C$1&amp;"'!$B$2:$AI$61"),AV$2,FALSE),0)</f>
        <v>0</v>
      </c>
      <c r="AW17" s="7" t="e">
        <f t="shared" ca="1" si="17"/>
        <v>#DIV/0!</v>
      </c>
      <c r="AY17" s="5">
        <f ca="1">IFERROR(VLOOKUP($B17,INDIRECT("'"&amp;"Dépenses TR "&amp;$C$1&amp;"'!$B$2:$AI$61"),AY$2,FALSE),0)</f>
        <v>0</v>
      </c>
      <c r="AZ17" s="7" t="e">
        <f t="shared" ca="1" si="18"/>
        <v>#DIV/0!</v>
      </c>
      <c r="BB17" s="5">
        <f ca="1">IFERROR(VLOOKUP($B17,INDIRECT("'"&amp;"Dépenses TR "&amp;$C$1&amp;"'!$B$2:$AI$61"),BB$2,FALSE),0)</f>
        <v>0</v>
      </c>
      <c r="BC17" s="7" t="e">
        <f t="shared" ca="1" si="19"/>
        <v>#DIV/0!</v>
      </c>
      <c r="BE17" s="5">
        <f ca="1">IFERROR(VLOOKUP($B17,INDIRECT("'"&amp;"Dépenses TR "&amp;$C$1&amp;"'!$B$2:$AI$61"),BE$2,FALSE),0)</f>
        <v>0</v>
      </c>
      <c r="BF17" s="7" t="e">
        <f t="shared" ca="1" si="20"/>
        <v>#DIV/0!</v>
      </c>
      <c r="BH17" s="5">
        <f ca="1">IFERROR(VLOOKUP($B17,INDIRECT("'"&amp;"Dépenses TR "&amp;$C$1&amp;"'!$B$2:$AI$61"),BH$2,FALSE),0)</f>
        <v>0</v>
      </c>
      <c r="BI17" s="7" t="e">
        <f t="shared" ca="1" si="21"/>
        <v>#DIV/0!</v>
      </c>
      <c r="BK17" s="5">
        <f t="shared" ca="1" si="22"/>
        <v>0</v>
      </c>
      <c r="BL17" s="7" t="e">
        <f t="shared" ca="1" si="23"/>
        <v>#VALUE!</v>
      </c>
    </row>
    <row r="18" spans="2:64" ht="15.75" outlineLevel="1" thickBot="1" x14ac:dyDescent="0.3">
      <c r="B18" s="30" t="s">
        <v>21</v>
      </c>
      <c r="C18" s="217"/>
      <c r="D18" s="10" t="s">
        <v>22</v>
      </c>
      <c r="E18" s="11">
        <f t="shared" ca="1" si="4"/>
        <v>0</v>
      </c>
      <c r="F18" s="5" t="e">
        <f ca="1">VLOOKUP($B18,INDIRECT("'"&amp;"Dépenses TR "&amp;$C$1&amp;"'!$B$2:$AK$61"),$F$2,FALSE)</f>
        <v>#REF!</v>
      </c>
      <c r="G18" s="70" t="e">
        <f ca="1">F18/E18</f>
        <v>#REF!</v>
      </c>
      <c r="H18" s="11"/>
      <c r="I18" s="11"/>
      <c r="J18" s="11" t="e">
        <f t="shared" ca="1" si="0"/>
        <v>#REF!</v>
      </c>
      <c r="K18" s="11" t="e">
        <f t="shared" ca="1" si="1"/>
        <v>#REF!</v>
      </c>
      <c r="L18" s="137"/>
      <c r="M18" s="11">
        <f t="shared" ca="1" si="5"/>
        <v>0</v>
      </c>
      <c r="N18" s="5" t="e">
        <f t="shared" ca="1" si="26"/>
        <v>#REF!</v>
      </c>
      <c r="O18" s="5" t="e">
        <f t="shared" ca="1" si="26"/>
        <v>#REF!</v>
      </c>
      <c r="P18" s="5" t="e">
        <f t="shared" ca="1" si="26"/>
        <v>#REF!</v>
      </c>
      <c r="Q18" s="11"/>
      <c r="R18" s="11"/>
      <c r="S18" s="11"/>
      <c r="T18" s="11" t="str">
        <f t="shared" ca="1" si="6"/>
        <v/>
      </c>
      <c r="U18" s="11" t="str">
        <f t="shared" ca="1" si="7"/>
        <v/>
      </c>
      <c r="V18" s="11" t="str">
        <f t="shared" ca="1" si="8"/>
        <v/>
      </c>
      <c r="W18" s="11" t="str">
        <f t="shared" ca="1" si="9"/>
        <v/>
      </c>
      <c r="X18" s="11" t="str">
        <f t="shared" ca="1" si="3"/>
        <v/>
      </c>
      <c r="Y18" s="11" t="str">
        <f t="shared" ca="1" si="3"/>
        <v/>
      </c>
      <c r="AA18" s="5">
        <f ca="1">IFERROR(VLOOKUP($B18,INDIRECT("'"&amp;"Dépenses TR "&amp;$C$1&amp;"'!$B$2:$AI$61"),AA$2,FALSE),0)</f>
        <v>0</v>
      </c>
      <c r="AB18" s="11" t="e">
        <f t="shared" ca="1" si="10"/>
        <v>#DIV/0!</v>
      </c>
      <c r="AD18" s="5">
        <f ca="1">IFERROR(VLOOKUP($B18,INDIRECT("'"&amp;"Dépenses TR "&amp;$C$1&amp;"'!$B$2:$AI$61"),AD$2,FALSE),0)</f>
        <v>0</v>
      </c>
      <c r="AE18" s="11" t="e">
        <f t="shared" ca="1" si="11"/>
        <v>#DIV/0!</v>
      </c>
      <c r="AG18" s="5">
        <f ca="1">IFERROR(VLOOKUP($B18,INDIRECT("'"&amp;"Dépenses TR "&amp;$C$1&amp;"'!$B$2:$AI$61"),AG$2,FALSE),0)</f>
        <v>0</v>
      </c>
      <c r="AH18" s="11" t="e">
        <f t="shared" ca="1" si="12"/>
        <v>#DIV/0!</v>
      </c>
      <c r="AJ18" s="5">
        <f ca="1">IFERROR(VLOOKUP($B18,INDIRECT("'"&amp;"Dépenses TR "&amp;$C$1&amp;"'!$B$2:$AI$61"),AJ$2,FALSE),0)</f>
        <v>0</v>
      </c>
      <c r="AK18" s="11" t="e">
        <f t="shared" ca="1" si="13"/>
        <v>#DIV/0!</v>
      </c>
      <c r="AM18" s="5">
        <f ca="1">IFERROR(VLOOKUP($B18,INDIRECT("'"&amp;"Dépenses TR "&amp;$C$1&amp;"'!$B$2:$AI$61"),AM$2,FALSE),0)</f>
        <v>0</v>
      </c>
      <c r="AN18" s="11" t="e">
        <f t="shared" ca="1" si="14"/>
        <v>#DIV/0!</v>
      </c>
      <c r="AP18" s="5">
        <f ca="1">IFERROR(VLOOKUP($B18,INDIRECT("'"&amp;"Dépenses TR "&amp;$C$1&amp;"'!$B$2:$AI$61"),AP$2,FALSE),0)</f>
        <v>0</v>
      </c>
      <c r="AQ18" s="11" t="e">
        <f t="shared" ca="1" si="15"/>
        <v>#DIV/0!</v>
      </c>
      <c r="AS18" s="5">
        <f ca="1">IFERROR(VLOOKUP($B18,INDIRECT("'"&amp;"Dépenses TR "&amp;$C$1&amp;"'!$B$2:$AI$61"),AS$2,FALSE),0)</f>
        <v>0</v>
      </c>
      <c r="AT18" s="11" t="e">
        <f t="shared" ca="1" si="16"/>
        <v>#DIV/0!</v>
      </c>
      <c r="AV18" s="5">
        <f ca="1">IFERROR(VLOOKUP($B18,INDIRECT("'"&amp;"Dépenses TR "&amp;$C$1&amp;"'!$B$2:$AI$61"),AV$2,FALSE),0)</f>
        <v>0</v>
      </c>
      <c r="AW18" s="11" t="e">
        <f t="shared" ca="1" si="17"/>
        <v>#DIV/0!</v>
      </c>
      <c r="AY18" s="5">
        <f ca="1">IFERROR(VLOOKUP($B18,INDIRECT("'"&amp;"Dépenses TR "&amp;$C$1&amp;"'!$B$2:$AI$61"),AY$2,FALSE),0)</f>
        <v>0</v>
      </c>
      <c r="AZ18" s="11" t="e">
        <f t="shared" ca="1" si="18"/>
        <v>#DIV/0!</v>
      </c>
      <c r="BB18" s="5">
        <f ca="1">IFERROR(VLOOKUP($B18,INDIRECT("'"&amp;"Dépenses TR "&amp;$C$1&amp;"'!$B$2:$AI$61"),BB$2,FALSE),0)</f>
        <v>0</v>
      </c>
      <c r="BC18" s="11" t="e">
        <f t="shared" ca="1" si="19"/>
        <v>#DIV/0!</v>
      </c>
      <c r="BE18" s="5">
        <f ca="1">IFERROR(VLOOKUP($B18,INDIRECT("'"&amp;"Dépenses TR "&amp;$C$1&amp;"'!$B$2:$AI$61"),BE$2,FALSE),0)</f>
        <v>0</v>
      </c>
      <c r="BF18" s="11" t="e">
        <f t="shared" ca="1" si="20"/>
        <v>#DIV/0!</v>
      </c>
      <c r="BH18" s="5">
        <f ca="1">IFERROR(VLOOKUP($B18,INDIRECT("'"&amp;"Dépenses TR "&amp;$C$1&amp;"'!$B$2:$AI$61"),BH$2,FALSE),0)</f>
        <v>0</v>
      </c>
      <c r="BI18" s="11" t="e">
        <f t="shared" ca="1" si="21"/>
        <v>#DIV/0!</v>
      </c>
      <c r="BK18" s="5">
        <f t="shared" ca="1" si="22"/>
        <v>0</v>
      </c>
      <c r="BL18" s="11" t="e">
        <f t="shared" ca="1" si="23"/>
        <v>#VALUE!</v>
      </c>
    </row>
    <row r="19" spans="2:64" ht="15.75" outlineLevel="1" thickBot="1" x14ac:dyDescent="0.3">
      <c r="B19" s="31" t="s">
        <v>202</v>
      </c>
      <c r="C19" s="217"/>
      <c r="D19" s="12" t="s">
        <v>115</v>
      </c>
      <c r="E19" s="13">
        <f t="shared" ca="1" si="4"/>
        <v>0</v>
      </c>
      <c r="F19" s="13"/>
      <c r="G19" s="13"/>
      <c r="H19" s="13" t="e">
        <f ca="1">F5+F8+F11+F17</f>
        <v>#REF!</v>
      </c>
      <c r="I19" s="13" t="e">
        <f ca="1">H19/E19</f>
        <v>#REF!</v>
      </c>
      <c r="J19" s="13" t="e">
        <f t="shared" ca="1" si="0"/>
        <v>#REF!</v>
      </c>
      <c r="K19" s="13" t="e">
        <f t="shared" ca="1" si="1"/>
        <v>#REF!</v>
      </c>
      <c r="L19" s="137"/>
      <c r="M19" s="13">
        <f t="shared" ca="1" si="5"/>
        <v>0</v>
      </c>
      <c r="N19" s="13" t="s">
        <v>300</v>
      </c>
      <c r="O19" s="13" t="s">
        <v>300</v>
      </c>
      <c r="P19" s="13" t="s">
        <v>300</v>
      </c>
      <c r="Q19" s="13" t="e">
        <f ca="1">N17+N11+N8+N5</f>
        <v>#REF!</v>
      </c>
      <c r="R19" s="13" t="e">
        <f ca="1">O17+O11+O8+O5</f>
        <v>#REF!</v>
      </c>
      <c r="S19" s="13" t="e">
        <f ca="1">P17+P11+P8+P5</f>
        <v>#REF!</v>
      </c>
      <c r="T19" s="13" t="str">
        <f t="shared" ca="1" si="6"/>
        <v/>
      </c>
      <c r="U19" s="13" t="str">
        <f t="shared" ca="1" si="7"/>
        <v/>
      </c>
      <c r="V19" s="13" t="str">
        <f t="shared" ca="1" si="8"/>
        <v/>
      </c>
      <c r="W19" s="13" t="str">
        <f t="shared" ca="1" si="9"/>
        <v/>
      </c>
      <c r="X19" s="13" t="str">
        <f t="shared" ca="1" si="3"/>
        <v/>
      </c>
      <c r="Y19" s="13" t="str">
        <f t="shared" ca="1" si="3"/>
        <v/>
      </c>
      <c r="AA19" s="13">
        <f ca="1">AA17+AA11+AA8+AA5</f>
        <v>0</v>
      </c>
      <c r="AB19" s="13" t="e">
        <f t="shared" ca="1" si="10"/>
        <v>#DIV/0!</v>
      </c>
      <c r="AD19" s="13">
        <f ca="1">AD17+AD11+AD8+AD5</f>
        <v>0</v>
      </c>
      <c r="AE19" s="13" t="e">
        <f t="shared" ca="1" si="11"/>
        <v>#DIV/0!</v>
      </c>
      <c r="AG19" s="13">
        <f ca="1">AG17+AG11+AG8+AG5</f>
        <v>0</v>
      </c>
      <c r="AH19" s="13" t="e">
        <f t="shared" ca="1" si="12"/>
        <v>#DIV/0!</v>
      </c>
      <c r="AJ19" s="13">
        <f ca="1">AJ17+AJ11+AJ8+AJ5</f>
        <v>0</v>
      </c>
      <c r="AK19" s="13" t="e">
        <f t="shared" ca="1" si="13"/>
        <v>#DIV/0!</v>
      </c>
      <c r="AM19" s="13">
        <f ca="1">AM17+AM11+AM8+AM5</f>
        <v>0</v>
      </c>
      <c r="AN19" s="13" t="e">
        <f t="shared" ca="1" si="14"/>
        <v>#DIV/0!</v>
      </c>
      <c r="AP19" s="13">
        <f ca="1">AP17+AP11+AP8+AP5</f>
        <v>0</v>
      </c>
      <c r="AQ19" s="13" t="e">
        <f t="shared" ca="1" si="15"/>
        <v>#DIV/0!</v>
      </c>
      <c r="AS19" s="13">
        <f ca="1">AS17+AS11+AS8+AS5</f>
        <v>0</v>
      </c>
      <c r="AT19" s="13" t="e">
        <f t="shared" ca="1" si="16"/>
        <v>#DIV/0!</v>
      </c>
      <c r="AV19" s="13">
        <f ca="1">AV17+AV11+AV8+AV5</f>
        <v>0</v>
      </c>
      <c r="AW19" s="13" t="e">
        <f t="shared" ca="1" si="17"/>
        <v>#DIV/0!</v>
      </c>
      <c r="AY19" s="13">
        <f ca="1">AY17+AY11+AY8+AY5</f>
        <v>0</v>
      </c>
      <c r="AZ19" s="13" t="e">
        <f t="shared" ca="1" si="18"/>
        <v>#DIV/0!</v>
      </c>
      <c r="BB19" s="13">
        <f ca="1">BB17+BB11+BB8+BB5</f>
        <v>0</v>
      </c>
      <c r="BC19" s="13" t="e">
        <f t="shared" ca="1" si="19"/>
        <v>#DIV/0!</v>
      </c>
      <c r="BE19" s="13">
        <f ca="1">BE17+BE11+BE8+BE5</f>
        <v>0</v>
      </c>
      <c r="BF19" s="13" t="e">
        <f t="shared" ca="1" si="20"/>
        <v>#DIV/0!</v>
      </c>
      <c r="BH19" s="13">
        <f ca="1">BH17+BH11+BH8+BH5</f>
        <v>0</v>
      </c>
      <c r="BI19" s="13" t="e">
        <f t="shared" ca="1" si="21"/>
        <v>#DIV/0!</v>
      </c>
      <c r="BK19" s="13">
        <f t="shared" ca="1" si="22"/>
        <v>0</v>
      </c>
      <c r="BL19" s="13" t="e">
        <f t="shared" ca="1" si="23"/>
        <v>#VALUE!</v>
      </c>
    </row>
    <row r="20" spans="2:64" ht="15.75" outlineLevel="1" thickBot="1" x14ac:dyDescent="0.3">
      <c r="B20" s="31" t="s">
        <v>203</v>
      </c>
      <c r="C20" s="217"/>
      <c r="D20" s="12" t="s">
        <v>116</v>
      </c>
      <c r="E20" s="13">
        <f t="shared" ca="1" si="4"/>
        <v>0</v>
      </c>
      <c r="F20" s="13"/>
      <c r="G20" s="13"/>
      <c r="H20" s="13" t="e">
        <f ca="1">F6+F9+F12+F14+F15+F16+F18</f>
        <v>#REF!</v>
      </c>
      <c r="I20" s="13" t="e">
        <f ca="1">H20/E20</f>
        <v>#REF!</v>
      </c>
      <c r="J20" s="13" t="e">
        <f t="shared" ca="1" si="0"/>
        <v>#REF!</v>
      </c>
      <c r="K20" s="13" t="e">
        <f t="shared" ca="1" si="1"/>
        <v>#REF!</v>
      </c>
      <c r="L20" s="137"/>
      <c r="M20" s="13">
        <f t="shared" ca="1" si="5"/>
        <v>0</v>
      </c>
      <c r="N20" s="13" t="s">
        <v>300</v>
      </c>
      <c r="O20" s="13" t="s">
        <v>300</v>
      </c>
      <c r="P20" s="13" t="s">
        <v>300</v>
      </c>
      <c r="Q20" s="13" t="e">
        <f ca="1">N18+N16+N15+N14+N12+N9+N6</f>
        <v>#REF!</v>
      </c>
      <c r="R20" s="13" t="e">
        <f ca="1">O18+O16+O15+O14+O12+O9+O6</f>
        <v>#REF!</v>
      </c>
      <c r="S20" s="13" t="e">
        <f ca="1">P18+P16+P15+P14+P12+P9+P6</f>
        <v>#REF!</v>
      </c>
      <c r="T20" s="13" t="str">
        <f t="shared" ca="1" si="6"/>
        <v/>
      </c>
      <c r="U20" s="13" t="str">
        <f t="shared" ca="1" si="7"/>
        <v/>
      </c>
      <c r="V20" s="13" t="str">
        <f t="shared" ca="1" si="8"/>
        <v/>
      </c>
      <c r="W20" s="13" t="str">
        <f t="shared" ca="1" si="9"/>
        <v/>
      </c>
      <c r="X20" s="13" t="str">
        <f t="shared" ca="1" si="3"/>
        <v/>
      </c>
      <c r="Y20" s="13" t="str">
        <f t="shared" ca="1" si="3"/>
        <v/>
      </c>
      <c r="AA20" s="13">
        <f ca="1">AA18+AA16+AA15+AA14+AA12+AA9+AA6</f>
        <v>0</v>
      </c>
      <c r="AB20" s="13" t="e">
        <f t="shared" ca="1" si="10"/>
        <v>#DIV/0!</v>
      </c>
      <c r="AD20" s="13">
        <f ca="1">AD18+AD16+AD15+AD14+AD12+AD9+AD6</f>
        <v>0</v>
      </c>
      <c r="AE20" s="13" t="e">
        <f t="shared" ca="1" si="11"/>
        <v>#DIV/0!</v>
      </c>
      <c r="AG20" s="13">
        <f ca="1">AG18+AG16+AG15+AG14+AG12+AG9+AG6</f>
        <v>0</v>
      </c>
      <c r="AH20" s="13" t="e">
        <f t="shared" ca="1" si="12"/>
        <v>#DIV/0!</v>
      </c>
      <c r="AJ20" s="13">
        <f ca="1">AJ18+AJ16+AJ15+AJ14+AJ12+AJ9+AJ6</f>
        <v>0</v>
      </c>
      <c r="AK20" s="13" t="e">
        <f t="shared" ca="1" si="13"/>
        <v>#DIV/0!</v>
      </c>
      <c r="AM20" s="13">
        <f ca="1">AM18+AM16+AM15+AM14+AM12+AM9+AM6</f>
        <v>0</v>
      </c>
      <c r="AN20" s="13" t="e">
        <f t="shared" ca="1" si="14"/>
        <v>#DIV/0!</v>
      </c>
      <c r="AP20" s="13">
        <f ca="1">AP18+AP16+AP15+AP14+AP12+AP9+AP6</f>
        <v>0</v>
      </c>
      <c r="AQ20" s="13" t="e">
        <f t="shared" ca="1" si="15"/>
        <v>#DIV/0!</v>
      </c>
      <c r="AS20" s="13">
        <f ca="1">AS18+AS16+AS15+AS14+AS12+AS9+AS6</f>
        <v>0</v>
      </c>
      <c r="AT20" s="13" t="e">
        <f t="shared" ca="1" si="16"/>
        <v>#DIV/0!</v>
      </c>
      <c r="AV20" s="13">
        <f ca="1">AV18+AV16+AV15+AV14+AV12+AV9+AV6</f>
        <v>0</v>
      </c>
      <c r="AW20" s="13" t="e">
        <f t="shared" ca="1" si="17"/>
        <v>#DIV/0!</v>
      </c>
      <c r="AY20" s="13">
        <f ca="1">AY18+AY16+AY15+AY14+AY12+AY9+AY6</f>
        <v>0</v>
      </c>
      <c r="AZ20" s="13" t="e">
        <f t="shared" ca="1" si="18"/>
        <v>#DIV/0!</v>
      </c>
      <c r="BB20" s="13">
        <f ca="1">BB18+BB16+BB15+BB14+BB12+BB9+BB6</f>
        <v>0</v>
      </c>
      <c r="BC20" s="13" t="e">
        <f t="shared" ca="1" si="19"/>
        <v>#DIV/0!</v>
      </c>
      <c r="BE20" s="13">
        <f ca="1">BE18+BE16+BE15+BE14+BE12+BE9+BE6</f>
        <v>0</v>
      </c>
      <c r="BF20" s="13" t="e">
        <f t="shared" ca="1" si="20"/>
        <v>#DIV/0!</v>
      </c>
      <c r="BH20" s="13">
        <f ca="1">BH18+BH16+BH15+BH14+BH12+BH9+BH6</f>
        <v>0</v>
      </c>
      <c r="BI20" s="13" t="e">
        <f t="shared" ca="1" si="21"/>
        <v>#DIV/0!</v>
      </c>
      <c r="BK20" s="13">
        <f t="shared" ca="1" si="22"/>
        <v>0</v>
      </c>
      <c r="BL20" s="13" t="e">
        <f t="shared" ca="1" si="23"/>
        <v>#VALUE!</v>
      </c>
    </row>
    <row r="21" spans="2:64" ht="15.75" outlineLevel="1" thickBot="1" x14ac:dyDescent="0.3">
      <c r="B21" s="32" t="s">
        <v>204</v>
      </c>
      <c r="C21" s="217"/>
      <c r="D21" s="14" t="s">
        <v>111</v>
      </c>
      <c r="E21" s="15">
        <f t="shared" ca="1" si="4"/>
        <v>0</v>
      </c>
      <c r="F21" s="15"/>
      <c r="G21" s="15"/>
      <c r="H21" s="15" t="e">
        <f ca="1">H20+H19</f>
        <v>#REF!</v>
      </c>
      <c r="I21" s="15" t="e">
        <f ca="1">H21/E21</f>
        <v>#REF!</v>
      </c>
      <c r="J21" s="15" t="e">
        <f t="shared" ca="1" si="0"/>
        <v>#REF!</v>
      </c>
      <c r="K21" s="15" t="e">
        <f ca="1">IF(I21="",G21,I21)</f>
        <v>#REF!</v>
      </c>
      <c r="L21" s="137"/>
      <c r="M21" s="15">
        <f t="shared" ca="1" si="5"/>
        <v>0</v>
      </c>
      <c r="N21" s="15" t="s">
        <v>300</v>
      </c>
      <c r="O21" s="15" t="s">
        <v>300</v>
      </c>
      <c r="P21" s="15" t="s">
        <v>300</v>
      </c>
      <c r="Q21" s="15" t="e">
        <f ca="1">Q20+Q19</f>
        <v>#REF!</v>
      </c>
      <c r="R21" s="15" t="e">
        <f ca="1">R20+R19</f>
        <v>#REF!</v>
      </c>
      <c r="S21" s="15" t="e">
        <f ca="1">S20+S19</f>
        <v>#REF!</v>
      </c>
      <c r="T21" s="15" t="str">
        <f t="shared" ca="1" si="6"/>
        <v/>
      </c>
      <c r="U21" s="15" t="str">
        <f t="shared" ca="1" si="7"/>
        <v/>
      </c>
      <c r="V21" s="15" t="str">
        <f t="shared" ca="1" si="8"/>
        <v/>
      </c>
      <c r="W21" s="15" t="str">
        <f t="shared" ca="1" si="9"/>
        <v/>
      </c>
      <c r="X21" s="15" t="str">
        <f t="shared" ref="X21:X84" ca="1" si="27">IFERROR(IF(R21&gt;0,R21/$M21,O21/$M21),"")</f>
        <v/>
      </c>
      <c r="Y21" s="15" t="str">
        <f t="shared" ref="Y21:Y84" ca="1" si="28">IFERROR(IF(S21&gt;0,S21/$M21,P21/$M21),"")</f>
        <v/>
      </c>
      <c r="AA21" s="15">
        <f ca="1">AA20+AA19</f>
        <v>0</v>
      </c>
      <c r="AB21" s="15" t="e">
        <f t="shared" ca="1" si="10"/>
        <v>#DIV/0!</v>
      </c>
      <c r="AD21" s="15">
        <f ca="1">AD20+AD19</f>
        <v>0</v>
      </c>
      <c r="AE21" s="15" t="e">
        <f t="shared" ca="1" si="11"/>
        <v>#DIV/0!</v>
      </c>
      <c r="AG21" s="15">
        <f ca="1">AG20+AG19</f>
        <v>0</v>
      </c>
      <c r="AH21" s="15" t="e">
        <f t="shared" ca="1" si="12"/>
        <v>#DIV/0!</v>
      </c>
      <c r="AJ21" s="15">
        <f ca="1">AJ20+AJ19</f>
        <v>0</v>
      </c>
      <c r="AK21" s="15" t="e">
        <f t="shared" ca="1" si="13"/>
        <v>#DIV/0!</v>
      </c>
      <c r="AM21" s="15">
        <f ca="1">AM20+AM19</f>
        <v>0</v>
      </c>
      <c r="AN21" s="15" t="e">
        <f t="shared" ca="1" si="14"/>
        <v>#DIV/0!</v>
      </c>
      <c r="AP21" s="15">
        <f ca="1">AP20+AP19</f>
        <v>0</v>
      </c>
      <c r="AQ21" s="15" t="e">
        <f t="shared" ca="1" si="15"/>
        <v>#DIV/0!</v>
      </c>
      <c r="AS21" s="15">
        <f ca="1">AS20+AS19</f>
        <v>0</v>
      </c>
      <c r="AT21" s="15" t="e">
        <f t="shared" ca="1" si="16"/>
        <v>#DIV/0!</v>
      </c>
      <c r="AV21" s="15">
        <f ca="1">AV20+AV19</f>
        <v>0</v>
      </c>
      <c r="AW21" s="15" t="e">
        <f t="shared" ca="1" si="17"/>
        <v>#DIV/0!</v>
      </c>
      <c r="AY21" s="15">
        <f ca="1">AY20+AY19</f>
        <v>0</v>
      </c>
      <c r="AZ21" s="15" t="e">
        <f t="shared" ca="1" si="18"/>
        <v>#DIV/0!</v>
      </c>
      <c r="BB21" s="15">
        <f ca="1">BB20+BB19</f>
        <v>0</v>
      </c>
      <c r="BC21" s="15" t="e">
        <f t="shared" ca="1" si="19"/>
        <v>#DIV/0!</v>
      </c>
      <c r="BE21" s="15">
        <f ca="1">BE20+BE19</f>
        <v>0</v>
      </c>
      <c r="BF21" s="15" t="e">
        <f t="shared" ca="1" si="20"/>
        <v>#DIV/0!</v>
      </c>
      <c r="BH21" s="15">
        <f ca="1">BH20+BH19</f>
        <v>0</v>
      </c>
      <c r="BI21" s="15" t="e">
        <f t="shared" ca="1" si="21"/>
        <v>#DIV/0!</v>
      </c>
      <c r="BK21" s="15">
        <f t="shared" ca="1" si="22"/>
        <v>0</v>
      </c>
      <c r="BL21" s="15" t="e">
        <f t="shared" ca="1" si="23"/>
        <v>#VALUE!</v>
      </c>
    </row>
    <row r="22" spans="2:64" ht="15.75" customHeight="1" outlineLevel="1" thickBot="1" x14ac:dyDescent="0.3">
      <c r="B22" s="33" t="s">
        <v>23</v>
      </c>
      <c r="C22" s="218" t="s">
        <v>117</v>
      </c>
      <c r="D22" s="16" t="s">
        <v>24</v>
      </c>
      <c r="E22" s="17">
        <f t="shared" ca="1" si="4"/>
        <v>0</v>
      </c>
      <c r="F22" s="5" t="e">
        <f ca="1">VLOOKUP($B22,INDIRECT("'"&amp;"Dépenses TR "&amp;$C$1&amp;"'!$B$2:$AK$61"),$F$2,FALSE)</f>
        <v>#REF!</v>
      </c>
      <c r="G22" s="70" t="e">
        <f ca="1">F22/E22</f>
        <v>#REF!</v>
      </c>
      <c r="H22" s="17"/>
      <c r="I22" s="17"/>
      <c r="J22" s="17" t="e">
        <f t="shared" ca="1" si="0"/>
        <v>#REF!</v>
      </c>
      <c r="K22" s="17" t="e">
        <f t="shared" ca="1" si="1"/>
        <v>#REF!</v>
      </c>
      <c r="L22" s="137"/>
      <c r="M22" s="17">
        <f t="shared" ca="1" si="5"/>
        <v>0</v>
      </c>
      <c r="N22" s="5" t="e">
        <f t="shared" ref="N22:P23" ca="1" si="29">VLOOKUP($B22,INDIRECT("'"&amp;"Dépenses TR "&amp;$C$1&amp;"'!$B$2:$AK$61"),N$2,FALSE)</f>
        <v>#REF!</v>
      </c>
      <c r="O22" s="5" t="e">
        <f t="shared" ca="1" si="29"/>
        <v>#REF!</v>
      </c>
      <c r="P22" s="5" t="e">
        <f t="shared" ca="1" si="29"/>
        <v>#REF!</v>
      </c>
      <c r="Q22" s="17"/>
      <c r="R22" s="17"/>
      <c r="S22" s="17"/>
      <c r="T22" s="17" t="str">
        <f t="shared" ca="1" si="6"/>
        <v/>
      </c>
      <c r="U22" s="17" t="str">
        <f t="shared" ca="1" si="7"/>
        <v/>
      </c>
      <c r="V22" s="17" t="str">
        <f t="shared" ca="1" si="8"/>
        <v/>
      </c>
      <c r="W22" s="17" t="str">
        <f t="shared" ca="1" si="9"/>
        <v/>
      </c>
      <c r="X22" s="17" t="str">
        <f t="shared" ca="1" si="27"/>
        <v/>
      </c>
      <c r="Y22" s="17" t="str">
        <f t="shared" ca="1" si="28"/>
        <v/>
      </c>
      <c r="AA22" s="5">
        <f ca="1">IFERROR(VLOOKUP($B22,INDIRECT("'"&amp;"Dépenses TR "&amp;$C$1&amp;"'!$B$2:$AI$61"),AA$2,FALSE),0)</f>
        <v>0</v>
      </c>
      <c r="AB22" s="17" t="e">
        <f t="shared" ca="1" si="10"/>
        <v>#DIV/0!</v>
      </c>
      <c r="AD22" s="5">
        <f ca="1">IFERROR(VLOOKUP($B22,INDIRECT("'"&amp;"Dépenses TR "&amp;$C$1&amp;"'!$B$2:$AI$61"),AD$2,FALSE),0)</f>
        <v>0</v>
      </c>
      <c r="AE22" s="17" t="e">
        <f t="shared" ca="1" si="11"/>
        <v>#DIV/0!</v>
      </c>
      <c r="AG22" s="5">
        <f ca="1">IFERROR(VLOOKUP($B22,INDIRECT("'"&amp;"Dépenses TR "&amp;$C$1&amp;"'!$B$2:$AI$61"),AG$2,FALSE),0)</f>
        <v>0</v>
      </c>
      <c r="AH22" s="17" t="e">
        <f t="shared" ca="1" si="12"/>
        <v>#DIV/0!</v>
      </c>
      <c r="AJ22" s="5">
        <f ca="1">IFERROR(VLOOKUP($B22,INDIRECT("'"&amp;"Dépenses TR "&amp;$C$1&amp;"'!$B$2:$AI$61"),AJ$2,FALSE),0)</f>
        <v>0</v>
      </c>
      <c r="AK22" s="17" t="e">
        <f t="shared" ca="1" si="13"/>
        <v>#DIV/0!</v>
      </c>
      <c r="AM22" s="5">
        <f ca="1">IFERROR(VLOOKUP($B22,INDIRECT("'"&amp;"Dépenses TR "&amp;$C$1&amp;"'!$B$2:$AI$61"),AM$2,FALSE),0)</f>
        <v>0</v>
      </c>
      <c r="AN22" s="17" t="e">
        <f t="shared" ca="1" si="14"/>
        <v>#DIV/0!</v>
      </c>
      <c r="AP22" s="5">
        <f ca="1">IFERROR(VLOOKUP($B22,INDIRECT("'"&amp;"Dépenses TR "&amp;$C$1&amp;"'!$B$2:$AI$61"),AP$2,FALSE),0)</f>
        <v>0</v>
      </c>
      <c r="AQ22" s="17" t="e">
        <f t="shared" ca="1" si="15"/>
        <v>#DIV/0!</v>
      </c>
      <c r="AS22" s="5">
        <f ca="1">IFERROR(VLOOKUP($B22,INDIRECT("'"&amp;"Dépenses TR "&amp;$C$1&amp;"'!$B$2:$AI$61"),AS$2,FALSE),0)</f>
        <v>0</v>
      </c>
      <c r="AT22" s="17" t="e">
        <f t="shared" ca="1" si="16"/>
        <v>#DIV/0!</v>
      </c>
      <c r="AV22" s="5">
        <f ca="1">IFERROR(VLOOKUP($B22,INDIRECT("'"&amp;"Dépenses TR "&amp;$C$1&amp;"'!$B$2:$AI$61"),AV$2,FALSE),0)</f>
        <v>0</v>
      </c>
      <c r="AW22" s="17" t="e">
        <f t="shared" ca="1" si="17"/>
        <v>#DIV/0!</v>
      </c>
      <c r="AY22" s="5">
        <f ca="1">IFERROR(VLOOKUP($B22,INDIRECT("'"&amp;"Dépenses TR "&amp;$C$1&amp;"'!$B$2:$AI$61"),AY$2,FALSE),0)</f>
        <v>0</v>
      </c>
      <c r="AZ22" s="17" t="e">
        <f t="shared" ca="1" si="18"/>
        <v>#DIV/0!</v>
      </c>
      <c r="BB22" s="5">
        <f ca="1">IFERROR(VLOOKUP($B22,INDIRECT("'"&amp;"Dépenses TR "&amp;$C$1&amp;"'!$B$2:$AI$61"),BB$2,FALSE),0)</f>
        <v>0</v>
      </c>
      <c r="BC22" s="17" t="e">
        <f t="shared" ca="1" si="19"/>
        <v>#DIV/0!</v>
      </c>
      <c r="BE22" s="5">
        <f ca="1">IFERROR(VLOOKUP($B22,INDIRECT("'"&amp;"Dépenses TR "&amp;$C$1&amp;"'!$B$2:$AI$61"),BE$2,FALSE),0)</f>
        <v>0</v>
      </c>
      <c r="BF22" s="17" t="e">
        <f t="shared" ca="1" si="20"/>
        <v>#DIV/0!</v>
      </c>
      <c r="BH22" s="5">
        <f ca="1">IFERROR(VLOOKUP($B22,INDIRECT("'"&amp;"Dépenses TR "&amp;$C$1&amp;"'!$B$2:$AI$61"),BH$2,FALSE),0)</f>
        <v>0</v>
      </c>
      <c r="BI22" s="17" t="e">
        <f t="shared" ca="1" si="21"/>
        <v>#DIV/0!</v>
      </c>
      <c r="BK22" s="5">
        <f t="shared" ca="1" si="22"/>
        <v>0</v>
      </c>
      <c r="BL22" s="17" t="e">
        <f t="shared" ca="1" si="23"/>
        <v>#VALUE!</v>
      </c>
    </row>
    <row r="23" spans="2:64" ht="15.75" outlineLevel="1" thickBot="1" x14ac:dyDescent="0.3">
      <c r="B23" s="30" t="s">
        <v>25</v>
      </c>
      <c r="C23" s="220"/>
      <c r="D23" s="6" t="s">
        <v>26</v>
      </c>
      <c r="E23" s="7">
        <f t="shared" ca="1" si="4"/>
        <v>0</v>
      </c>
      <c r="F23" s="5" t="e">
        <f ca="1">VLOOKUP($B23,INDIRECT("'"&amp;"Dépenses TR "&amp;$C$1&amp;"'!$B$2:$AK$61"),$F$2,FALSE)</f>
        <v>#REF!</v>
      </c>
      <c r="G23" s="70" t="e">
        <f ca="1">F23/E23</f>
        <v>#REF!</v>
      </c>
      <c r="H23" s="7"/>
      <c r="I23" s="7"/>
      <c r="J23" s="7" t="e">
        <f t="shared" ca="1" si="0"/>
        <v>#REF!</v>
      </c>
      <c r="K23" s="7" t="e">
        <f t="shared" ca="1" si="1"/>
        <v>#REF!</v>
      </c>
      <c r="L23" s="137"/>
      <c r="M23" s="7">
        <f t="shared" ca="1" si="5"/>
        <v>0</v>
      </c>
      <c r="N23" s="5" t="e">
        <f t="shared" ca="1" si="29"/>
        <v>#REF!</v>
      </c>
      <c r="O23" s="5" t="e">
        <f t="shared" ca="1" si="29"/>
        <v>#REF!</v>
      </c>
      <c r="P23" s="5" t="e">
        <f t="shared" ca="1" si="29"/>
        <v>#REF!</v>
      </c>
      <c r="Q23" s="7"/>
      <c r="R23" s="7"/>
      <c r="S23" s="7"/>
      <c r="T23" s="7" t="str">
        <f t="shared" ca="1" si="6"/>
        <v/>
      </c>
      <c r="U23" s="7" t="str">
        <f t="shared" ca="1" si="7"/>
        <v/>
      </c>
      <c r="V23" s="7" t="str">
        <f t="shared" ca="1" si="8"/>
        <v/>
      </c>
      <c r="W23" s="7" t="str">
        <f t="shared" ca="1" si="9"/>
        <v/>
      </c>
      <c r="X23" s="7" t="str">
        <f t="shared" ca="1" si="27"/>
        <v/>
      </c>
      <c r="Y23" s="7" t="str">
        <f t="shared" ca="1" si="28"/>
        <v/>
      </c>
      <c r="AA23" s="5">
        <f ca="1">IFERROR(VLOOKUP($B23,INDIRECT("'"&amp;"Dépenses TR "&amp;$C$1&amp;"'!$B$2:$AI$61"),AA$2,FALSE),0)</f>
        <v>0</v>
      </c>
      <c r="AB23" s="7" t="e">
        <f t="shared" ca="1" si="10"/>
        <v>#DIV/0!</v>
      </c>
      <c r="AD23" s="5">
        <f ca="1">IFERROR(VLOOKUP($B23,INDIRECT("'"&amp;"Dépenses TR "&amp;$C$1&amp;"'!$B$2:$AI$61"),AD$2,FALSE),0)</f>
        <v>0</v>
      </c>
      <c r="AE23" s="7" t="e">
        <f t="shared" ca="1" si="11"/>
        <v>#DIV/0!</v>
      </c>
      <c r="AG23" s="5">
        <f ca="1">IFERROR(VLOOKUP($B23,INDIRECT("'"&amp;"Dépenses TR "&amp;$C$1&amp;"'!$B$2:$AI$61"),AG$2,FALSE),0)</f>
        <v>0</v>
      </c>
      <c r="AH23" s="7" t="e">
        <f t="shared" ca="1" si="12"/>
        <v>#DIV/0!</v>
      </c>
      <c r="AJ23" s="5">
        <f ca="1">IFERROR(VLOOKUP($B23,INDIRECT("'"&amp;"Dépenses TR "&amp;$C$1&amp;"'!$B$2:$AI$61"),AJ$2,FALSE),0)</f>
        <v>0</v>
      </c>
      <c r="AK23" s="7" t="e">
        <f t="shared" ca="1" si="13"/>
        <v>#DIV/0!</v>
      </c>
      <c r="AM23" s="5">
        <f ca="1">IFERROR(VLOOKUP($B23,INDIRECT("'"&amp;"Dépenses TR "&amp;$C$1&amp;"'!$B$2:$AI$61"),AM$2,FALSE),0)</f>
        <v>0</v>
      </c>
      <c r="AN23" s="7" t="e">
        <f t="shared" ca="1" si="14"/>
        <v>#DIV/0!</v>
      </c>
      <c r="AP23" s="5">
        <f ca="1">IFERROR(VLOOKUP($B23,INDIRECT("'"&amp;"Dépenses TR "&amp;$C$1&amp;"'!$B$2:$AI$61"),AP$2,FALSE),0)</f>
        <v>0</v>
      </c>
      <c r="AQ23" s="7" t="e">
        <f t="shared" ca="1" si="15"/>
        <v>#DIV/0!</v>
      </c>
      <c r="AS23" s="5">
        <f ca="1">IFERROR(VLOOKUP($B23,INDIRECT("'"&amp;"Dépenses TR "&amp;$C$1&amp;"'!$B$2:$AI$61"),AS$2,FALSE),0)</f>
        <v>0</v>
      </c>
      <c r="AT23" s="7" t="e">
        <f t="shared" ca="1" si="16"/>
        <v>#DIV/0!</v>
      </c>
      <c r="AV23" s="5">
        <f ca="1">IFERROR(VLOOKUP($B23,INDIRECT("'"&amp;"Dépenses TR "&amp;$C$1&amp;"'!$B$2:$AI$61"),AV$2,FALSE),0)</f>
        <v>0</v>
      </c>
      <c r="AW23" s="7" t="e">
        <f t="shared" ca="1" si="17"/>
        <v>#DIV/0!</v>
      </c>
      <c r="AY23" s="5">
        <f ca="1">IFERROR(VLOOKUP($B23,INDIRECT("'"&amp;"Dépenses TR "&amp;$C$1&amp;"'!$B$2:$AI$61"),AY$2,FALSE),0)</f>
        <v>0</v>
      </c>
      <c r="AZ23" s="7" t="e">
        <f t="shared" ca="1" si="18"/>
        <v>#DIV/0!</v>
      </c>
      <c r="BB23" s="5">
        <f ca="1">IFERROR(VLOOKUP($B23,INDIRECT("'"&amp;"Dépenses TR "&amp;$C$1&amp;"'!$B$2:$AI$61"),BB$2,FALSE),0)</f>
        <v>0</v>
      </c>
      <c r="BC23" s="7" t="e">
        <f t="shared" ca="1" si="19"/>
        <v>#DIV/0!</v>
      </c>
      <c r="BE23" s="5">
        <f ca="1">IFERROR(VLOOKUP($B23,INDIRECT("'"&amp;"Dépenses TR "&amp;$C$1&amp;"'!$B$2:$AI$61"),BE$2,FALSE),0)</f>
        <v>0</v>
      </c>
      <c r="BF23" s="7" t="e">
        <f t="shared" ca="1" si="20"/>
        <v>#DIV/0!</v>
      </c>
      <c r="BH23" s="5">
        <f ca="1">IFERROR(VLOOKUP($B23,INDIRECT("'"&amp;"Dépenses TR "&amp;$C$1&amp;"'!$B$2:$AI$61"),BH$2,FALSE),0)</f>
        <v>0</v>
      </c>
      <c r="BI23" s="7" t="e">
        <f t="shared" ca="1" si="21"/>
        <v>#DIV/0!</v>
      </c>
      <c r="BK23" s="5">
        <f t="shared" ca="1" si="22"/>
        <v>0</v>
      </c>
      <c r="BL23" s="7" t="e">
        <f t="shared" ca="1" si="23"/>
        <v>#VALUE!</v>
      </c>
    </row>
    <row r="24" spans="2:64" ht="15.75" outlineLevel="1" thickBot="1" x14ac:dyDescent="0.3">
      <c r="B24" s="34" t="s">
        <v>205</v>
      </c>
      <c r="C24" s="220"/>
      <c r="D24" s="14" t="s">
        <v>118</v>
      </c>
      <c r="E24" s="15">
        <f t="shared" ca="1" si="4"/>
        <v>0</v>
      </c>
      <c r="F24" s="15"/>
      <c r="G24" s="15"/>
      <c r="H24" s="15" t="e">
        <f ca="1">F23+F22</f>
        <v>#REF!</v>
      </c>
      <c r="I24" s="15" t="e">
        <f ca="1">H24/E24</f>
        <v>#REF!</v>
      </c>
      <c r="J24" s="15" t="e">
        <f t="shared" ca="1" si="0"/>
        <v>#REF!</v>
      </c>
      <c r="K24" s="15" t="e">
        <f t="shared" ca="1" si="1"/>
        <v>#REF!</v>
      </c>
      <c r="L24" s="137"/>
      <c r="M24" s="15">
        <f t="shared" ca="1" si="5"/>
        <v>0</v>
      </c>
      <c r="N24" s="15" t="s">
        <v>300</v>
      </c>
      <c r="O24" s="15" t="s">
        <v>300</v>
      </c>
      <c r="P24" s="15" t="s">
        <v>300</v>
      </c>
      <c r="Q24" s="15" t="e">
        <f ca="1">N23+N22</f>
        <v>#REF!</v>
      </c>
      <c r="R24" s="15" t="e">
        <f ca="1">O23+O22</f>
        <v>#REF!</v>
      </c>
      <c r="S24" s="15" t="e">
        <f ca="1">P23+P22</f>
        <v>#REF!</v>
      </c>
      <c r="T24" s="15" t="str">
        <f t="shared" ca="1" si="6"/>
        <v/>
      </c>
      <c r="U24" s="15" t="str">
        <f t="shared" ca="1" si="7"/>
        <v/>
      </c>
      <c r="V24" s="15" t="str">
        <f t="shared" ca="1" si="8"/>
        <v/>
      </c>
      <c r="W24" s="15" t="str">
        <f t="shared" ca="1" si="9"/>
        <v/>
      </c>
      <c r="X24" s="15" t="str">
        <f t="shared" ca="1" si="27"/>
        <v/>
      </c>
      <c r="Y24" s="15" t="str">
        <f t="shared" ca="1" si="28"/>
        <v/>
      </c>
      <c r="AA24" s="15">
        <f ca="1">+AA23+AA22</f>
        <v>0</v>
      </c>
      <c r="AB24" s="15" t="e">
        <f t="shared" ca="1" si="10"/>
        <v>#DIV/0!</v>
      </c>
      <c r="AD24" s="15">
        <f ca="1">+AD23+AD22</f>
        <v>0</v>
      </c>
      <c r="AE24" s="15" t="e">
        <f t="shared" ca="1" si="11"/>
        <v>#DIV/0!</v>
      </c>
      <c r="AG24" s="15">
        <f ca="1">+AG23+AG22</f>
        <v>0</v>
      </c>
      <c r="AH24" s="15" t="e">
        <f t="shared" ca="1" si="12"/>
        <v>#DIV/0!</v>
      </c>
      <c r="AJ24" s="15">
        <f ca="1">+AJ23+AJ22</f>
        <v>0</v>
      </c>
      <c r="AK24" s="15" t="e">
        <f t="shared" ca="1" si="13"/>
        <v>#DIV/0!</v>
      </c>
      <c r="AM24" s="15">
        <f ca="1">+AM23+AM22</f>
        <v>0</v>
      </c>
      <c r="AN24" s="15" t="e">
        <f t="shared" ca="1" si="14"/>
        <v>#DIV/0!</v>
      </c>
      <c r="AP24" s="15">
        <f ca="1">+AP23+AP22</f>
        <v>0</v>
      </c>
      <c r="AQ24" s="15" t="e">
        <f t="shared" ca="1" si="15"/>
        <v>#DIV/0!</v>
      </c>
      <c r="AS24" s="15">
        <f ca="1">+AS23+AS22</f>
        <v>0</v>
      </c>
      <c r="AT24" s="15" t="e">
        <f t="shared" ca="1" si="16"/>
        <v>#DIV/0!</v>
      </c>
      <c r="AV24" s="15">
        <f ca="1">+AV23+AV22</f>
        <v>0</v>
      </c>
      <c r="AW24" s="15" t="e">
        <f t="shared" ca="1" si="17"/>
        <v>#DIV/0!</v>
      </c>
      <c r="AY24" s="15">
        <f ca="1">+AY23+AY22</f>
        <v>0</v>
      </c>
      <c r="AZ24" s="15" t="e">
        <f t="shared" ca="1" si="18"/>
        <v>#DIV/0!</v>
      </c>
      <c r="BB24" s="15">
        <f ca="1">+BB23+BB22</f>
        <v>0</v>
      </c>
      <c r="BC24" s="15" t="e">
        <f t="shared" ca="1" si="19"/>
        <v>#DIV/0!</v>
      </c>
      <c r="BE24" s="15">
        <f ca="1">+BE23+BE22</f>
        <v>0</v>
      </c>
      <c r="BF24" s="15" t="e">
        <f t="shared" ca="1" si="20"/>
        <v>#DIV/0!</v>
      </c>
      <c r="BH24" s="15">
        <f ca="1">+BH23+BH22</f>
        <v>0</v>
      </c>
      <c r="BI24" s="15" t="e">
        <f t="shared" ca="1" si="21"/>
        <v>#DIV/0!</v>
      </c>
      <c r="BK24" s="15">
        <f t="shared" ca="1" si="22"/>
        <v>0</v>
      </c>
      <c r="BL24" s="15" t="e">
        <f t="shared" ca="1" si="23"/>
        <v>#VALUE!</v>
      </c>
    </row>
    <row r="25" spans="2:64" ht="15.75" outlineLevel="1" thickBot="1" x14ac:dyDescent="0.3">
      <c r="B25" s="33" t="s">
        <v>206</v>
      </c>
      <c r="C25" s="220"/>
      <c r="D25" s="16" t="s">
        <v>119</v>
      </c>
      <c r="E25" s="17">
        <f t="shared" ca="1" si="4"/>
        <v>0</v>
      </c>
      <c r="F25" s="17"/>
      <c r="G25" s="17"/>
      <c r="H25" s="17"/>
      <c r="I25" s="17"/>
      <c r="J25" s="17">
        <f t="shared" si="0"/>
        <v>0</v>
      </c>
      <c r="K25" s="17">
        <f t="shared" si="1"/>
        <v>0</v>
      </c>
      <c r="L25" s="137"/>
      <c r="M25" s="17">
        <f t="shared" ca="1" si="5"/>
        <v>0</v>
      </c>
      <c r="N25" s="5"/>
      <c r="O25" s="5"/>
      <c r="P25" s="5"/>
      <c r="Q25" s="17"/>
      <c r="R25" s="17"/>
      <c r="S25" s="17"/>
      <c r="T25" s="17">
        <f t="shared" si="6"/>
        <v>0</v>
      </c>
      <c r="U25" s="17">
        <f t="shared" si="7"/>
        <v>0</v>
      </c>
      <c r="V25" s="17">
        <f t="shared" si="8"/>
        <v>0</v>
      </c>
      <c r="W25" s="17" t="str">
        <f t="shared" ca="1" si="9"/>
        <v/>
      </c>
      <c r="X25" s="17" t="str">
        <f t="shared" ca="1" si="27"/>
        <v/>
      </c>
      <c r="Y25" s="17" t="str">
        <f t="shared" ca="1" si="28"/>
        <v/>
      </c>
      <c r="AA25" s="5">
        <f ca="1">IFERROR(VLOOKUP($B25,INDIRECT("'"&amp;"Dépenses TR "&amp;$C$1&amp;"'!$B$2:$AI$61"),AA$2,FALSE),0)</f>
        <v>0</v>
      </c>
      <c r="AB25" s="17" t="e">
        <f t="shared" ca="1" si="10"/>
        <v>#DIV/0!</v>
      </c>
      <c r="AD25" s="5">
        <f ca="1">IFERROR(VLOOKUP($B25,INDIRECT("'"&amp;"Dépenses TR "&amp;$C$1&amp;"'!$B$2:$AI$61"),AD$2,FALSE),0)</f>
        <v>0</v>
      </c>
      <c r="AE25" s="17" t="e">
        <f t="shared" ca="1" si="11"/>
        <v>#DIV/0!</v>
      </c>
      <c r="AG25" s="5">
        <f ca="1">IFERROR(VLOOKUP($B25,INDIRECT("'"&amp;"Dépenses TR "&amp;$C$1&amp;"'!$B$2:$AI$61"),AG$2,FALSE),0)</f>
        <v>0</v>
      </c>
      <c r="AH25" s="17" t="e">
        <f t="shared" ca="1" si="12"/>
        <v>#DIV/0!</v>
      </c>
      <c r="AJ25" s="5">
        <f ca="1">IFERROR(VLOOKUP($B25,INDIRECT("'"&amp;"Dépenses TR "&amp;$C$1&amp;"'!$B$2:$AI$61"),AJ$2,FALSE),0)</f>
        <v>0</v>
      </c>
      <c r="AK25" s="17" t="e">
        <f t="shared" ca="1" si="13"/>
        <v>#DIV/0!</v>
      </c>
      <c r="AM25" s="5">
        <f ca="1">IFERROR(VLOOKUP($B25,INDIRECT("'"&amp;"Dépenses TR "&amp;$C$1&amp;"'!$B$2:$AI$61"),AM$2,FALSE),0)</f>
        <v>0</v>
      </c>
      <c r="AN25" s="17" t="e">
        <f t="shared" ca="1" si="14"/>
        <v>#DIV/0!</v>
      </c>
      <c r="AP25" s="5">
        <f ca="1">IFERROR(VLOOKUP($B25,INDIRECT("'"&amp;"Dépenses TR "&amp;$C$1&amp;"'!$B$2:$AI$61"),AP$2,FALSE),0)</f>
        <v>0</v>
      </c>
      <c r="AQ25" s="17" t="e">
        <f t="shared" ca="1" si="15"/>
        <v>#DIV/0!</v>
      </c>
      <c r="AS25" s="5">
        <f ca="1">IFERROR(VLOOKUP($B25,INDIRECT("'"&amp;"Dépenses TR "&amp;$C$1&amp;"'!$B$2:$AI$61"),AS$2,FALSE),0)</f>
        <v>0</v>
      </c>
      <c r="AT25" s="17" t="e">
        <f t="shared" ca="1" si="16"/>
        <v>#DIV/0!</v>
      </c>
      <c r="AV25" s="5">
        <f ca="1">IFERROR(VLOOKUP($B25,INDIRECT("'"&amp;"Dépenses TR "&amp;$C$1&amp;"'!$B$2:$AI$61"),AV$2,FALSE),0)</f>
        <v>0</v>
      </c>
      <c r="AW25" s="17" t="e">
        <f t="shared" ca="1" si="17"/>
        <v>#DIV/0!</v>
      </c>
      <c r="AY25" s="5">
        <f ca="1">IFERROR(VLOOKUP($B25,INDIRECT("'"&amp;"Dépenses TR "&amp;$C$1&amp;"'!$B$2:$AI$61"),AY$2,FALSE),0)</f>
        <v>0</v>
      </c>
      <c r="AZ25" s="17" t="e">
        <f t="shared" ca="1" si="18"/>
        <v>#DIV/0!</v>
      </c>
      <c r="BB25" s="5">
        <f ca="1">IFERROR(VLOOKUP($B25,INDIRECT("'"&amp;"Dépenses TR "&amp;$C$1&amp;"'!$B$2:$AI$61"),BB$2,FALSE),0)</f>
        <v>0</v>
      </c>
      <c r="BC25" s="17" t="e">
        <f t="shared" ca="1" si="19"/>
        <v>#DIV/0!</v>
      </c>
      <c r="BE25" s="5">
        <f ca="1">IFERROR(VLOOKUP($B25,INDIRECT("'"&amp;"Dépenses TR "&amp;$C$1&amp;"'!$B$2:$AI$61"),BE$2,FALSE),0)</f>
        <v>0</v>
      </c>
      <c r="BF25" s="17" t="e">
        <f t="shared" ca="1" si="20"/>
        <v>#DIV/0!</v>
      </c>
      <c r="BH25" s="5">
        <f ca="1">IFERROR(VLOOKUP($B25,INDIRECT("'"&amp;"Dépenses TR "&amp;$C$1&amp;"'!$B$2:$AI$61"),BH$2,FALSE),0)</f>
        <v>0</v>
      </c>
      <c r="BI25" s="17" t="e">
        <f t="shared" ca="1" si="21"/>
        <v>#DIV/0!</v>
      </c>
      <c r="BK25" s="5">
        <f t="shared" ca="1" si="22"/>
        <v>0</v>
      </c>
      <c r="BL25" s="17">
        <f t="shared" ca="1" si="23"/>
        <v>0</v>
      </c>
    </row>
    <row r="26" spans="2:64" ht="15.75" outlineLevel="1" thickBot="1" x14ac:dyDescent="0.3">
      <c r="B26" s="30" t="s">
        <v>207</v>
      </c>
      <c r="C26" s="220"/>
      <c r="D26" s="6" t="s">
        <v>120</v>
      </c>
      <c r="E26" s="7">
        <f t="shared" ca="1" si="4"/>
        <v>0</v>
      </c>
      <c r="F26" s="7"/>
      <c r="G26" s="7"/>
      <c r="H26" s="7"/>
      <c r="I26" s="7"/>
      <c r="J26" s="7">
        <f t="shared" si="0"/>
        <v>0</v>
      </c>
      <c r="K26" s="7">
        <f t="shared" si="1"/>
        <v>0</v>
      </c>
      <c r="L26" s="137"/>
      <c r="M26" s="7">
        <f t="shared" ca="1" si="5"/>
        <v>0</v>
      </c>
      <c r="N26" s="5"/>
      <c r="O26" s="5"/>
      <c r="P26" s="5"/>
      <c r="Q26" s="7"/>
      <c r="R26" s="7"/>
      <c r="S26" s="7"/>
      <c r="T26" s="7">
        <f t="shared" si="6"/>
        <v>0</v>
      </c>
      <c r="U26" s="7">
        <f t="shared" si="7"/>
        <v>0</v>
      </c>
      <c r="V26" s="7">
        <f t="shared" si="8"/>
        <v>0</v>
      </c>
      <c r="W26" s="7" t="str">
        <f t="shared" ca="1" si="9"/>
        <v/>
      </c>
      <c r="X26" s="7" t="str">
        <f t="shared" ca="1" si="27"/>
        <v/>
      </c>
      <c r="Y26" s="7" t="str">
        <f t="shared" ca="1" si="28"/>
        <v/>
      </c>
      <c r="AA26" s="5">
        <f ca="1">IFERROR(VLOOKUP($B26,INDIRECT("'"&amp;"Dépenses TR "&amp;$C$1&amp;"'!$B$2:$AI$61"),AA$2,FALSE),0)</f>
        <v>0</v>
      </c>
      <c r="AB26" s="7" t="e">
        <f t="shared" ca="1" si="10"/>
        <v>#DIV/0!</v>
      </c>
      <c r="AD26" s="5">
        <f ca="1">IFERROR(VLOOKUP($B26,INDIRECT("'"&amp;"Dépenses TR "&amp;$C$1&amp;"'!$B$2:$AI$61"),AD$2,FALSE),0)</f>
        <v>0</v>
      </c>
      <c r="AE26" s="7" t="e">
        <f t="shared" ca="1" si="11"/>
        <v>#DIV/0!</v>
      </c>
      <c r="AG26" s="5">
        <f ca="1">IFERROR(VLOOKUP($B26,INDIRECT("'"&amp;"Dépenses TR "&amp;$C$1&amp;"'!$B$2:$AI$61"),AG$2,FALSE),0)</f>
        <v>0</v>
      </c>
      <c r="AH26" s="7" t="e">
        <f t="shared" ca="1" si="12"/>
        <v>#DIV/0!</v>
      </c>
      <c r="AJ26" s="5">
        <f ca="1">IFERROR(VLOOKUP($B26,INDIRECT("'"&amp;"Dépenses TR "&amp;$C$1&amp;"'!$B$2:$AI$61"),AJ$2,FALSE),0)</f>
        <v>0</v>
      </c>
      <c r="AK26" s="7" t="e">
        <f t="shared" ca="1" si="13"/>
        <v>#DIV/0!</v>
      </c>
      <c r="AM26" s="5">
        <f ca="1">IFERROR(VLOOKUP($B26,INDIRECT("'"&amp;"Dépenses TR "&amp;$C$1&amp;"'!$B$2:$AI$61"),AM$2,FALSE),0)</f>
        <v>0</v>
      </c>
      <c r="AN26" s="7" t="e">
        <f t="shared" ca="1" si="14"/>
        <v>#DIV/0!</v>
      </c>
      <c r="AP26" s="5">
        <f ca="1">IFERROR(VLOOKUP($B26,INDIRECT("'"&amp;"Dépenses TR "&amp;$C$1&amp;"'!$B$2:$AI$61"),AP$2,FALSE),0)</f>
        <v>0</v>
      </c>
      <c r="AQ26" s="7" t="e">
        <f t="shared" ca="1" si="15"/>
        <v>#DIV/0!</v>
      </c>
      <c r="AS26" s="5">
        <f ca="1">IFERROR(VLOOKUP($B26,INDIRECT("'"&amp;"Dépenses TR "&amp;$C$1&amp;"'!$B$2:$AI$61"),AS$2,FALSE),0)</f>
        <v>0</v>
      </c>
      <c r="AT26" s="7" t="e">
        <f t="shared" ca="1" si="16"/>
        <v>#DIV/0!</v>
      </c>
      <c r="AV26" s="5">
        <f ca="1">IFERROR(VLOOKUP($B26,INDIRECT("'"&amp;"Dépenses TR "&amp;$C$1&amp;"'!$B$2:$AI$61"),AV$2,FALSE),0)</f>
        <v>0</v>
      </c>
      <c r="AW26" s="7" t="e">
        <f t="shared" ca="1" si="17"/>
        <v>#DIV/0!</v>
      </c>
      <c r="AY26" s="5">
        <f ca="1">IFERROR(VLOOKUP($B26,INDIRECT("'"&amp;"Dépenses TR "&amp;$C$1&amp;"'!$B$2:$AI$61"),AY$2,FALSE),0)</f>
        <v>0</v>
      </c>
      <c r="AZ26" s="7" t="e">
        <f t="shared" ca="1" si="18"/>
        <v>#DIV/0!</v>
      </c>
      <c r="BB26" s="5">
        <f ca="1">IFERROR(VLOOKUP($B26,INDIRECT("'"&amp;"Dépenses TR "&amp;$C$1&amp;"'!$B$2:$AI$61"),BB$2,FALSE),0)</f>
        <v>0</v>
      </c>
      <c r="BC26" s="7" t="e">
        <f t="shared" ca="1" si="19"/>
        <v>#DIV/0!</v>
      </c>
      <c r="BE26" s="5">
        <f ca="1">IFERROR(VLOOKUP($B26,INDIRECT("'"&amp;"Dépenses TR "&amp;$C$1&amp;"'!$B$2:$AI$61"),BE$2,FALSE),0)</f>
        <v>0</v>
      </c>
      <c r="BF26" s="7" t="e">
        <f t="shared" ca="1" si="20"/>
        <v>#DIV/0!</v>
      </c>
      <c r="BH26" s="5">
        <f ca="1">IFERROR(VLOOKUP($B26,INDIRECT("'"&amp;"Dépenses TR "&amp;$C$1&amp;"'!$B$2:$AI$61"),BH$2,FALSE),0)</f>
        <v>0</v>
      </c>
      <c r="BI26" s="7" t="e">
        <f t="shared" ca="1" si="21"/>
        <v>#DIV/0!</v>
      </c>
      <c r="BK26" s="5">
        <f t="shared" ca="1" si="22"/>
        <v>0</v>
      </c>
      <c r="BL26" s="7">
        <f t="shared" ca="1" si="23"/>
        <v>0</v>
      </c>
    </row>
    <row r="27" spans="2:64" ht="15.75" outlineLevel="1" thickBot="1" x14ac:dyDescent="0.3">
      <c r="B27" s="34" t="s">
        <v>208</v>
      </c>
      <c r="C27" s="219"/>
      <c r="D27" s="14" t="s">
        <v>121</v>
      </c>
      <c r="E27" s="15">
        <f t="shared" ca="1" si="4"/>
        <v>0</v>
      </c>
      <c r="F27" s="15"/>
      <c r="G27" s="15"/>
      <c r="H27" s="15"/>
      <c r="I27" s="15"/>
      <c r="J27" s="15">
        <f t="shared" si="0"/>
        <v>0</v>
      </c>
      <c r="K27" s="15">
        <f t="shared" si="1"/>
        <v>0</v>
      </c>
      <c r="L27" s="137"/>
      <c r="M27" s="15">
        <f t="shared" ca="1" si="5"/>
        <v>0</v>
      </c>
      <c r="N27" s="15" t="s">
        <v>300</v>
      </c>
      <c r="O27" s="15"/>
      <c r="P27" s="15"/>
      <c r="Q27" s="15"/>
      <c r="R27" s="15"/>
      <c r="S27" s="15"/>
      <c r="T27" s="15" t="str">
        <f t="shared" si="6"/>
        <v/>
      </c>
      <c r="U27" s="15">
        <f t="shared" si="7"/>
        <v>0</v>
      </c>
      <c r="V27" s="15">
        <f t="shared" si="8"/>
        <v>0</v>
      </c>
      <c r="W27" s="15" t="str">
        <f t="shared" ca="1" si="9"/>
        <v/>
      </c>
      <c r="X27" s="15" t="str">
        <f t="shared" ca="1" si="27"/>
        <v/>
      </c>
      <c r="Y27" s="15" t="str">
        <f t="shared" ca="1" si="28"/>
        <v/>
      </c>
      <c r="AA27" s="15">
        <f ca="1">+AA26+AA25</f>
        <v>0</v>
      </c>
      <c r="AB27" s="15" t="e">
        <f t="shared" ca="1" si="10"/>
        <v>#DIV/0!</v>
      </c>
      <c r="AD27" s="15">
        <f ca="1">+AD26+AD25</f>
        <v>0</v>
      </c>
      <c r="AE27" s="15" t="e">
        <f t="shared" ca="1" si="11"/>
        <v>#DIV/0!</v>
      </c>
      <c r="AG27" s="15">
        <f ca="1">+AG26+AG25</f>
        <v>0</v>
      </c>
      <c r="AH27" s="15" t="e">
        <f t="shared" ca="1" si="12"/>
        <v>#DIV/0!</v>
      </c>
      <c r="AJ27" s="15">
        <f ca="1">+AJ26+AJ25</f>
        <v>0</v>
      </c>
      <c r="AK27" s="15" t="e">
        <f t="shared" ca="1" si="13"/>
        <v>#DIV/0!</v>
      </c>
      <c r="AM27" s="15">
        <f ca="1">+AM26+AM25</f>
        <v>0</v>
      </c>
      <c r="AN27" s="15" t="e">
        <f t="shared" ca="1" si="14"/>
        <v>#DIV/0!</v>
      </c>
      <c r="AP27" s="15">
        <f ca="1">+AP26+AP25</f>
        <v>0</v>
      </c>
      <c r="AQ27" s="15" t="e">
        <f t="shared" ca="1" si="15"/>
        <v>#DIV/0!</v>
      </c>
      <c r="AS27" s="15">
        <f ca="1">+AS26+AS25</f>
        <v>0</v>
      </c>
      <c r="AT27" s="15" t="e">
        <f t="shared" ca="1" si="16"/>
        <v>#DIV/0!</v>
      </c>
      <c r="AV27" s="15">
        <f ca="1">+AV26+AV25</f>
        <v>0</v>
      </c>
      <c r="AW27" s="15" t="e">
        <f t="shared" ca="1" si="17"/>
        <v>#DIV/0!</v>
      </c>
      <c r="AY27" s="15">
        <f ca="1">+AY26+AY25</f>
        <v>0</v>
      </c>
      <c r="AZ27" s="15" t="e">
        <f t="shared" ca="1" si="18"/>
        <v>#DIV/0!</v>
      </c>
      <c r="BB27" s="15">
        <f ca="1">+BB26+BB25</f>
        <v>0</v>
      </c>
      <c r="BC27" s="15" t="e">
        <f t="shared" ca="1" si="19"/>
        <v>#DIV/0!</v>
      </c>
      <c r="BE27" s="15">
        <f ca="1">+BE26+BE25</f>
        <v>0</v>
      </c>
      <c r="BF27" s="15" t="e">
        <f t="shared" ca="1" si="20"/>
        <v>#DIV/0!</v>
      </c>
      <c r="BH27" s="15">
        <f ca="1">+BH26+BH25</f>
        <v>0</v>
      </c>
      <c r="BI27" s="15" t="e">
        <f t="shared" ca="1" si="21"/>
        <v>#DIV/0!</v>
      </c>
      <c r="BK27" s="15">
        <f t="shared" ca="1" si="22"/>
        <v>0</v>
      </c>
      <c r="BL27" s="15" t="e">
        <f t="shared" ca="1" si="23"/>
        <v>#VALUE!</v>
      </c>
    </row>
    <row r="28" spans="2:64" ht="15.75" outlineLevel="1" thickBot="1" x14ac:dyDescent="0.3">
      <c r="B28" s="35" t="s">
        <v>209</v>
      </c>
      <c r="C28" s="217" t="s">
        <v>28</v>
      </c>
      <c r="D28" s="16" t="s">
        <v>122</v>
      </c>
      <c r="E28" s="17">
        <f t="shared" ca="1" si="4"/>
        <v>0</v>
      </c>
      <c r="F28" s="17"/>
      <c r="G28" s="17"/>
      <c r="H28" s="17"/>
      <c r="I28" s="17"/>
      <c r="J28" s="17">
        <f t="shared" si="0"/>
        <v>0</v>
      </c>
      <c r="K28" s="17">
        <f t="shared" si="1"/>
        <v>0</v>
      </c>
      <c r="L28" s="137"/>
      <c r="M28" s="17">
        <f t="shared" ca="1" si="5"/>
        <v>0</v>
      </c>
      <c r="N28" s="5"/>
      <c r="O28" s="5"/>
      <c r="P28" s="5"/>
      <c r="Q28" s="17"/>
      <c r="R28" s="17"/>
      <c r="S28" s="17"/>
      <c r="T28" s="17">
        <f t="shared" si="6"/>
        <v>0</v>
      </c>
      <c r="U28" s="17">
        <f t="shared" si="7"/>
        <v>0</v>
      </c>
      <c r="V28" s="17">
        <f t="shared" si="8"/>
        <v>0</v>
      </c>
      <c r="W28" s="17" t="str">
        <f t="shared" ca="1" si="9"/>
        <v/>
      </c>
      <c r="X28" s="17" t="str">
        <f t="shared" ca="1" si="27"/>
        <v/>
      </c>
      <c r="Y28" s="17" t="str">
        <f t="shared" ca="1" si="28"/>
        <v/>
      </c>
      <c r="AA28" s="5">
        <f t="shared" ref="AA28:AA33" ca="1" si="30">IFERROR(VLOOKUP($B28,INDIRECT("'"&amp;"Dépenses TR "&amp;$C$1&amp;"'!$B$2:$AI$61"),AA$2,FALSE),0)</f>
        <v>0</v>
      </c>
      <c r="AB28" s="17" t="e">
        <f t="shared" ca="1" si="10"/>
        <v>#DIV/0!</v>
      </c>
      <c r="AD28" s="5">
        <f t="shared" ref="AD28:AD33" ca="1" si="31">IFERROR(VLOOKUP($B28,INDIRECT("'"&amp;"Dépenses TR "&amp;$C$1&amp;"'!$B$2:$AI$61"),AD$2,FALSE),0)</f>
        <v>0</v>
      </c>
      <c r="AE28" s="17" t="e">
        <f t="shared" ca="1" si="11"/>
        <v>#DIV/0!</v>
      </c>
      <c r="AG28" s="5">
        <f t="shared" ref="AG28:AG33" ca="1" si="32">IFERROR(VLOOKUP($B28,INDIRECT("'"&amp;"Dépenses TR "&amp;$C$1&amp;"'!$B$2:$AI$61"),AG$2,FALSE),0)</f>
        <v>0</v>
      </c>
      <c r="AH28" s="17" t="e">
        <f t="shared" ca="1" si="12"/>
        <v>#DIV/0!</v>
      </c>
      <c r="AJ28" s="5">
        <f t="shared" ref="AJ28:AJ33" ca="1" si="33">IFERROR(VLOOKUP($B28,INDIRECT("'"&amp;"Dépenses TR "&amp;$C$1&amp;"'!$B$2:$AI$61"),AJ$2,FALSE),0)</f>
        <v>0</v>
      </c>
      <c r="AK28" s="17" t="e">
        <f t="shared" ca="1" si="13"/>
        <v>#DIV/0!</v>
      </c>
      <c r="AM28" s="5">
        <f t="shared" ref="AM28:AM33" ca="1" si="34">IFERROR(VLOOKUP($B28,INDIRECT("'"&amp;"Dépenses TR "&amp;$C$1&amp;"'!$B$2:$AI$61"),AM$2,FALSE),0)</f>
        <v>0</v>
      </c>
      <c r="AN28" s="17" t="e">
        <f t="shared" ca="1" si="14"/>
        <v>#DIV/0!</v>
      </c>
      <c r="AP28" s="5">
        <f t="shared" ref="AP28:AP33" ca="1" si="35">IFERROR(VLOOKUP($B28,INDIRECT("'"&amp;"Dépenses TR "&amp;$C$1&amp;"'!$B$2:$AI$61"),AP$2,FALSE),0)</f>
        <v>0</v>
      </c>
      <c r="AQ28" s="17" t="e">
        <f t="shared" ca="1" si="15"/>
        <v>#DIV/0!</v>
      </c>
      <c r="AS28" s="5">
        <f t="shared" ref="AS28:AS33" ca="1" si="36">IFERROR(VLOOKUP($B28,INDIRECT("'"&amp;"Dépenses TR "&amp;$C$1&amp;"'!$B$2:$AI$61"),AS$2,FALSE),0)</f>
        <v>0</v>
      </c>
      <c r="AT28" s="17" t="e">
        <f t="shared" ca="1" si="16"/>
        <v>#DIV/0!</v>
      </c>
      <c r="AV28" s="5">
        <f t="shared" ref="AV28:AV33" ca="1" si="37">IFERROR(VLOOKUP($B28,INDIRECT("'"&amp;"Dépenses TR "&amp;$C$1&amp;"'!$B$2:$AI$61"),AV$2,FALSE),0)</f>
        <v>0</v>
      </c>
      <c r="AW28" s="17" t="e">
        <f t="shared" ca="1" si="17"/>
        <v>#DIV/0!</v>
      </c>
      <c r="AY28" s="5">
        <f t="shared" ref="AY28:AY33" ca="1" si="38">IFERROR(VLOOKUP($B28,INDIRECT("'"&amp;"Dépenses TR "&amp;$C$1&amp;"'!$B$2:$AI$61"),AY$2,FALSE),0)</f>
        <v>0</v>
      </c>
      <c r="AZ28" s="17" t="e">
        <f t="shared" ca="1" si="18"/>
        <v>#DIV/0!</v>
      </c>
      <c r="BB28" s="5">
        <f t="shared" ref="BB28:BB33" ca="1" si="39">IFERROR(VLOOKUP($B28,INDIRECT("'"&amp;"Dépenses TR "&amp;$C$1&amp;"'!$B$2:$AI$61"),BB$2,FALSE),0)</f>
        <v>0</v>
      </c>
      <c r="BC28" s="17" t="e">
        <f t="shared" ca="1" si="19"/>
        <v>#DIV/0!</v>
      </c>
      <c r="BE28" s="5">
        <f t="shared" ref="BE28:BE33" ca="1" si="40">IFERROR(VLOOKUP($B28,INDIRECT("'"&amp;"Dépenses TR "&amp;$C$1&amp;"'!$B$2:$AI$61"),BE$2,FALSE),0)</f>
        <v>0</v>
      </c>
      <c r="BF28" s="17" t="e">
        <f t="shared" ca="1" si="20"/>
        <v>#DIV/0!</v>
      </c>
      <c r="BH28" s="5">
        <f t="shared" ref="BH28:BH33" ca="1" si="41">IFERROR(VLOOKUP($B28,INDIRECT("'"&amp;"Dépenses TR "&amp;$C$1&amp;"'!$B$2:$AI$61"),BH$2,FALSE),0)</f>
        <v>0</v>
      </c>
      <c r="BI28" s="17" t="e">
        <f t="shared" ca="1" si="21"/>
        <v>#DIV/0!</v>
      </c>
      <c r="BK28" s="5">
        <f t="shared" ca="1" si="22"/>
        <v>0</v>
      </c>
      <c r="BL28" s="17">
        <f t="shared" ca="1" si="23"/>
        <v>0</v>
      </c>
    </row>
    <row r="29" spans="2:64" ht="15.75" outlineLevel="1" thickBot="1" x14ac:dyDescent="0.3">
      <c r="B29" s="36" t="s">
        <v>210</v>
      </c>
      <c r="C29" s="217"/>
      <c r="D29" s="6" t="s">
        <v>123</v>
      </c>
      <c r="E29" s="7">
        <f t="shared" ca="1" si="4"/>
        <v>0</v>
      </c>
      <c r="F29" s="7"/>
      <c r="G29" s="7"/>
      <c r="H29" s="7"/>
      <c r="I29" s="7"/>
      <c r="J29" s="7">
        <f t="shared" si="0"/>
        <v>0</v>
      </c>
      <c r="K29" s="7">
        <f t="shared" si="1"/>
        <v>0</v>
      </c>
      <c r="L29" s="137"/>
      <c r="M29" s="7">
        <f t="shared" ca="1" si="5"/>
        <v>0</v>
      </c>
      <c r="N29" s="5"/>
      <c r="O29" s="5"/>
      <c r="P29" s="5"/>
      <c r="Q29" s="7"/>
      <c r="R29" s="7"/>
      <c r="S29" s="7"/>
      <c r="T29" s="7">
        <f t="shared" si="6"/>
        <v>0</v>
      </c>
      <c r="U29" s="7">
        <f t="shared" si="7"/>
        <v>0</v>
      </c>
      <c r="V29" s="7">
        <f t="shared" si="8"/>
        <v>0</v>
      </c>
      <c r="W29" s="7" t="str">
        <f t="shared" ca="1" si="9"/>
        <v/>
      </c>
      <c r="X29" s="7" t="str">
        <f t="shared" ca="1" si="27"/>
        <v/>
      </c>
      <c r="Y29" s="7" t="str">
        <f t="shared" ca="1" si="28"/>
        <v/>
      </c>
      <c r="AA29" s="5">
        <f t="shared" ca="1" si="30"/>
        <v>0</v>
      </c>
      <c r="AB29" s="7" t="e">
        <f t="shared" ca="1" si="10"/>
        <v>#DIV/0!</v>
      </c>
      <c r="AD29" s="5">
        <f t="shared" ca="1" si="31"/>
        <v>0</v>
      </c>
      <c r="AE29" s="7" t="e">
        <f t="shared" ca="1" si="11"/>
        <v>#DIV/0!</v>
      </c>
      <c r="AG29" s="5">
        <f t="shared" ca="1" si="32"/>
        <v>0</v>
      </c>
      <c r="AH29" s="7" t="e">
        <f t="shared" ca="1" si="12"/>
        <v>#DIV/0!</v>
      </c>
      <c r="AJ29" s="5">
        <f t="shared" ca="1" si="33"/>
        <v>0</v>
      </c>
      <c r="AK29" s="7" t="e">
        <f t="shared" ca="1" si="13"/>
        <v>#DIV/0!</v>
      </c>
      <c r="AM29" s="5">
        <f t="shared" ca="1" si="34"/>
        <v>0</v>
      </c>
      <c r="AN29" s="7" t="e">
        <f t="shared" ca="1" si="14"/>
        <v>#DIV/0!</v>
      </c>
      <c r="AP29" s="5">
        <f t="shared" ca="1" si="35"/>
        <v>0</v>
      </c>
      <c r="AQ29" s="7" t="e">
        <f t="shared" ca="1" si="15"/>
        <v>#DIV/0!</v>
      </c>
      <c r="AS29" s="5">
        <f t="shared" ca="1" si="36"/>
        <v>0</v>
      </c>
      <c r="AT29" s="7" t="e">
        <f t="shared" ca="1" si="16"/>
        <v>#DIV/0!</v>
      </c>
      <c r="AV29" s="5">
        <f t="shared" ca="1" si="37"/>
        <v>0</v>
      </c>
      <c r="AW29" s="7" t="e">
        <f t="shared" ca="1" si="17"/>
        <v>#DIV/0!</v>
      </c>
      <c r="AY29" s="5">
        <f t="shared" ca="1" si="38"/>
        <v>0</v>
      </c>
      <c r="AZ29" s="7" t="e">
        <f t="shared" ca="1" si="18"/>
        <v>#DIV/0!</v>
      </c>
      <c r="BB29" s="5">
        <f t="shared" ca="1" si="39"/>
        <v>0</v>
      </c>
      <c r="BC29" s="7" t="e">
        <f t="shared" ca="1" si="19"/>
        <v>#DIV/0!</v>
      </c>
      <c r="BE29" s="5">
        <f t="shared" ca="1" si="40"/>
        <v>0</v>
      </c>
      <c r="BF29" s="7" t="e">
        <f t="shared" ca="1" si="20"/>
        <v>#DIV/0!</v>
      </c>
      <c r="BH29" s="5">
        <f t="shared" ca="1" si="41"/>
        <v>0</v>
      </c>
      <c r="BI29" s="7" t="e">
        <f t="shared" ca="1" si="21"/>
        <v>#DIV/0!</v>
      </c>
      <c r="BK29" s="5">
        <f t="shared" ca="1" si="22"/>
        <v>0</v>
      </c>
      <c r="BL29" s="7">
        <f t="shared" ca="1" si="23"/>
        <v>0</v>
      </c>
    </row>
    <row r="30" spans="2:64" ht="15.75" outlineLevel="1" thickBot="1" x14ac:dyDescent="0.3">
      <c r="B30" s="34" t="s">
        <v>27</v>
      </c>
      <c r="C30" s="217" t="s">
        <v>28</v>
      </c>
      <c r="D30" s="14" t="s">
        <v>28</v>
      </c>
      <c r="E30" s="15">
        <f t="shared" ca="1" si="4"/>
        <v>0</v>
      </c>
      <c r="F30" s="15" t="e">
        <f ca="1">VLOOKUP($B$30,INDIRECT("'"&amp;"Dépenses TR "&amp;$C$1&amp;"'!$B$2:$AK$61"),$F$2,FALSE)</f>
        <v>#REF!</v>
      </c>
      <c r="G30" s="15" t="e">
        <f ca="1">F30/E30</f>
        <v>#REF!</v>
      </c>
      <c r="H30" s="15"/>
      <c r="I30" s="15"/>
      <c r="J30" s="15" t="e">
        <f t="shared" ca="1" si="0"/>
        <v>#REF!</v>
      </c>
      <c r="K30" s="15" t="e">
        <f t="shared" ca="1" si="1"/>
        <v>#REF!</v>
      </c>
      <c r="L30" s="137"/>
      <c r="M30" s="15">
        <f t="shared" ca="1" si="5"/>
        <v>0</v>
      </c>
      <c r="N30" s="15" t="e">
        <f ca="1">VLOOKUP($B30,INDIRECT("'"&amp;"Dépenses TR "&amp;$C$1&amp;"'!$B$2:$AK$61"),N$2,FALSE)</f>
        <v>#REF!</v>
      </c>
      <c r="O30" s="15" t="e">
        <f ca="1">VLOOKUP($B30,INDIRECT("'"&amp;"Dépenses TR "&amp;$C$1&amp;"'!$B$2:$AK$61"),O$2,FALSE)</f>
        <v>#REF!</v>
      </c>
      <c r="P30" s="15" t="e">
        <f ca="1">VLOOKUP($B30,INDIRECT("'"&amp;"Dépenses TR "&amp;$C$1&amp;"'!$B$2:$AK$61"),P$2,FALSE)</f>
        <v>#REF!</v>
      </c>
      <c r="Q30" s="15"/>
      <c r="R30" s="15"/>
      <c r="S30" s="15"/>
      <c r="T30" s="15" t="str">
        <f t="shared" ca="1" si="6"/>
        <v/>
      </c>
      <c r="U30" s="15" t="str">
        <f t="shared" ca="1" si="7"/>
        <v/>
      </c>
      <c r="V30" s="15" t="str">
        <f t="shared" ca="1" si="8"/>
        <v/>
      </c>
      <c r="W30" s="15" t="str">
        <f t="shared" ca="1" si="9"/>
        <v/>
      </c>
      <c r="X30" s="15" t="str">
        <f t="shared" ca="1" si="27"/>
        <v/>
      </c>
      <c r="Y30" s="15" t="str">
        <f t="shared" ca="1" si="28"/>
        <v/>
      </c>
      <c r="AA30" s="15">
        <f t="shared" ca="1" si="30"/>
        <v>0</v>
      </c>
      <c r="AB30" s="15" t="e">
        <f t="shared" ca="1" si="10"/>
        <v>#DIV/0!</v>
      </c>
      <c r="AD30" s="15">
        <f t="shared" ca="1" si="31"/>
        <v>0</v>
      </c>
      <c r="AE30" s="15" t="e">
        <f t="shared" ca="1" si="11"/>
        <v>#DIV/0!</v>
      </c>
      <c r="AG30" s="15">
        <f t="shared" ca="1" si="32"/>
        <v>0</v>
      </c>
      <c r="AH30" s="15" t="e">
        <f t="shared" ca="1" si="12"/>
        <v>#DIV/0!</v>
      </c>
      <c r="AJ30" s="15">
        <f t="shared" ca="1" si="33"/>
        <v>0</v>
      </c>
      <c r="AK30" s="15" t="e">
        <f t="shared" ca="1" si="13"/>
        <v>#DIV/0!</v>
      </c>
      <c r="AM30" s="15">
        <f t="shared" ca="1" si="34"/>
        <v>0</v>
      </c>
      <c r="AN30" s="15" t="e">
        <f t="shared" ca="1" si="14"/>
        <v>#DIV/0!</v>
      </c>
      <c r="AP30" s="15">
        <f t="shared" ca="1" si="35"/>
        <v>0</v>
      </c>
      <c r="AQ30" s="15" t="e">
        <f t="shared" ca="1" si="15"/>
        <v>#DIV/0!</v>
      </c>
      <c r="AS30" s="15">
        <f t="shared" ca="1" si="36"/>
        <v>0</v>
      </c>
      <c r="AT30" s="15" t="e">
        <f t="shared" ca="1" si="16"/>
        <v>#DIV/0!</v>
      </c>
      <c r="AV30" s="15">
        <f t="shared" ca="1" si="37"/>
        <v>0</v>
      </c>
      <c r="AW30" s="15" t="e">
        <f t="shared" ca="1" si="17"/>
        <v>#DIV/0!</v>
      </c>
      <c r="AY30" s="15">
        <f t="shared" ca="1" si="38"/>
        <v>0</v>
      </c>
      <c r="AZ30" s="15" t="e">
        <f t="shared" ca="1" si="18"/>
        <v>#DIV/0!</v>
      </c>
      <c r="BB30" s="15">
        <f t="shared" ca="1" si="39"/>
        <v>0</v>
      </c>
      <c r="BC30" s="15" t="e">
        <f t="shared" ca="1" si="19"/>
        <v>#DIV/0!</v>
      </c>
      <c r="BE30" s="15">
        <f t="shared" ca="1" si="40"/>
        <v>0</v>
      </c>
      <c r="BF30" s="15" t="e">
        <f t="shared" ca="1" si="20"/>
        <v>#DIV/0!</v>
      </c>
      <c r="BH30" s="15">
        <f t="shared" ca="1" si="41"/>
        <v>0</v>
      </c>
      <c r="BI30" s="15" t="e">
        <f t="shared" ca="1" si="21"/>
        <v>#DIV/0!</v>
      </c>
      <c r="BK30" s="15">
        <f t="shared" ca="1" si="22"/>
        <v>0</v>
      </c>
      <c r="BL30" s="15" t="e">
        <f t="shared" ca="1" si="23"/>
        <v>#VALUE!</v>
      </c>
    </row>
    <row r="31" spans="2:64" ht="15.75" outlineLevel="1" thickBot="1" x14ac:dyDescent="0.3">
      <c r="B31" s="37" t="s">
        <v>211</v>
      </c>
      <c r="C31" s="18" t="s">
        <v>124</v>
      </c>
      <c r="D31" s="14"/>
      <c r="E31" s="15">
        <f t="shared" ca="1" si="4"/>
        <v>0</v>
      </c>
      <c r="F31" s="15"/>
      <c r="G31" s="15"/>
      <c r="H31" s="15"/>
      <c r="I31" s="15"/>
      <c r="J31" s="15">
        <f t="shared" si="0"/>
        <v>0</v>
      </c>
      <c r="K31" s="15">
        <f t="shared" si="1"/>
        <v>0</v>
      </c>
      <c r="L31" s="137"/>
      <c r="M31" s="15">
        <f t="shared" ca="1" si="5"/>
        <v>0</v>
      </c>
      <c r="N31" s="15" t="s">
        <v>300</v>
      </c>
      <c r="O31" s="15" t="s">
        <v>300</v>
      </c>
      <c r="P31" s="15" t="s">
        <v>300</v>
      </c>
      <c r="Q31" s="15"/>
      <c r="R31" s="15"/>
      <c r="S31" s="15"/>
      <c r="T31" s="15" t="str">
        <f t="shared" si="6"/>
        <v/>
      </c>
      <c r="U31" s="15" t="str">
        <f t="shared" si="7"/>
        <v/>
      </c>
      <c r="V31" s="15" t="str">
        <f t="shared" si="8"/>
        <v/>
      </c>
      <c r="W31" s="15" t="str">
        <f t="shared" ca="1" si="9"/>
        <v/>
      </c>
      <c r="X31" s="15" t="str">
        <f t="shared" ca="1" si="27"/>
        <v/>
      </c>
      <c r="Y31" s="15" t="str">
        <f t="shared" ca="1" si="28"/>
        <v/>
      </c>
      <c r="AA31" s="15">
        <f t="shared" ca="1" si="30"/>
        <v>0</v>
      </c>
      <c r="AB31" s="15" t="e">
        <f t="shared" ca="1" si="10"/>
        <v>#DIV/0!</v>
      </c>
      <c r="AD31" s="15">
        <f t="shared" ca="1" si="31"/>
        <v>0</v>
      </c>
      <c r="AE31" s="15" t="e">
        <f t="shared" ca="1" si="11"/>
        <v>#DIV/0!</v>
      </c>
      <c r="AG31" s="15">
        <f t="shared" ca="1" si="32"/>
        <v>0</v>
      </c>
      <c r="AH31" s="15" t="e">
        <f t="shared" ca="1" si="12"/>
        <v>#DIV/0!</v>
      </c>
      <c r="AJ31" s="15">
        <f t="shared" ca="1" si="33"/>
        <v>0</v>
      </c>
      <c r="AK31" s="15" t="e">
        <f t="shared" ca="1" si="13"/>
        <v>#DIV/0!</v>
      </c>
      <c r="AM31" s="15">
        <f t="shared" ca="1" si="34"/>
        <v>0</v>
      </c>
      <c r="AN31" s="15" t="e">
        <f t="shared" ca="1" si="14"/>
        <v>#DIV/0!</v>
      </c>
      <c r="AP31" s="15">
        <f t="shared" ca="1" si="35"/>
        <v>0</v>
      </c>
      <c r="AQ31" s="15" t="e">
        <f t="shared" ca="1" si="15"/>
        <v>#DIV/0!</v>
      </c>
      <c r="AS31" s="15">
        <f t="shared" ca="1" si="36"/>
        <v>0</v>
      </c>
      <c r="AT31" s="15" t="e">
        <f t="shared" ca="1" si="16"/>
        <v>#DIV/0!</v>
      </c>
      <c r="AV31" s="15">
        <f t="shared" ca="1" si="37"/>
        <v>0</v>
      </c>
      <c r="AW31" s="15" t="e">
        <f t="shared" ca="1" si="17"/>
        <v>#DIV/0!</v>
      </c>
      <c r="AY31" s="15">
        <f t="shared" ca="1" si="38"/>
        <v>0</v>
      </c>
      <c r="AZ31" s="15" t="e">
        <f t="shared" ca="1" si="18"/>
        <v>#DIV/0!</v>
      </c>
      <c r="BB31" s="15">
        <f t="shared" ca="1" si="39"/>
        <v>0</v>
      </c>
      <c r="BC31" s="15" t="e">
        <f t="shared" ca="1" si="19"/>
        <v>#DIV/0!</v>
      </c>
      <c r="BE31" s="15">
        <f t="shared" ca="1" si="40"/>
        <v>0</v>
      </c>
      <c r="BF31" s="15" t="e">
        <f t="shared" ca="1" si="20"/>
        <v>#DIV/0!</v>
      </c>
      <c r="BH31" s="15">
        <f t="shared" ca="1" si="41"/>
        <v>0</v>
      </c>
      <c r="BI31" s="15" t="e">
        <f t="shared" ca="1" si="21"/>
        <v>#DIV/0!</v>
      </c>
      <c r="BK31" s="15">
        <f t="shared" ca="1" si="22"/>
        <v>0</v>
      </c>
      <c r="BL31" s="15" t="e">
        <f t="shared" ca="1" si="23"/>
        <v>#VALUE!</v>
      </c>
    </row>
    <row r="32" spans="2:64" ht="15.75" outlineLevel="1" thickBot="1" x14ac:dyDescent="0.3">
      <c r="B32" s="33" t="s">
        <v>29</v>
      </c>
      <c r="C32" s="217" t="s">
        <v>125</v>
      </c>
      <c r="D32" s="4" t="s">
        <v>30</v>
      </c>
      <c r="E32" s="5">
        <f t="shared" ca="1" si="4"/>
        <v>0</v>
      </c>
      <c r="F32" s="5" t="e">
        <f ca="1">VLOOKUP($B32,INDIRECT("'"&amp;"Dépenses TR "&amp;$C$1&amp;"'!$B$2:$AK$61"),$F$2,FALSE)</f>
        <v>#REF!</v>
      </c>
      <c r="G32" s="70" t="e">
        <f ca="1">F32/E32</f>
        <v>#REF!</v>
      </c>
      <c r="H32" s="5"/>
      <c r="I32" s="5"/>
      <c r="J32" s="5" t="e">
        <f t="shared" ca="1" si="0"/>
        <v>#REF!</v>
      </c>
      <c r="K32" s="5" t="e">
        <f t="shared" ca="1" si="1"/>
        <v>#REF!</v>
      </c>
      <c r="L32" s="137"/>
      <c r="M32" s="5">
        <f t="shared" ca="1" si="5"/>
        <v>0</v>
      </c>
      <c r="N32" s="5" t="e">
        <f t="shared" ref="N32:P33" ca="1" si="42">VLOOKUP($B32,INDIRECT("'"&amp;"Dépenses TR "&amp;$C$1&amp;"'!$B$2:$AK$61"),N$2,FALSE)</f>
        <v>#REF!</v>
      </c>
      <c r="O32" s="5" t="e">
        <f t="shared" ca="1" si="42"/>
        <v>#REF!</v>
      </c>
      <c r="P32" s="5" t="e">
        <f t="shared" ca="1" si="42"/>
        <v>#REF!</v>
      </c>
      <c r="Q32" s="5"/>
      <c r="R32" s="5"/>
      <c r="S32" s="5"/>
      <c r="T32" s="5" t="str">
        <f t="shared" ca="1" si="6"/>
        <v/>
      </c>
      <c r="U32" s="5" t="str">
        <f t="shared" ca="1" si="7"/>
        <v/>
      </c>
      <c r="V32" s="5" t="str">
        <f t="shared" ca="1" si="8"/>
        <v/>
      </c>
      <c r="W32" s="5" t="str">
        <f t="shared" ca="1" si="9"/>
        <v/>
      </c>
      <c r="X32" s="5" t="str">
        <f t="shared" ca="1" si="27"/>
        <v/>
      </c>
      <c r="Y32" s="5" t="str">
        <f t="shared" ca="1" si="28"/>
        <v/>
      </c>
      <c r="AA32" s="5">
        <f t="shared" ca="1" si="30"/>
        <v>0</v>
      </c>
      <c r="AB32" s="5" t="e">
        <f t="shared" ca="1" si="10"/>
        <v>#DIV/0!</v>
      </c>
      <c r="AD32" s="5">
        <f t="shared" ca="1" si="31"/>
        <v>0</v>
      </c>
      <c r="AE32" s="5" t="e">
        <f t="shared" ca="1" si="11"/>
        <v>#DIV/0!</v>
      </c>
      <c r="AG32" s="5">
        <f t="shared" ca="1" si="32"/>
        <v>0</v>
      </c>
      <c r="AH32" s="5" t="e">
        <f t="shared" ca="1" si="12"/>
        <v>#DIV/0!</v>
      </c>
      <c r="AJ32" s="5">
        <f t="shared" ca="1" si="33"/>
        <v>0</v>
      </c>
      <c r="AK32" s="5" t="e">
        <f t="shared" ca="1" si="13"/>
        <v>#DIV/0!</v>
      </c>
      <c r="AM32" s="5">
        <f t="shared" ca="1" si="34"/>
        <v>0</v>
      </c>
      <c r="AN32" s="5" t="e">
        <f t="shared" ca="1" si="14"/>
        <v>#DIV/0!</v>
      </c>
      <c r="AP32" s="5">
        <f t="shared" ca="1" si="35"/>
        <v>0</v>
      </c>
      <c r="AQ32" s="5" t="e">
        <f t="shared" ca="1" si="15"/>
        <v>#DIV/0!</v>
      </c>
      <c r="AS32" s="5">
        <f t="shared" ca="1" si="36"/>
        <v>0</v>
      </c>
      <c r="AT32" s="5" t="e">
        <f t="shared" ca="1" si="16"/>
        <v>#DIV/0!</v>
      </c>
      <c r="AV32" s="5">
        <f t="shared" ca="1" si="37"/>
        <v>0</v>
      </c>
      <c r="AW32" s="5" t="e">
        <f t="shared" ca="1" si="17"/>
        <v>#DIV/0!</v>
      </c>
      <c r="AY32" s="5">
        <f t="shared" ca="1" si="38"/>
        <v>0</v>
      </c>
      <c r="AZ32" s="5" t="e">
        <f t="shared" ca="1" si="18"/>
        <v>#DIV/0!</v>
      </c>
      <c r="BB32" s="5">
        <f t="shared" ca="1" si="39"/>
        <v>0</v>
      </c>
      <c r="BC32" s="5" t="e">
        <f t="shared" ca="1" si="19"/>
        <v>#DIV/0!</v>
      </c>
      <c r="BE32" s="5">
        <f t="shared" ca="1" si="40"/>
        <v>0</v>
      </c>
      <c r="BF32" s="5" t="e">
        <f t="shared" ca="1" si="20"/>
        <v>#DIV/0!</v>
      </c>
      <c r="BH32" s="5">
        <f t="shared" ca="1" si="41"/>
        <v>0</v>
      </c>
      <c r="BI32" s="5" t="e">
        <f t="shared" ca="1" si="21"/>
        <v>#DIV/0!</v>
      </c>
      <c r="BK32" s="5">
        <f t="shared" ca="1" si="22"/>
        <v>0</v>
      </c>
      <c r="BL32" s="5" t="e">
        <f t="shared" ca="1" si="23"/>
        <v>#VALUE!</v>
      </c>
    </row>
    <row r="33" spans="2:64" ht="15.75" outlineLevel="1" thickBot="1" x14ac:dyDescent="0.3">
      <c r="B33" s="30" t="s">
        <v>31</v>
      </c>
      <c r="C33" s="217"/>
      <c r="D33" s="6" t="s">
        <v>32</v>
      </c>
      <c r="E33" s="7">
        <f t="shared" ca="1" si="4"/>
        <v>0</v>
      </c>
      <c r="F33" s="5" t="e">
        <f ca="1">VLOOKUP($B33,INDIRECT("'"&amp;"Dépenses TR "&amp;$C$1&amp;"'!$B$2:$AK$61"),$F$2,FALSE)</f>
        <v>#REF!</v>
      </c>
      <c r="G33" s="70" t="e">
        <f ca="1">F33/E33</f>
        <v>#REF!</v>
      </c>
      <c r="H33" s="7"/>
      <c r="I33" s="7"/>
      <c r="J33" s="7" t="e">
        <f t="shared" ca="1" si="0"/>
        <v>#REF!</v>
      </c>
      <c r="K33" s="7" t="e">
        <f t="shared" ca="1" si="1"/>
        <v>#REF!</v>
      </c>
      <c r="L33" s="137"/>
      <c r="M33" s="7">
        <f t="shared" ca="1" si="5"/>
        <v>0</v>
      </c>
      <c r="N33" s="5" t="e">
        <f t="shared" ca="1" si="42"/>
        <v>#REF!</v>
      </c>
      <c r="O33" s="5" t="e">
        <f t="shared" ca="1" si="42"/>
        <v>#REF!</v>
      </c>
      <c r="P33" s="5" t="e">
        <f t="shared" ca="1" si="42"/>
        <v>#REF!</v>
      </c>
      <c r="Q33" s="7"/>
      <c r="R33" s="7"/>
      <c r="S33" s="7"/>
      <c r="T33" s="7" t="str">
        <f t="shared" ca="1" si="6"/>
        <v/>
      </c>
      <c r="U33" s="7" t="str">
        <f t="shared" ca="1" si="7"/>
        <v/>
      </c>
      <c r="V33" s="7" t="str">
        <f t="shared" ca="1" si="8"/>
        <v/>
      </c>
      <c r="W33" s="7" t="str">
        <f t="shared" ca="1" si="9"/>
        <v/>
      </c>
      <c r="X33" s="7" t="str">
        <f t="shared" ca="1" si="27"/>
        <v/>
      </c>
      <c r="Y33" s="7" t="str">
        <f t="shared" ca="1" si="28"/>
        <v/>
      </c>
      <c r="AA33" s="5">
        <f t="shared" ca="1" si="30"/>
        <v>0</v>
      </c>
      <c r="AB33" s="7" t="e">
        <f t="shared" ca="1" si="10"/>
        <v>#DIV/0!</v>
      </c>
      <c r="AD33" s="5">
        <f t="shared" ca="1" si="31"/>
        <v>0</v>
      </c>
      <c r="AE33" s="7" t="e">
        <f t="shared" ca="1" si="11"/>
        <v>#DIV/0!</v>
      </c>
      <c r="AG33" s="5">
        <f t="shared" ca="1" si="32"/>
        <v>0</v>
      </c>
      <c r="AH33" s="7" t="e">
        <f t="shared" ca="1" si="12"/>
        <v>#DIV/0!</v>
      </c>
      <c r="AJ33" s="5">
        <f t="shared" ca="1" si="33"/>
        <v>0</v>
      </c>
      <c r="AK33" s="7" t="e">
        <f t="shared" ca="1" si="13"/>
        <v>#DIV/0!</v>
      </c>
      <c r="AM33" s="5">
        <f t="shared" ca="1" si="34"/>
        <v>0</v>
      </c>
      <c r="AN33" s="7" t="e">
        <f t="shared" ca="1" si="14"/>
        <v>#DIV/0!</v>
      </c>
      <c r="AP33" s="5">
        <f t="shared" ca="1" si="35"/>
        <v>0</v>
      </c>
      <c r="AQ33" s="7" t="e">
        <f t="shared" ca="1" si="15"/>
        <v>#DIV/0!</v>
      </c>
      <c r="AS33" s="5">
        <f t="shared" ca="1" si="36"/>
        <v>0</v>
      </c>
      <c r="AT33" s="7" t="e">
        <f t="shared" ca="1" si="16"/>
        <v>#DIV/0!</v>
      </c>
      <c r="AV33" s="5">
        <f t="shared" ca="1" si="37"/>
        <v>0</v>
      </c>
      <c r="AW33" s="7" t="e">
        <f t="shared" ca="1" si="17"/>
        <v>#DIV/0!</v>
      </c>
      <c r="AY33" s="5">
        <f t="shared" ca="1" si="38"/>
        <v>0</v>
      </c>
      <c r="AZ33" s="7" t="e">
        <f t="shared" ca="1" si="18"/>
        <v>#DIV/0!</v>
      </c>
      <c r="BB33" s="5">
        <f t="shared" ca="1" si="39"/>
        <v>0</v>
      </c>
      <c r="BC33" s="7" t="e">
        <f t="shared" ca="1" si="19"/>
        <v>#DIV/0!</v>
      </c>
      <c r="BE33" s="5">
        <f t="shared" ca="1" si="40"/>
        <v>0</v>
      </c>
      <c r="BF33" s="7" t="e">
        <f t="shared" ca="1" si="20"/>
        <v>#DIV/0!</v>
      </c>
      <c r="BH33" s="5">
        <f t="shared" ca="1" si="41"/>
        <v>0</v>
      </c>
      <c r="BI33" s="7" t="e">
        <f t="shared" ca="1" si="21"/>
        <v>#DIV/0!</v>
      </c>
      <c r="BK33" s="5">
        <f t="shared" ca="1" si="22"/>
        <v>0</v>
      </c>
      <c r="BL33" s="7" t="e">
        <f t="shared" ca="1" si="23"/>
        <v>#VALUE!</v>
      </c>
    </row>
    <row r="34" spans="2:64" ht="15.75" outlineLevel="1" thickBot="1" x14ac:dyDescent="0.3">
      <c r="B34" s="31" t="s">
        <v>212</v>
      </c>
      <c r="C34" s="217"/>
      <c r="D34" s="8" t="s">
        <v>126</v>
      </c>
      <c r="E34" s="9">
        <f t="shared" ca="1" si="4"/>
        <v>0</v>
      </c>
      <c r="F34" s="9"/>
      <c r="G34" s="9"/>
      <c r="H34" s="9" t="e">
        <f ca="1">F33+F32</f>
        <v>#REF!</v>
      </c>
      <c r="I34" s="9" t="e">
        <f ca="1">H34/E34</f>
        <v>#REF!</v>
      </c>
      <c r="J34" s="9" t="e">
        <f t="shared" ca="1" si="0"/>
        <v>#REF!</v>
      </c>
      <c r="K34" s="9" t="e">
        <f t="shared" ca="1" si="1"/>
        <v>#REF!</v>
      </c>
      <c r="L34" s="137"/>
      <c r="M34" s="9">
        <f t="shared" ca="1" si="5"/>
        <v>0</v>
      </c>
      <c r="N34" s="9" t="s">
        <v>300</v>
      </c>
      <c r="O34" s="9" t="s">
        <v>300</v>
      </c>
      <c r="P34" s="9" t="s">
        <v>300</v>
      </c>
      <c r="Q34" s="9" t="e">
        <f ca="1">N33+N32</f>
        <v>#REF!</v>
      </c>
      <c r="R34" s="9" t="e">
        <f ca="1">O33+O32</f>
        <v>#REF!</v>
      </c>
      <c r="S34" s="9" t="e">
        <f ca="1">P33+P32</f>
        <v>#REF!</v>
      </c>
      <c r="T34" s="9" t="str">
        <f t="shared" ca="1" si="6"/>
        <v/>
      </c>
      <c r="U34" s="9" t="str">
        <f t="shared" ca="1" si="7"/>
        <v/>
      </c>
      <c r="V34" s="9" t="str">
        <f t="shared" ca="1" si="8"/>
        <v/>
      </c>
      <c r="W34" s="9" t="str">
        <f t="shared" ca="1" si="9"/>
        <v/>
      </c>
      <c r="X34" s="9" t="str">
        <f t="shared" ca="1" si="27"/>
        <v/>
      </c>
      <c r="Y34" s="9" t="str">
        <f t="shared" ca="1" si="28"/>
        <v/>
      </c>
      <c r="AA34" s="9">
        <f ca="1">AA33+AA32</f>
        <v>0</v>
      </c>
      <c r="AB34" s="9" t="e">
        <f t="shared" ca="1" si="10"/>
        <v>#DIV/0!</v>
      </c>
      <c r="AD34" s="9">
        <f ca="1">AD33+AD32</f>
        <v>0</v>
      </c>
      <c r="AE34" s="9" t="e">
        <f t="shared" ca="1" si="11"/>
        <v>#DIV/0!</v>
      </c>
      <c r="AG34" s="9">
        <f ca="1">AG33+AG32</f>
        <v>0</v>
      </c>
      <c r="AH34" s="9" t="e">
        <f t="shared" ca="1" si="12"/>
        <v>#DIV/0!</v>
      </c>
      <c r="AJ34" s="9">
        <f ca="1">AJ33+AJ32</f>
        <v>0</v>
      </c>
      <c r="AK34" s="9" t="e">
        <f t="shared" ca="1" si="13"/>
        <v>#DIV/0!</v>
      </c>
      <c r="AM34" s="9">
        <f ca="1">AM33+AM32</f>
        <v>0</v>
      </c>
      <c r="AN34" s="9" t="e">
        <f t="shared" ca="1" si="14"/>
        <v>#DIV/0!</v>
      </c>
      <c r="AP34" s="9">
        <f ca="1">AP33+AP32</f>
        <v>0</v>
      </c>
      <c r="AQ34" s="9" t="e">
        <f t="shared" ca="1" si="15"/>
        <v>#DIV/0!</v>
      </c>
      <c r="AS34" s="9">
        <f ca="1">AS33+AS32</f>
        <v>0</v>
      </c>
      <c r="AT34" s="9" t="e">
        <f t="shared" ca="1" si="16"/>
        <v>#DIV/0!</v>
      </c>
      <c r="AV34" s="9">
        <f ca="1">AV33+AV32</f>
        <v>0</v>
      </c>
      <c r="AW34" s="9" t="e">
        <f t="shared" ca="1" si="17"/>
        <v>#DIV/0!</v>
      </c>
      <c r="AY34" s="9">
        <f ca="1">AY33+AY32</f>
        <v>0</v>
      </c>
      <c r="AZ34" s="9" t="e">
        <f t="shared" ca="1" si="18"/>
        <v>#DIV/0!</v>
      </c>
      <c r="BB34" s="9">
        <f ca="1">BB33+BB32</f>
        <v>0</v>
      </c>
      <c r="BC34" s="9" t="e">
        <f t="shared" ca="1" si="19"/>
        <v>#DIV/0!</v>
      </c>
      <c r="BE34" s="9">
        <f ca="1">BE33+BE32</f>
        <v>0</v>
      </c>
      <c r="BF34" s="9" t="e">
        <f t="shared" ca="1" si="20"/>
        <v>#DIV/0!</v>
      </c>
      <c r="BH34" s="9">
        <f ca="1">BH33+BH32</f>
        <v>0</v>
      </c>
      <c r="BI34" s="9" t="e">
        <f t="shared" ca="1" si="21"/>
        <v>#DIV/0!</v>
      </c>
      <c r="BK34" s="9">
        <f t="shared" ca="1" si="22"/>
        <v>0</v>
      </c>
      <c r="BL34" s="9" t="e">
        <f t="shared" ca="1" si="23"/>
        <v>#VALUE!</v>
      </c>
    </row>
    <row r="35" spans="2:64" ht="15.75" outlineLevel="1" thickBot="1" x14ac:dyDescent="0.3">
      <c r="B35" s="30" t="s">
        <v>33</v>
      </c>
      <c r="C35" s="217"/>
      <c r="D35" s="4" t="s">
        <v>127</v>
      </c>
      <c r="E35" s="5">
        <f t="shared" ca="1" si="4"/>
        <v>0</v>
      </c>
      <c r="F35" s="5" t="e">
        <f ca="1">VLOOKUP($B35,INDIRECT("'"&amp;"Dépenses TR "&amp;$C$1&amp;"'!$B$2:$AK$61"),$F$2,FALSE)</f>
        <v>#REF!</v>
      </c>
      <c r="G35" s="70" t="e">
        <f ca="1">F35/E35</f>
        <v>#REF!</v>
      </c>
      <c r="H35" s="5"/>
      <c r="I35" s="5"/>
      <c r="J35" s="5" t="e">
        <f t="shared" ca="1" si="0"/>
        <v>#REF!</v>
      </c>
      <c r="K35" s="5" t="e">
        <f t="shared" ca="1" si="1"/>
        <v>#REF!</v>
      </c>
      <c r="L35" s="137"/>
      <c r="M35" s="5">
        <f t="shared" ca="1" si="5"/>
        <v>0</v>
      </c>
      <c r="N35" s="5" t="e">
        <f t="shared" ref="N35:P36" ca="1" si="43">VLOOKUP($B35,INDIRECT("'"&amp;"Dépenses TR "&amp;$C$1&amp;"'!$B$2:$AK$61"),N$2,FALSE)</f>
        <v>#REF!</v>
      </c>
      <c r="O35" s="5" t="e">
        <f t="shared" ca="1" si="43"/>
        <v>#REF!</v>
      </c>
      <c r="P35" s="5" t="e">
        <f t="shared" ca="1" si="43"/>
        <v>#REF!</v>
      </c>
      <c r="Q35" s="5"/>
      <c r="R35" s="5"/>
      <c r="S35" s="5"/>
      <c r="T35" s="5" t="str">
        <f t="shared" ca="1" si="6"/>
        <v/>
      </c>
      <c r="U35" s="5" t="str">
        <f t="shared" ca="1" si="7"/>
        <v/>
      </c>
      <c r="V35" s="5" t="str">
        <f t="shared" ca="1" si="8"/>
        <v/>
      </c>
      <c r="W35" s="5" t="str">
        <f t="shared" ca="1" si="9"/>
        <v/>
      </c>
      <c r="X35" s="5" t="str">
        <f t="shared" ca="1" si="27"/>
        <v/>
      </c>
      <c r="Y35" s="5" t="str">
        <f t="shared" ca="1" si="28"/>
        <v/>
      </c>
      <c r="AA35" s="5">
        <f ca="1">IFERROR(VLOOKUP($B35,INDIRECT("'"&amp;"Dépenses TR "&amp;$C$1&amp;"'!$B$2:$AI$61"),AA$2,FALSE),0)</f>
        <v>0</v>
      </c>
      <c r="AB35" s="5" t="e">
        <f t="shared" ca="1" si="10"/>
        <v>#DIV/0!</v>
      </c>
      <c r="AD35" s="5">
        <f ca="1">IFERROR(VLOOKUP($B35,INDIRECT("'"&amp;"Dépenses TR "&amp;$C$1&amp;"'!$B$2:$AI$61"),AD$2,FALSE),0)</f>
        <v>0</v>
      </c>
      <c r="AE35" s="5" t="e">
        <f t="shared" ca="1" si="11"/>
        <v>#DIV/0!</v>
      </c>
      <c r="AG35" s="5">
        <f ca="1">IFERROR(VLOOKUP($B35,INDIRECT("'"&amp;"Dépenses TR "&amp;$C$1&amp;"'!$B$2:$AI$61"),AG$2,FALSE),0)</f>
        <v>0</v>
      </c>
      <c r="AH35" s="5" t="e">
        <f t="shared" ca="1" si="12"/>
        <v>#DIV/0!</v>
      </c>
      <c r="AJ35" s="5">
        <f ca="1">IFERROR(VLOOKUP($B35,INDIRECT("'"&amp;"Dépenses TR "&amp;$C$1&amp;"'!$B$2:$AI$61"),AJ$2,FALSE),0)</f>
        <v>0</v>
      </c>
      <c r="AK35" s="5" t="e">
        <f t="shared" ca="1" si="13"/>
        <v>#DIV/0!</v>
      </c>
      <c r="AM35" s="5">
        <f ca="1">IFERROR(VLOOKUP($B35,INDIRECT("'"&amp;"Dépenses TR "&amp;$C$1&amp;"'!$B$2:$AI$61"),AM$2,FALSE),0)</f>
        <v>0</v>
      </c>
      <c r="AN35" s="5" t="e">
        <f t="shared" ca="1" si="14"/>
        <v>#DIV/0!</v>
      </c>
      <c r="AP35" s="5">
        <f ca="1">IFERROR(VLOOKUP($B35,INDIRECT("'"&amp;"Dépenses TR "&amp;$C$1&amp;"'!$B$2:$AI$61"),AP$2,FALSE),0)</f>
        <v>0</v>
      </c>
      <c r="AQ35" s="5" t="e">
        <f t="shared" ca="1" si="15"/>
        <v>#DIV/0!</v>
      </c>
      <c r="AS35" s="5">
        <f ca="1">IFERROR(VLOOKUP($B35,INDIRECT("'"&amp;"Dépenses TR "&amp;$C$1&amp;"'!$B$2:$AI$61"),AS$2,FALSE),0)</f>
        <v>0</v>
      </c>
      <c r="AT35" s="5" t="e">
        <f t="shared" ca="1" si="16"/>
        <v>#DIV/0!</v>
      </c>
      <c r="AV35" s="5">
        <f ca="1">IFERROR(VLOOKUP($B35,INDIRECT("'"&amp;"Dépenses TR "&amp;$C$1&amp;"'!$B$2:$AI$61"),AV$2,FALSE),0)</f>
        <v>0</v>
      </c>
      <c r="AW35" s="5" t="e">
        <f t="shared" ca="1" si="17"/>
        <v>#DIV/0!</v>
      </c>
      <c r="AY35" s="5">
        <f ca="1">IFERROR(VLOOKUP($B35,INDIRECT("'"&amp;"Dépenses TR "&amp;$C$1&amp;"'!$B$2:$AI$61"),AY$2,FALSE),0)</f>
        <v>0</v>
      </c>
      <c r="AZ35" s="5" t="e">
        <f t="shared" ca="1" si="18"/>
        <v>#DIV/0!</v>
      </c>
      <c r="BB35" s="5">
        <f ca="1">IFERROR(VLOOKUP($B35,INDIRECT("'"&amp;"Dépenses TR "&amp;$C$1&amp;"'!$B$2:$AI$61"),BB$2,FALSE),0)</f>
        <v>0</v>
      </c>
      <c r="BC35" s="5" t="e">
        <f t="shared" ca="1" si="19"/>
        <v>#DIV/0!</v>
      </c>
      <c r="BE35" s="5">
        <f ca="1">IFERROR(VLOOKUP($B35,INDIRECT("'"&amp;"Dépenses TR "&amp;$C$1&amp;"'!$B$2:$AI$61"),BE$2,FALSE),0)</f>
        <v>0</v>
      </c>
      <c r="BF35" s="5" t="e">
        <f t="shared" ca="1" si="20"/>
        <v>#DIV/0!</v>
      </c>
      <c r="BH35" s="5">
        <f ca="1">IFERROR(VLOOKUP($B35,INDIRECT("'"&amp;"Dépenses TR "&amp;$C$1&amp;"'!$B$2:$AI$61"),BH$2,FALSE),0)</f>
        <v>0</v>
      </c>
      <c r="BI35" s="5" t="e">
        <f t="shared" ca="1" si="21"/>
        <v>#DIV/0!</v>
      </c>
      <c r="BK35" s="5">
        <f t="shared" ca="1" si="22"/>
        <v>0</v>
      </c>
      <c r="BL35" s="5" t="e">
        <f t="shared" ca="1" si="23"/>
        <v>#VALUE!</v>
      </c>
    </row>
    <row r="36" spans="2:64" ht="15.75" outlineLevel="1" thickBot="1" x14ac:dyDescent="0.3">
      <c r="B36" s="30" t="s">
        <v>34</v>
      </c>
      <c r="C36" s="217"/>
      <c r="D36" s="6" t="s">
        <v>128</v>
      </c>
      <c r="E36" s="7">
        <f t="shared" ca="1" si="4"/>
        <v>0</v>
      </c>
      <c r="F36" s="5" t="e">
        <f ca="1">VLOOKUP($B36,INDIRECT("'"&amp;"Dépenses TR "&amp;$C$1&amp;"'!$B$2:$AK$61"),$F$2,FALSE)</f>
        <v>#REF!</v>
      </c>
      <c r="G36" s="70" t="e">
        <f ca="1">F36/E36</f>
        <v>#REF!</v>
      </c>
      <c r="H36" s="7"/>
      <c r="I36" s="7"/>
      <c r="J36" s="7" t="e">
        <f t="shared" ca="1" si="0"/>
        <v>#REF!</v>
      </c>
      <c r="K36" s="7" t="e">
        <f t="shared" ca="1" si="1"/>
        <v>#REF!</v>
      </c>
      <c r="L36" s="137"/>
      <c r="M36" s="7">
        <f t="shared" ca="1" si="5"/>
        <v>0</v>
      </c>
      <c r="N36" s="5" t="e">
        <f t="shared" ca="1" si="43"/>
        <v>#REF!</v>
      </c>
      <c r="O36" s="5" t="e">
        <f t="shared" ca="1" si="43"/>
        <v>#REF!</v>
      </c>
      <c r="P36" s="5" t="e">
        <f t="shared" ca="1" si="43"/>
        <v>#REF!</v>
      </c>
      <c r="Q36" s="7"/>
      <c r="R36" s="7"/>
      <c r="S36" s="7"/>
      <c r="T36" s="7" t="str">
        <f t="shared" ca="1" si="6"/>
        <v/>
      </c>
      <c r="U36" s="7" t="str">
        <f t="shared" ca="1" si="7"/>
        <v/>
      </c>
      <c r="V36" s="7" t="str">
        <f t="shared" ca="1" si="8"/>
        <v/>
      </c>
      <c r="W36" s="7" t="str">
        <f t="shared" ca="1" si="9"/>
        <v/>
      </c>
      <c r="X36" s="7" t="str">
        <f t="shared" ca="1" si="27"/>
        <v/>
      </c>
      <c r="Y36" s="7" t="str">
        <f t="shared" ca="1" si="28"/>
        <v/>
      </c>
      <c r="AA36" s="5">
        <f ca="1">IFERROR(VLOOKUP($B36,INDIRECT("'"&amp;"Dépenses TR "&amp;$C$1&amp;"'!$B$2:$AI$61"),AA$2,FALSE),0)</f>
        <v>0</v>
      </c>
      <c r="AB36" s="7" t="e">
        <f t="shared" ca="1" si="10"/>
        <v>#DIV/0!</v>
      </c>
      <c r="AD36" s="5">
        <f ca="1">IFERROR(VLOOKUP($B36,INDIRECT("'"&amp;"Dépenses TR "&amp;$C$1&amp;"'!$B$2:$AI$61"),AD$2,FALSE),0)</f>
        <v>0</v>
      </c>
      <c r="AE36" s="7" t="e">
        <f t="shared" ca="1" si="11"/>
        <v>#DIV/0!</v>
      </c>
      <c r="AG36" s="5">
        <f ca="1">IFERROR(VLOOKUP($B36,INDIRECT("'"&amp;"Dépenses TR "&amp;$C$1&amp;"'!$B$2:$AI$61"),AG$2,FALSE),0)</f>
        <v>0</v>
      </c>
      <c r="AH36" s="7" t="e">
        <f t="shared" ca="1" si="12"/>
        <v>#DIV/0!</v>
      </c>
      <c r="AJ36" s="5">
        <f ca="1">IFERROR(VLOOKUP($B36,INDIRECT("'"&amp;"Dépenses TR "&amp;$C$1&amp;"'!$B$2:$AI$61"),AJ$2,FALSE),0)</f>
        <v>0</v>
      </c>
      <c r="AK36" s="7" t="e">
        <f t="shared" ca="1" si="13"/>
        <v>#DIV/0!</v>
      </c>
      <c r="AM36" s="5">
        <f ca="1">IFERROR(VLOOKUP($B36,INDIRECT("'"&amp;"Dépenses TR "&amp;$C$1&amp;"'!$B$2:$AI$61"),AM$2,FALSE),0)</f>
        <v>0</v>
      </c>
      <c r="AN36" s="7" t="e">
        <f t="shared" ca="1" si="14"/>
        <v>#DIV/0!</v>
      </c>
      <c r="AP36" s="5">
        <f ca="1">IFERROR(VLOOKUP($B36,INDIRECT("'"&amp;"Dépenses TR "&amp;$C$1&amp;"'!$B$2:$AI$61"),AP$2,FALSE),0)</f>
        <v>0</v>
      </c>
      <c r="AQ36" s="7" t="e">
        <f t="shared" ca="1" si="15"/>
        <v>#DIV/0!</v>
      </c>
      <c r="AS36" s="5">
        <f ca="1">IFERROR(VLOOKUP($B36,INDIRECT("'"&amp;"Dépenses TR "&amp;$C$1&amp;"'!$B$2:$AI$61"),AS$2,FALSE),0)</f>
        <v>0</v>
      </c>
      <c r="AT36" s="7" t="e">
        <f t="shared" ca="1" si="16"/>
        <v>#DIV/0!</v>
      </c>
      <c r="AV36" s="5">
        <f ca="1">IFERROR(VLOOKUP($B36,INDIRECT("'"&amp;"Dépenses TR "&amp;$C$1&amp;"'!$B$2:$AI$61"),AV$2,FALSE),0)</f>
        <v>0</v>
      </c>
      <c r="AW36" s="7" t="e">
        <f t="shared" ca="1" si="17"/>
        <v>#DIV/0!</v>
      </c>
      <c r="AY36" s="5">
        <f ca="1">IFERROR(VLOOKUP($B36,INDIRECT("'"&amp;"Dépenses TR "&amp;$C$1&amp;"'!$B$2:$AI$61"),AY$2,FALSE),0)</f>
        <v>0</v>
      </c>
      <c r="AZ36" s="7" t="e">
        <f t="shared" ca="1" si="18"/>
        <v>#DIV/0!</v>
      </c>
      <c r="BB36" s="5">
        <f ca="1">IFERROR(VLOOKUP($B36,INDIRECT("'"&amp;"Dépenses TR "&amp;$C$1&amp;"'!$B$2:$AI$61"),BB$2,FALSE),0)</f>
        <v>0</v>
      </c>
      <c r="BC36" s="7" t="e">
        <f t="shared" ca="1" si="19"/>
        <v>#DIV/0!</v>
      </c>
      <c r="BE36" s="5">
        <f ca="1">IFERROR(VLOOKUP($B36,INDIRECT("'"&amp;"Dépenses TR "&amp;$C$1&amp;"'!$B$2:$AI$61"),BE$2,FALSE),0)</f>
        <v>0</v>
      </c>
      <c r="BF36" s="7" t="e">
        <f t="shared" ca="1" si="20"/>
        <v>#DIV/0!</v>
      </c>
      <c r="BH36" s="5">
        <f ca="1">IFERROR(VLOOKUP($B36,INDIRECT("'"&amp;"Dépenses TR "&amp;$C$1&amp;"'!$B$2:$AI$61"),BH$2,FALSE),0)</f>
        <v>0</v>
      </c>
      <c r="BI36" s="7" t="e">
        <f t="shared" ca="1" si="21"/>
        <v>#DIV/0!</v>
      </c>
      <c r="BK36" s="5">
        <f t="shared" ca="1" si="22"/>
        <v>0</v>
      </c>
      <c r="BL36" s="7" t="e">
        <f t="shared" ca="1" si="23"/>
        <v>#VALUE!</v>
      </c>
    </row>
    <row r="37" spans="2:64" ht="15.75" outlineLevel="1" thickBot="1" x14ac:dyDescent="0.3">
      <c r="B37" s="31" t="s">
        <v>213</v>
      </c>
      <c r="C37" s="217"/>
      <c r="D37" s="8" t="s">
        <v>129</v>
      </c>
      <c r="E37" s="9">
        <f t="shared" ca="1" si="4"/>
        <v>0</v>
      </c>
      <c r="F37" s="9"/>
      <c r="G37" s="9"/>
      <c r="H37" s="9" t="e">
        <f ca="1">F36+F35</f>
        <v>#REF!</v>
      </c>
      <c r="I37" s="9" t="e">
        <f ca="1">H37/E37</f>
        <v>#REF!</v>
      </c>
      <c r="J37" s="9" t="e">
        <f t="shared" ref="J37:J68" ca="1" si="44">IF(H37="",F37,H37)</f>
        <v>#REF!</v>
      </c>
      <c r="K37" s="9" t="e">
        <f t="shared" ref="K37:K68" ca="1" si="45">IF(I37="",G37,I37)</f>
        <v>#REF!</v>
      </c>
      <c r="L37" s="137"/>
      <c r="M37" s="9">
        <f t="shared" ca="1" si="5"/>
        <v>0</v>
      </c>
      <c r="N37" s="9" t="s">
        <v>300</v>
      </c>
      <c r="O37" s="9" t="s">
        <v>300</v>
      </c>
      <c r="P37" s="9" t="s">
        <v>300</v>
      </c>
      <c r="Q37" s="9" t="e">
        <f ca="1">N36+N35</f>
        <v>#REF!</v>
      </c>
      <c r="R37" s="9" t="e">
        <f ca="1">O36+O35</f>
        <v>#REF!</v>
      </c>
      <c r="S37" s="9" t="e">
        <f ca="1">P36+P35</f>
        <v>#REF!</v>
      </c>
      <c r="T37" s="9" t="str">
        <f t="shared" ca="1" si="6"/>
        <v/>
      </c>
      <c r="U37" s="9" t="str">
        <f t="shared" ca="1" si="7"/>
        <v/>
      </c>
      <c r="V37" s="9" t="str">
        <f t="shared" ca="1" si="8"/>
        <v/>
      </c>
      <c r="W37" s="9" t="str">
        <f t="shared" ca="1" si="9"/>
        <v/>
      </c>
      <c r="X37" s="9" t="str">
        <f t="shared" ca="1" si="27"/>
        <v/>
      </c>
      <c r="Y37" s="9" t="str">
        <f t="shared" ca="1" si="28"/>
        <v/>
      </c>
      <c r="AA37" s="9">
        <f ca="1">AA36+AA35</f>
        <v>0</v>
      </c>
      <c r="AB37" s="9" t="e">
        <f t="shared" ca="1" si="10"/>
        <v>#DIV/0!</v>
      </c>
      <c r="AD37" s="9">
        <f ca="1">AD36+AD35</f>
        <v>0</v>
      </c>
      <c r="AE37" s="9" t="e">
        <f t="shared" ca="1" si="11"/>
        <v>#DIV/0!</v>
      </c>
      <c r="AG37" s="9">
        <f ca="1">AG36+AG35</f>
        <v>0</v>
      </c>
      <c r="AH37" s="9" t="e">
        <f t="shared" ca="1" si="12"/>
        <v>#DIV/0!</v>
      </c>
      <c r="AJ37" s="9">
        <f ca="1">AJ36+AJ35</f>
        <v>0</v>
      </c>
      <c r="AK37" s="9" t="e">
        <f t="shared" ca="1" si="13"/>
        <v>#DIV/0!</v>
      </c>
      <c r="AM37" s="9">
        <f ca="1">AM36+AM35</f>
        <v>0</v>
      </c>
      <c r="AN37" s="9" t="e">
        <f t="shared" ca="1" si="14"/>
        <v>#DIV/0!</v>
      </c>
      <c r="AP37" s="9">
        <f ca="1">AP36+AP35</f>
        <v>0</v>
      </c>
      <c r="AQ37" s="9" t="e">
        <f t="shared" ca="1" si="15"/>
        <v>#DIV/0!</v>
      </c>
      <c r="AS37" s="9">
        <f ca="1">AS36+AS35</f>
        <v>0</v>
      </c>
      <c r="AT37" s="9" t="e">
        <f t="shared" ca="1" si="16"/>
        <v>#DIV/0!</v>
      </c>
      <c r="AV37" s="9">
        <f ca="1">AV36+AV35</f>
        <v>0</v>
      </c>
      <c r="AW37" s="9" t="e">
        <f t="shared" ca="1" si="17"/>
        <v>#DIV/0!</v>
      </c>
      <c r="AY37" s="9">
        <f ca="1">AY36+AY35</f>
        <v>0</v>
      </c>
      <c r="AZ37" s="9" t="e">
        <f t="shared" ca="1" si="18"/>
        <v>#DIV/0!</v>
      </c>
      <c r="BB37" s="9">
        <f ca="1">BB36+BB35</f>
        <v>0</v>
      </c>
      <c r="BC37" s="9" t="e">
        <f t="shared" ca="1" si="19"/>
        <v>#DIV/0!</v>
      </c>
      <c r="BE37" s="9">
        <f ca="1">BE36+BE35</f>
        <v>0</v>
      </c>
      <c r="BF37" s="9" t="e">
        <f t="shared" ca="1" si="20"/>
        <v>#DIV/0!</v>
      </c>
      <c r="BH37" s="9">
        <f ca="1">BH36+BH35</f>
        <v>0</v>
      </c>
      <c r="BI37" s="9" t="e">
        <f t="shared" ca="1" si="21"/>
        <v>#DIV/0!</v>
      </c>
      <c r="BK37" s="9">
        <f t="shared" ca="1" si="22"/>
        <v>0</v>
      </c>
      <c r="BL37" s="9" t="e">
        <f t="shared" ca="1" si="23"/>
        <v>#VALUE!</v>
      </c>
    </row>
    <row r="38" spans="2:64" ht="15.75" outlineLevel="1" thickBot="1" x14ac:dyDescent="0.3">
      <c r="B38" s="30" t="s">
        <v>35</v>
      </c>
      <c r="C38" s="217"/>
      <c r="D38" s="4" t="s">
        <v>36</v>
      </c>
      <c r="E38" s="5">
        <f t="shared" ca="1" si="4"/>
        <v>0</v>
      </c>
      <c r="F38" s="5" t="e">
        <f ca="1">VLOOKUP($B38,INDIRECT("'"&amp;"Dépenses TR "&amp;$C$1&amp;"'!$B$2:$AK$61"),$F$2,FALSE)</f>
        <v>#REF!</v>
      </c>
      <c r="G38" s="70" t="e">
        <f ca="1">F38/E38</f>
        <v>#REF!</v>
      </c>
      <c r="H38" s="5"/>
      <c r="I38" s="5"/>
      <c r="J38" s="5" t="e">
        <f t="shared" ca="1" si="44"/>
        <v>#REF!</v>
      </c>
      <c r="K38" s="5" t="e">
        <f t="shared" ca="1" si="45"/>
        <v>#REF!</v>
      </c>
      <c r="L38" s="137"/>
      <c r="M38" s="5">
        <f t="shared" ca="1" si="5"/>
        <v>0</v>
      </c>
      <c r="N38" s="5" t="e">
        <f t="shared" ref="N38:P39" ca="1" si="46">VLOOKUP($B38,INDIRECT("'"&amp;"Dépenses TR "&amp;$C$1&amp;"'!$B$2:$AK$61"),N$2,FALSE)</f>
        <v>#REF!</v>
      </c>
      <c r="O38" s="5" t="e">
        <f t="shared" ca="1" si="46"/>
        <v>#REF!</v>
      </c>
      <c r="P38" s="5" t="e">
        <f t="shared" ca="1" si="46"/>
        <v>#REF!</v>
      </c>
      <c r="Q38" s="5"/>
      <c r="R38" s="5"/>
      <c r="S38" s="5"/>
      <c r="T38" s="5" t="str">
        <f t="shared" ca="1" si="6"/>
        <v/>
      </c>
      <c r="U38" s="5" t="str">
        <f t="shared" ca="1" si="7"/>
        <v/>
      </c>
      <c r="V38" s="5" t="str">
        <f t="shared" ca="1" si="8"/>
        <v/>
      </c>
      <c r="W38" s="5" t="str">
        <f t="shared" ca="1" si="9"/>
        <v/>
      </c>
      <c r="X38" s="5" t="str">
        <f t="shared" ca="1" si="27"/>
        <v/>
      </c>
      <c r="Y38" s="5" t="str">
        <f t="shared" ca="1" si="28"/>
        <v/>
      </c>
      <c r="AA38" s="5">
        <f ca="1">IFERROR(VLOOKUP($B38,INDIRECT("'"&amp;"Dépenses TR "&amp;$C$1&amp;"'!$B$2:$AI$61"),AA$2,FALSE),0)</f>
        <v>0</v>
      </c>
      <c r="AB38" s="5" t="e">
        <f t="shared" ca="1" si="10"/>
        <v>#DIV/0!</v>
      </c>
      <c r="AD38" s="5">
        <f ca="1">IFERROR(VLOOKUP($B38,INDIRECT("'"&amp;"Dépenses TR "&amp;$C$1&amp;"'!$B$2:$AI$61"),AD$2,FALSE),0)</f>
        <v>0</v>
      </c>
      <c r="AE38" s="5" t="e">
        <f t="shared" ca="1" si="11"/>
        <v>#DIV/0!</v>
      </c>
      <c r="AG38" s="5">
        <f ca="1">IFERROR(VLOOKUP($B38,INDIRECT("'"&amp;"Dépenses TR "&amp;$C$1&amp;"'!$B$2:$AI$61"),AG$2,FALSE),0)</f>
        <v>0</v>
      </c>
      <c r="AH38" s="5" t="e">
        <f t="shared" ca="1" si="12"/>
        <v>#DIV/0!</v>
      </c>
      <c r="AJ38" s="5">
        <f ca="1">IFERROR(VLOOKUP($B38,INDIRECT("'"&amp;"Dépenses TR "&amp;$C$1&amp;"'!$B$2:$AI$61"),AJ$2,FALSE),0)</f>
        <v>0</v>
      </c>
      <c r="AK38" s="5" t="e">
        <f t="shared" ca="1" si="13"/>
        <v>#DIV/0!</v>
      </c>
      <c r="AM38" s="5">
        <f ca="1">IFERROR(VLOOKUP($B38,INDIRECT("'"&amp;"Dépenses TR "&amp;$C$1&amp;"'!$B$2:$AI$61"),AM$2,FALSE),0)</f>
        <v>0</v>
      </c>
      <c r="AN38" s="5" t="e">
        <f t="shared" ca="1" si="14"/>
        <v>#DIV/0!</v>
      </c>
      <c r="AP38" s="5">
        <f ca="1">IFERROR(VLOOKUP($B38,INDIRECT("'"&amp;"Dépenses TR "&amp;$C$1&amp;"'!$B$2:$AI$61"),AP$2,FALSE),0)</f>
        <v>0</v>
      </c>
      <c r="AQ38" s="5" t="e">
        <f t="shared" ca="1" si="15"/>
        <v>#DIV/0!</v>
      </c>
      <c r="AS38" s="5">
        <f ca="1">IFERROR(VLOOKUP($B38,INDIRECT("'"&amp;"Dépenses TR "&amp;$C$1&amp;"'!$B$2:$AI$61"),AS$2,FALSE),0)</f>
        <v>0</v>
      </c>
      <c r="AT38" s="5" t="e">
        <f t="shared" ca="1" si="16"/>
        <v>#DIV/0!</v>
      </c>
      <c r="AV38" s="5">
        <f ca="1">IFERROR(VLOOKUP($B38,INDIRECT("'"&amp;"Dépenses TR "&amp;$C$1&amp;"'!$B$2:$AI$61"),AV$2,FALSE),0)</f>
        <v>0</v>
      </c>
      <c r="AW38" s="5" t="e">
        <f t="shared" ca="1" si="17"/>
        <v>#DIV/0!</v>
      </c>
      <c r="AY38" s="5">
        <f ca="1">IFERROR(VLOOKUP($B38,INDIRECT("'"&amp;"Dépenses TR "&amp;$C$1&amp;"'!$B$2:$AI$61"),AY$2,FALSE),0)</f>
        <v>0</v>
      </c>
      <c r="AZ38" s="5" t="e">
        <f t="shared" ca="1" si="18"/>
        <v>#DIV/0!</v>
      </c>
      <c r="BB38" s="5">
        <f ca="1">IFERROR(VLOOKUP($B38,INDIRECT("'"&amp;"Dépenses TR "&amp;$C$1&amp;"'!$B$2:$AI$61"),BB$2,FALSE),0)</f>
        <v>0</v>
      </c>
      <c r="BC38" s="5" t="e">
        <f t="shared" ca="1" si="19"/>
        <v>#DIV/0!</v>
      </c>
      <c r="BE38" s="5">
        <f ca="1">IFERROR(VLOOKUP($B38,INDIRECT("'"&amp;"Dépenses TR "&amp;$C$1&amp;"'!$B$2:$AI$61"),BE$2,FALSE),0)</f>
        <v>0</v>
      </c>
      <c r="BF38" s="5" t="e">
        <f t="shared" ca="1" si="20"/>
        <v>#DIV/0!</v>
      </c>
      <c r="BH38" s="5">
        <f ca="1">IFERROR(VLOOKUP($B38,INDIRECT("'"&amp;"Dépenses TR "&amp;$C$1&amp;"'!$B$2:$AI$61"),BH$2,FALSE),0)</f>
        <v>0</v>
      </c>
      <c r="BI38" s="5" t="e">
        <f t="shared" ca="1" si="21"/>
        <v>#DIV/0!</v>
      </c>
      <c r="BK38" s="5">
        <f t="shared" ca="1" si="22"/>
        <v>0</v>
      </c>
      <c r="BL38" s="5" t="e">
        <f t="shared" ca="1" si="23"/>
        <v>#VALUE!</v>
      </c>
    </row>
    <row r="39" spans="2:64" ht="15.75" outlineLevel="1" thickBot="1" x14ac:dyDescent="0.3">
      <c r="B39" s="30" t="s">
        <v>37</v>
      </c>
      <c r="C39" s="217"/>
      <c r="D39" s="6" t="s">
        <v>38</v>
      </c>
      <c r="E39" s="7">
        <f t="shared" ca="1" si="4"/>
        <v>0</v>
      </c>
      <c r="F39" s="5" t="e">
        <f ca="1">VLOOKUP($B39,INDIRECT("'"&amp;"Dépenses TR "&amp;$C$1&amp;"'!$B$2:$AK$61"),$F$2,FALSE)</f>
        <v>#REF!</v>
      </c>
      <c r="G39" s="70" t="e">
        <f ca="1">F39/E39</f>
        <v>#REF!</v>
      </c>
      <c r="H39" s="7"/>
      <c r="I39" s="7"/>
      <c r="J39" s="7" t="e">
        <f t="shared" ca="1" si="44"/>
        <v>#REF!</v>
      </c>
      <c r="K39" s="7" t="e">
        <f t="shared" ca="1" si="45"/>
        <v>#REF!</v>
      </c>
      <c r="L39" s="137"/>
      <c r="M39" s="7">
        <f t="shared" ca="1" si="5"/>
        <v>0</v>
      </c>
      <c r="N39" s="5" t="e">
        <f t="shared" ca="1" si="46"/>
        <v>#REF!</v>
      </c>
      <c r="O39" s="5" t="e">
        <f t="shared" ca="1" si="46"/>
        <v>#REF!</v>
      </c>
      <c r="P39" s="5" t="e">
        <f t="shared" ca="1" si="46"/>
        <v>#REF!</v>
      </c>
      <c r="Q39" s="7"/>
      <c r="R39" s="7"/>
      <c r="S39" s="7"/>
      <c r="T39" s="7" t="str">
        <f t="shared" ca="1" si="6"/>
        <v/>
      </c>
      <c r="U39" s="7" t="str">
        <f t="shared" ca="1" si="7"/>
        <v/>
      </c>
      <c r="V39" s="7" t="str">
        <f t="shared" ca="1" si="8"/>
        <v/>
      </c>
      <c r="W39" s="7" t="str">
        <f t="shared" ca="1" si="9"/>
        <v/>
      </c>
      <c r="X39" s="7" t="str">
        <f t="shared" ca="1" si="27"/>
        <v/>
      </c>
      <c r="Y39" s="7" t="str">
        <f t="shared" ca="1" si="28"/>
        <v/>
      </c>
      <c r="AA39" s="5">
        <f ca="1">IFERROR(VLOOKUP($B39,INDIRECT("'"&amp;"Dépenses TR "&amp;$C$1&amp;"'!$B$2:$AI$61"),AA$2,FALSE),0)</f>
        <v>0</v>
      </c>
      <c r="AB39" s="7" t="e">
        <f t="shared" ca="1" si="10"/>
        <v>#DIV/0!</v>
      </c>
      <c r="AD39" s="5">
        <f ca="1">IFERROR(VLOOKUP($B39,INDIRECT("'"&amp;"Dépenses TR "&amp;$C$1&amp;"'!$B$2:$AI$61"),AD$2,FALSE),0)</f>
        <v>0</v>
      </c>
      <c r="AE39" s="7" t="e">
        <f t="shared" ca="1" si="11"/>
        <v>#DIV/0!</v>
      </c>
      <c r="AG39" s="5">
        <f ca="1">IFERROR(VLOOKUP($B39,INDIRECT("'"&amp;"Dépenses TR "&amp;$C$1&amp;"'!$B$2:$AI$61"),AG$2,FALSE),0)</f>
        <v>0</v>
      </c>
      <c r="AH39" s="7" t="e">
        <f t="shared" ca="1" si="12"/>
        <v>#DIV/0!</v>
      </c>
      <c r="AJ39" s="5">
        <f ca="1">IFERROR(VLOOKUP($B39,INDIRECT("'"&amp;"Dépenses TR "&amp;$C$1&amp;"'!$B$2:$AI$61"),AJ$2,FALSE),0)</f>
        <v>0</v>
      </c>
      <c r="AK39" s="7" t="e">
        <f t="shared" ca="1" si="13"/>
        <v>#DIV/0!</v>
      </c>
      <c r="AM39" s="5">
        <f ca="1">IFERROR(VLOOKUP($B39,INDIRECT("'"&amp;"Dépenses TR "&amp;$C$1&amp;"'!$B$2:$AI$61"),AM$2,FALSE),0)</f>
        <v>0</v>
      </c>
      <c r="AN39" s="7" t="e">
        <f t="shared" ca="1" si="14"/>
        <v>#DIV/0!</v>
      </c>
      <c r="AP39" s="5">
        <f ca="1">IFERROR(VLOOKUP($B39,INDIRECT("'"&amp;"Dépenses TR "&amp;$C$1&amp;"'!$B$2:$AI$61"),AP$2,FALSE),0)</f>
        <v>0</v>
      </c>
      <c r="AQ39" s="7" t="e">
        <f t="shared" ca="1" si="15"/>
        <v>#DIV/0!</v>
      </c>
      <c r="AS39" s="5">
        <f ca="1">IFERROR(VLOOKUP($B39,INDIRECT("'"&amp;"Dépenses TR "&amp;$C$1&amp;"'!$B$2:$AI$61"),AS$2,FALSE),0)</f>
        <v>0</v>
      </c>
      <c r="AT39" s="7" t="e">
        <f t="shared" ca="1" si="16"/>
        <v>#DIV/0!</v>
      </c>
      <c r="AV39" s="5">
        <f ca="1">IFERROR(VLOOKUP($B39,INDIRECT("'"&amp;"Dépenses TR "&amp;$C$1&amp;"'!$B$2:$AI$61"),AV$2,FALSE),0)</f>
        <v>0</v>
      </c>
      <c r="AW39" s="7" t="e">
        <f t="shared" ca="1" si="17"/>
        <v>#DIV/0!</v>
      </c>
      <c r="AY39" s="5">
        <f ca="1">IFERROR(VLOOKUP($B39,INDIRECT("'"&amp;"Dépenses TR "&amp;$C$1&amp;"'!$B$2:$AI$61"),AY$2,FALSE),0)</f>
        <v>0</v>
      </c>
      <c r="AZ39" s="7" t="e">
        <f t="shared" ca="1" si="18"/>
        <v>#DIV/0!</v>
      </c>
      <c r="BB39" s="5">
        <f ca="1">IFERROR(VLOOKUP($B39,INDIRECT("'"&amp;"Dépenses TR "&amp;$C$1&amp;"'!$B$2:$AI$61"),BB$2,FALSE),0)</f>
        <v>0</v>
      </c>
      <c r="BC39" s="7" t="e">
        <f t="shared" ca="1" si="19"/>
        <v>#DIV/0!</v>
      </c>
      <c r="BE39" s="5">
        <f ca="1">IFERROR(VLOOKUP($B39,INDIRECT("'"&amp;"Dépenses TR "&amp;$C$1&amp;"'!$B$2:$AI$61"),BE$2,FALSE),0)</f>
        <v>0</v>
      </c>
      <c r="BF39" s="7" t="e">
        <f t="shared" ca="1" si="20"/>
        <v>#DIV/0!</v>
      </c>
      <c r="BH39" s="5">
        <f ca="1">IFERROR(VLOOKUP($B39,INDIRECT("'"&amp;"Dépenses TR "&amp;$C$1&amp;"'!$B$2:$AI$61"),BH$2,FALSE),0)</f>
        <v>0</v>
      </c>
      <c r="BI39" s="7" t="e">
        <f t="shared" ca="1" si="21"/>
        <v>#DIV/0!</v>
      </c>
      <c r="BK39" s="5">
        <f t="shared" ca="1" si="22"/>
        <v>0</v>
      </c>
      <c r="BL39" s="7" t="e">
        <f t="shared" ca="1" si="23"/>
        <v>#VALUE!</v>
      </c>
    </row>
    <row r="40" spans="2:64" ht="15.75" outlineLevel="1" thickBot="1" x14ac:dyDescent="0.3">
      <c r="B40" s="31" t="s">
        <v>214</v>
      </c>
      <c r="C40" s="217"/>
      <c r="D40" s="8" t="s">
        <v>130</v>
      </c>
      <c r="E40" s="9">
        <f t="shared" ca="1" si="4"/>
        <v>0</v>
      </c>
      <c r="F40" s="9"/>
      <c r="G40" s="9"/>
      <c r="H40" s="9" t="e">
        <f ca="1">F39+F38</f>
        <v>#REF!</v>
      </c>
      <c r="I40" s="9" t="e">
        <f ca="1">H40/E40</f>
        <v>#REF!</v>
      </c>
      <c r="J40" s="9" t="e">
        <f t="shared" ca="1" si="44"/>
        <v>#REF!</v>
      </c>
      <c r="K40" s="9" t="e">
        <f t="shared" ca="1" si="45"/>
        <v>#REF!</v>
      </c>
      <c r="L40" s="137"/>
      <c r="M40" s="9">
        <f t="shared" ca="1" si="5"/>
        <v>0</v>
      </c>
      <c r="N40" s="9" t="s">
        <v>300</v>
      </c>
      <c r="O40" s="9" t="s">
        <v>300</v>
      </c>
      <c r="P40" s="9" t="s">
        <v>300</v>
      </c>
      <c r="Q40" s="9" t="e">
        <f ca="1">N39+N38</f>
        <v>#REF!</v>
      </c>
      <c r="R40" s="9" t="e">
        <f ca="1">O39+O38</f>
        <v>#REF!</v>
      </c>
      <c r="S40" s="9" t="e">
        <f ca="1">P39+P38</f>
        <v>#REF!</v>
      </c>
      <c r="T40" s="9" t="str">
        <f t="shared" ca="1" si="6"/>
        <v/>
      </c>
      <c r="U40" s="9" t="str">
        <f t="shared" ca="1" si="7"/>
        <v/>
      </c>
      <c r="V40" s="9" t="str">
        <f t="shared" ca="1" si="8"/>
        <v/>
      </c>
      <c r="W40" s="9" t="str">
        <f t="shared" ca="1" si="9"/>
        <v/>
      </c>
      <c r="X40" s="9" t="str">
        <f t="shared" ca="1" si="27"/>
        <v/>
      </c>
      <c r="Y40" s="9" t="str">
        <f t="shared" ca="1" si="28"/>
        <v/>
      </c>
      <c r="AA40" s="9">
        <f ca="1">AA39+AA38</f>
        <v>0</v>
      </c>
      <c r="AB40" s="9" t="e">
        <f t="shared" ca="1" si="10"/>
        <v>#DIV/0!</v>
      </c>
      <c r="AD40" s="9">
        <f ca="1">AD39+AD38</f>
        <v>0</v>
      </c>
      <c r="AE40" s="9" t="e">
        <f t="shared" ca="1" si="11"/>
        <v>#DIV/0!</v>
      </c>
      <c r="AG40" s="9">
        <f ca="1">AG39+AG38</f>
        <v>0</v>
      </c>
      <c r="AH40" s="9" t="e">
        <f t="shared" ca="1" si="12"/>
        <v>#DIV/0!</v>
      </c>
      <c r="AJ40" s="9">
        <f ca="1">AJ39+AJ38</f>
        <v>0</v>
      </c>
      <c r="AK40" s="9" t="e">
        <f t="shared" ca="1" si="13"/>
        <v>#DIV/0!</v>
      </c>
      <c r="AM40" s="9">
        <f ca="1">AM39+AM38</f>
        <v>0</v>
      </c>
      <c r="AN40" s="9" t="e">
        <f t="shared" ca="1" si="14"/>
        <v>#DIV/0!</v>
      </c>
      <c r="AP40" s="9">
        <f ca="1">AP39+AP38</f>
        <v>0</v>
      </c>
      <c r="AQ40" s="9" t="e">
        <f t="shared" ca="1" si="15"/>
        <v>#DIV/0!</v>
      </c>
      <c r="AS40" s="9">
        <f ca="1">AS39+AS38</f>
        <v>0</v>
      </c>
      <c r="AT40" s="9" t="e">
        <f t="shared" ca="1" si="16"/>
        <v>#DIV/0!</v>
      </c>
      <c r="AV40" s="9">
        <f ca="1">AV39+AV38</f>
        <v>0</v>
      </c>
      <c r="AW40" s="9" t="e">
        <f t="shared" ca="1" si="17"/>
        <v>#DIV/0!</v>
      </c>
      <c r="AY40" s="9">
        <f ca="1">AY39+AY38</f>
        <v>0</v>
      </c>
      <c r="AZ40" s="9" t="e">
        <f t="shared" ca="1" si="18"/>
        <v>#DIV/0!</v>
      </c>
      <c r="BB40" s="9">
        <f ca="1">BB39+BB38</f>
        <v>0</v>
      </c>
      <c r="BC40" s="9" t="e">
        <f t="shared" ca="1" si="19"/>
        <v>#DIV/0!</v>
      </c>
      <c r="BE40" s="9">
        <f ca="1">BE39+BE38</f>
        <v>0</v>
      </c>
      <c r="BF40" s="9" t="e">
        <f t="shared" ca="1" si="20"/>
        <v>#DIV/0!</v>
      </c>
      <c r="BH40" s="9">
        <f ca="1">BH39+BH38</f>
        <v>0</v>
      </c>
      <c r="BI40" s="9" t="e">
        <f t="shared" ca="1" si="21"/>
        <v>#DIV/0!</v>
      </c>
      <c r="BK40" s="9">
        <f t="shared" ca="1" si="22"/>
        <v>0</v>
      </c>
      <c r="BL40" s="9" t="e">
        <f t="shared" ca="1" si="23"/>
        <v>#VALUE!</v>
      </c>
    </row>
    <row r="41" spans="2:64" ht="15.75" outlineLevel="1" thickBot="1" x14ac:dyDescent="0.3">
      <c r="B41" s="30" t="s">
        <v>39</v>
      </c>
      <c r="C41" s="217"/>
      <c r="D41" s="4" t="s">
        <v>40</v>
      </c>
      <c r="E41" s="5">
        <f t="shared" ca="1" si="4"/>
        <v>0</v>
      </c>
      <c r="F41" s="5" t="e">
        <f ca="1">VLOOKUP($B41,INDIRECT("'"&amp;"Dépenses TR "&amp;$C$1&amp;"'!$B$2:$AK$61"),$F$2,FALSE)</f>
        <v>#REF!</v>
      </c>
      <c r="G41" s="70" t="e">
        <f ca="1">F41/E41</f>
        <v>#REF!</v>
      </c>
      <c r="H41" s="5"/>
      <c r="I41" s="5"/>
      <c r="J41" s="5" t="e">
        <f t="shared" ca="1" si="44"/>
        <v>#REF!</v>
      </c>
      <c r="K41" s="5" t="e">
        <f t="shared" ca="1" si="45"/>
        <v>#REF!</v>
      </c>
      <c r="L41" s="137"/>
      <c r="M41" s="5">
        <f t="shared" ca="1" si="5"/>
        <v>0</v>
      </c>
      <c r="N41" s="5" t="e">
        <f t="shared" ref="N41:P42" ca="1" si="47">VLOOKUP($B41,INDIRECT("'"&amp;"Dépenses TR "&amp;$C$1&amp;"'!$B$2:$AK$61"),N$2,FALSE)</f>
        <v>#REF!</v>
      </c>
      <c r="O41" s="5" t="e">
        <f t="shared" ca="1" si="47"/>
        <v>#REF!</v>
      </c>
      <c r="P41" s="5" t="e">
        <f t="shared" ca="1" si="47"/>
        <v>#REF!</v>
      </c>
      <c r="Q41" s="5"/>
      <c r="R41" s="5"/>
      <c r="S41" s="5"/>
      <c r="T41" s="5" t="str">
        <f t="shared" ca="1" si="6"/>
        <v/>
      </c>
      <c r="U41" s="5" t="str">
        <f t="shared" ca="1" si="7"/>
        <v/>
      </c>
      <c r="V41" s="5" t="str">
        <f t="shared" ca="1" si="8"/>
        <v/>
      </c>
      <c r="W41" s="5" t="str">
        <f t="shared" ca="1" si="9"/>
        <v/>
      </c>
      <c r="X41" s="5" t="str">
        <f t="shared" ca="1" si="27"/>
        <v/>
      </c>
      <c r="Y41" s="5" t="str">
        <f t="shared" ca="1" si="28"/>
        <v/>
      </c>
      <c r="AA41" s="5">
        <f ca="1">IFERROR(VLOOKUP($B41,INDIRECT("'"&amp;"Dépenses TR "&amp;$C$1&amp;"'!$B$2:$AI$61"),AA$2,FALSE),0)</f>
        <v>0</v>
      </c>
      <c r="AB41" s="5" t="e">
        <f t="shared" ca="1" si="10"/>
        <v>#DIV/0!</v>
      </c>
      <c r="AD41" s="5">
        <f ca="1">IFERROR(VLOOKUP($B41,INDIRECT("'"&amp;"Dépenses TR "&amp;$C$1&amp;"'!$B$2:$AI$61"),AD$2,FALSE),0)</f>
        <v>0</v>
      </c>
      <c r="AE41" s="5" t="e">
        <f t="shared" ca="1" si="11"/>
        <v>#DIV/0!</v>
      </c>
      <c r="AG41" s="5">
        <f ca="1">IFERROR(VLOOKUP($B41,INDIRECT("'"&amp;"Dépenses TR "&amp;$C$1&amp;"'!$B$2:$AI$61"),AG$2,FALSE),0)</f>
        <v>0</v>
      </c>
      <c r="AH41" s="5" t="e">
        <f t="shared" ca="1" si="12"/>
        <v>#DIV/0!</v>
      </c>
      <c r="AJ41" s="5">
        <f ca="1">IFERROR(VLOOKUP($B41,INDIRECT("'"&amp;"Dépenses TR "&amp;$C$1&amp;"'!$B$2:$AI$61"),AJ$2,FALSE),0)</f>
        <v>0</v>
      </c>
      <c r="AK41" s="5" t="e">
        <f t="shared" ca="1" si="13"/>
        <v>#DIV/0!</v>
      </c>
      <c r="AM41" s="5">
        <f ca="1">IFERROR(VLOOKUP($B41,INDIRECT("'"&amp;"Dépenses TR "&amp;$C$1&amp;"'!$B$2:$AI$61"),AM$2,FALSE),0)</f>
        <v>0</v>
      </c>
      <c r="AN41" s="5" t="e">
        <f t="shared" ca="1" si="14"/>
        <v>#DIV/0!</v>
      </c>
      <c r="AP41" s="5">
        <f ca="1">IFERROR(VLOOKUP($B41,INDIRECT("'"&amp;"Dépenses TR "&amp;$C$1&amp;"'!$B$2:$AI$61"),AP$2,FALSE),0)</f>
        <v>0</v>
      </c>
      <c r="AQ41" s="5" t="e">
        <f t="shared" ca="1" si="15"/>
        <v>#DIV/0!</v>
      </c>
      <c r="AS41" s="5">
        <f ca="1">IFERROR(VLOOKUP($B41,INDIRECT("'"&amp;"Dépenses TR "&amp;$C$1&amp;"'!$B$2:$AI$61"),AS$2,FALSE),0)</f>
        <v>0</v>
      </c>
      <c r="AT41" s="5" t="e">
        <f t="shared" ca="1" si="16"/>
        <v>#DIV/0!</v>
      </c>
      <c r="AV41" s="5">
        <f ca="1">IFERROR(VLOOKUP($B41,INDIRECT("'"&amp;"Dépenses TR "&amp;$C$1&amp;"'!$B$2:$AI$61"),AV$2,FALSE),0)</f>
        <v>0</v>
      </c>
      <c r="AW41" s="5" t="e">
        <f t="shared" ca="1" si="17"/>
        <v>#DIV/0!</v>
      </c>
      <c r="AY41" s="5">
        <f ca="1">IFERROR(VLOOKUP($B41,INDIRECT("'"&amp;"Dépenses TR "&amp;$C$1&amp;"'!$B$2:$AI$61"),AY$2,FALSE),0)</f>
        <v>0</v>
      </c>
      <c r="AZ41" s="5" t="e">
        <f t="shared" ca="1" si="18"/>
        <v>#DIV/0!</v>
      </c>
      <c r="BB41" s="5">
        <f ca="1">IFERROR(VLOOKUP($B41,INDIRECT("'"&amp;"Dépenses TR "&amp;$C$1&amp;"'!$B$2:$AI$61"),BB$2,FALSE),0)</f>
        <v>0</v>
      </c>
      <c r="BC41" s="5" t="e">
        <f t="shared" ca="1" si="19"/>
        <v>#DIV/0!</v>
      </c>
      <c r="BE41" s="5">
        <f ca="1">IFERROR(VLOOKUP($B41,INDIRECT("'"&amp;"Dépenses TR "&amp;$C$1&amp;"'!$B$2:$AI$61"),BE$2,FALSE),0)</f>
        <v>0</v>
      </c>
      <c r="BF41" s="5" t="e">
        <f t="shared" ca="1" si="20"/>
        <v>#DIV/0!</v>
      </c>
      <c r="BH41" s="5">
        <f ca="1">IFERROR(VLOOKUP($B41,INDIRECT("'"&amp;"Dépenses TR "&amp;$C$1&amp;"'!$B$2:$AI$61"),BH$2,FALSE),0)</f>
        <v>0</v>
      </c>
      <c r="BI41" s="5" t="e">
        <f t="shared" ca="1" si="21"/>
        <v>#DIV/0!</v>
      </c>
      <c r="BK41" s="5">
        <f t="shared" ca="1" si="22"/>
        <v>0</v>
      </c>
      <c r="BL41" s="5" t="e">
        <f t="shared" ca="1" si="23"/>
        <v>#VALUE!</v>
      </c>
    </row>
    <row r="42" spans="2:64" ht="15.75" outlineLevel="1" thickBot="1" x14ac:dyDescent="0.3">
      <c r="B42" s="30" t="s">
        <v>41</v>
      </c>
      <c r="C42" s="217"/>
      <c r="D42" s="6" t="s">
        <v>42</v>
      </c>
      <c r="E42" s="7">
        <f t="shared" ca="1" si="4"/>
        <v>0</v>
      </c>
      <c r="F42" s="5" t="e">
        <f ca="1">VLOOKUP($B42,INDIRECT("'"&amp;"Dépenses TR "&amp;$C$1&amp;"'!$B$2:$AK$61"),$F$2,FALSE)</f>
        <v>#REF!</v>
      </c>
      <c r="G42" s="70" t="e">
        <f ca="1">F42/E42</f>
        <v>#REF!</v>
      </c>
      <c r="H42" s="7"/>
      <c r="I42" s="7"/>
      <c r="J42" s="7" t="e">
        <f t="shared" ca="1" si="44"/>
        <v>#REF!</v>
      </c>
      <c r="K42" s="7" t="e">
        <f t="shared" ca="1" si="45"/>
        <v>#REF!</v>
      </c>
      <c r="L42" s="137"/>
      <c r="M42" s="7">
        <f t="shared" ca="1" si="5"/>
        <v>0</v>
      </c>
      <c r="N42" s="5" t="e">
        <f t="shared" ca="1" si="47"/>
        <v>#REF!</v>
      </c>
      <c r="O42" s="5" t="e">
        <f t="shared" ca="1" si="47"/>
        <v>#REF!</v>
      </c>
      <c r="P42" s="5" t="e">
        <f t="shared" ca="1" si="47"/>
        <v>#REF!</v>
      </c>
      <c r="Q42" s="7"/>
      <c r="R42" s="7"/>
      <c r="S42" s="7"/>
      <c r="T42" s="7" t="str">
        <f t="shared" ca="1" si="6"/>
        <v/>
      </c>
      <c r="U42" s="7" t="str">
        <f t="shared" ca="1" si="7"/>
        <v/>
      </c>
      <c r="V42" s="7" t="str">
        <f t="shared" ca="1" si="8"/>
        <v/>
      </c>
      <c r="W42" s="7" t="str">
        <f t="shared" ca="1" si="9"/>
        <v/>
      </c>
      <c r="X42" s="7" t="str">
        <f t="shared" ca="1" si="27"/>
        <v/>
      </c>
      <c r="Y42" s="7" t="str">
        <f t="shared" ca="1" si="28"/>
        <v/>
      </c>
      <c r="AA42" s="5">
        <f ca="1">IFERROR(VLOOKUP($B42,INDIRECT("'"&amp;"Dépenses TR "&amp;$C$1&amp;"'!$B$2:$AI$61"),AA$2,FALSE),0)</f>
        <v>0</v>
      </c>
      <c r="AB42" s="7" t="e">
        <f t="shared" ca="1" si="10"/>
        <v>#DIV/0!</v>
      </c>
      <c r="AD42" s="5">
        <f ca="1">IFERROR(VLOOKUP($B42,INDIRECT("'"&amp;"Dépenses TR "&amp;$C$1&amp;"'!$B$2:$AI$61"),AD$2,FALSE),0)</f>
        <v>0</v>
      </c>
      <c r="AE42" s="7" t="e">
        <f t="shared" ca="1" si="11"/>
        <v>#DIV/0!</v>
      </c>
      <c r="AG42" s="5">
        <f ca="1">IFERROR(VLOOKUP($B42,INDIRECT("'"&amp;"Dépenses TR "&amp;$C$1&amp;"'!$B$2:$AI$61"),AG$2,FALSE),0)</f>
        <v>0</v>
      </c>
      <c r="AH42" s="7" t="e">
        <f t="shared" ca="1" si="12"/>
        <v>#DIV/0!</v>
      </c>
      <c r="AJ42" s="5">
        <f ca="1">IFERROR(VLOOKUP($B42,INDIRECT("'"&amp;"Dépenses TR "&amp;$C$1&amp;"'!$B$2:$AI$61"),AJ$2,FALSE),0)</f>
        <v>0</v>
      </c>
      <c r="AK42" s="7" t="e">
        <f t="shared" ca="1" si="13"/>
        <v>#DIV/0!</v>
      </c>
      <c r="AM42" s="5">
        <f ca="1">IFERROR(VLOOKUP($B42,INDIRECT("'"&amp;"Dépenses TR "&amp;$C$1&amp;"'!$B$2:$AI$61"),AM$2,FALSE),0)</f>
        <v>0</v>
      </c>
      <c r="AN42" s="7" t="e">
        <f t="shared" ca="1" si="14"/>
        <v>#DIV/0!</v>
      </c>
      <c r="AP42" s="5">
        <f ca="1">IFERROR(VLOOKUP($B42,INDIRECT("'"&amp;"Dépenses TR "&amp;$C$1&amp;"'!$B$2:$AI$61"),AP$2,FALSE),0)</f>
        <v>0</v>
      </c>
      <c r="AQ42" s="7" t="e">
        <f t="shared" ca="1" si="15"/>
        <v>#DIV/0!</v>
      </c>
      <c r="AS42" s="5">
        <f ca="1">IFERROR(VLOOKUP($B42,INDIRECT("'"&amp;"Dépenses TR "&amp;$C$1&amp;"'!$B$2:$AI$61"),AS$2,FALSE),0)</f>
        <v>0</v>
      </c>
      <c r="AT42" s="7" t="e">
        <f t="shared" ca="1" si="16"/>
        <v>#DIV/0!</v>
      </c>
      <c r="AV42" s="5">
        <f ca="1">IFERROR(VLOOKUP($B42,INDIRECT("'"&amp;"Dépenses TR "&amp;$C$1&amp;"'!$B$2:$AI$61"),AV$2,FALSE),0)</f>
        <v>0</v>
      </c>
      <c r="AW42" s="7" t="e">
        <f t="shared" ca="1" si="17"/>
        <v>#DIV/0!</v>
      </c>
      <c r="AY42" s="5">
        <f ca="1">IFERROR(VLOOKUP($B42,INDIRECT("'"&amp;"Dépenses TR "&amp;$C$1&amp;"'!$B$2:$AI$61"),AY$2,FALSE),0)</f>
        <v>0</v>
      </c>
      <c r="AZ42" s="7" t="e">
        <f t="shared" ca="1" si="18"/>
        <v>#DIV/0!</v>
      </c>
      <c r="BB42" s="5">
        <f ca="1">IFERROR(VLOOKUP($B42,INDIRECT("'"&amp;"Dépenses TR "&amp;$C$1&amp;"'!$B$2:$AI$61"),BB$2,FALSE),0)</f>
        <v>0</v>
      </c>
      <c r="BC42" s="7" t="e">
        <f t="shared" ca="1" si="19"/>
        <v>#DIV/0!</v>
      </c>
      <c r="BE42" s="5">
        <f ca="1">IFERROR(VLOOKUP($B42,INDIRECT("'"&amp;"Dépenses TR "&amp;$C$1&amp;"'!$B$2:$AI$61"),BE$2,FALSE),0)</f>
        <v>0</v>
      </c>
      <c r="BF42" s="7" t="e">
        <f t="shared" ca="1" si="20"/>
        <v>#DIV/0!</v>
      </c>
      <c r="BH42" s="5">
        <f ca="1">IFERROR(VLOOKUP($B42,INDIRECT("'"&amp;"Dépenses TR "&amp;$C$1&amp;"'!$B$2:$AI$61"),BH$2,FALSE),0)</f>
        <v>0</v>
      </c>
      <c r="BI42" s="7" t="e">
        <f t="shared" ca="1" si="21"/>
        <v>#DIV/0!</v>
      </c>
      <c r="BK42" s="5">
        <f t="shared" ca="1" si="22"/>
        <v>0</v>
      </c>
      <c r="BL42" s="7" t="e">
        <f t="shared" ca="1" si="23"/>
        <v>#VALUE!</v>
      </c>
    </row>
    <row r="43" spans="2:64" ht="15.75" outlineLevel="1" thickBot="1" x14ac:dyDescent="0.3">
      <c r="B43" s="31" t="s">
        <v>215</v>
      </c>
      <c r="C43" s="217"/>
      <c r="D43" s="8" t="s">
        <v>131</v>
      </c>
      <c r="E43" s="9">
        <f t="shared" ca="1" si="4"/>
        <v>0</v>
      </c>
      <c r="F43" s="9"/>
      <c r="G43" s="9"/>
      <c r="H43" s="9" t="e">
        <f ca="1">F42+F41</f>
        <v>#REF!</v>
      </c>
      <c r="I43" s="9" t="e">
        <f ca="1">H43/E43</f>
        <v>#REF!</v>
      </c>
      <c r="J43" s="9" t="e">
        <f t="shared" ca="1" si="44"/>
        <v>#REF!</v>
      </c>
      <c r="K43" s="9" t="e">
        <f t="shared" ca="1" si="45"/>
        <v>#REF!</v>
      </c>
      <c r="L43" s="137"/>
      <c r="M43" s="9">
        <f t="shared" ca="1" si="5"/>
        <v>0</v>
      </c>
      <c r="N43" s="9" t="s">
        <v>300</v>
      </c>
      <c r="O43" s="9" t="s">
        <v>300</v>
      </c>
      <c r="P43" s="9" t="s">
        <v>300</v>
      </c>
      <c r="Q43" s="9" t="e">
        <f ca="1">N42+N41</f>
        <v>#REF!</v>
      </c>
      <c r="R43" s="9" t="e">
        <f ca="1">O42+O41</f>
        <v>#REF!</v>
      </c>
      <c r="S43" s="9" t="e">
        <f ca="1">P42+P41</f>
        <v>#REF!</v>
      </c>
      <c r="T43" s="9" t="str">
        <f t="shared" ca="1" si="6"/>
        <v/>
      </c>
      <c r="U43" s="9" t="str">
        <f t="shared" ca="1" si="7"/>
        <v/>
      </c>
      <c r="V43" s="9" t="str">
        <f t="shared" ca="1" si="8"/>
        <v/>
      </c>
      <c r="W43" s="9" t="str">
        <f t="shared" ca="1" si="9"/>
        <v/>
      </c>
      <c r="X43" s="9" t="str">
        <f t="shared" ca="1" si="27"/>
        <v/>
      </c>
      <c r="Y43" s="9" t="str">
        <f t="shared" ca="1" si="28"/>
        <v/>
      </c>
      <c r="AA43" s="9">
        <f ca="1">AA42+AA41</f>
        <v>0</v>
      </c>
      <c r="AB43" s="9" t="e">
        <f t="shared" ca="1" si="10"/>
        <v>#DIV/0!</v>
      </c>
      <c r="AD43" s="9">
        <f ca="1">AD42+AD41</f>
        <v>0</v>
      </c>
      <c r="AE43" s="9" t="e">
        <f t="shared" ca="1" si="11"/>
        <v>#DIV/0!</v>
      </c>
      <c r="AG43" s="9">
        <f ca="1">AG42+AG41</f>
        <v>0</v>
      </c>
      <c r="AH43" s="9" t="e">
        <f t="shared" ca="1" si="12"/>
        <v>#DIV/0!</v>
      </c>
      <c r="AJ43" s="9">
        <f ca="1">AJ42+AJ41</f>
        <v>0</v>
      </c>
      <c r="AK43" s="9" t="e">
        <f t="shared" ca="1" si="13"/>
        <v>#DIV/0!</v>
      </c>
      <c r="AM43" s="9">
        <f ca="1">AM42+AM41</f>
        <v>0</v>
      </c>
      <c r="AN43" s="9" t="e">
        <f t="shared" ca="1" si="14"/>
        <v>#DIV/0!</v>
      </c>
      <c r="AP43" s="9">
        <f ca="1">AP42+AP41</f>
        <v>0</v>
      </c>
      <c r="AQ43" s="9" t="e">
        <f t="shared" ca="1" si="15"/>
        <v>#DIV/0!</v>
      </c>
      <c r="AS43" s="9">
        <f ca="1">AS42+AS41</f>
        <v>0</v>
      </c>
      <c r="AT43" s="9" t="e">
        <f t="shared" ca="1" si="16"/>
        <v>#DIV/0!</v>
      </c>
      <c r="AV43" s="9">
        <f ca="1">AV42+AV41</f>
        <v>0</v>
      </c>
      <c r="AW43" s="9" t="e">
        <f t="shared" ca="1" si="17"/>
        <v>#DIV/0!</v>
      </c>
      <c r="AY43" s="9">
        <f ca="1">AY42+AY41</f>
        <v>0</v>
      </c>
      <c r="AZ43" s="9" t="e">
        <f t="shared" ca="1" si="18"/>
        <v>#DIV/0!</v>
      </c>
      <c r="BB43" s="9">
        <f ca="1">BB42+BB41</f>
        <v>0</v>
      </c>
      <c r="BC43" s="9" t="e">
        <f t="shared" ca="1" si="19"/>
        <v>#DIV/0!</v>
      </c>
      <c r="BE43" s="9">
        <f ca="1">BE42+BE41</f>
        <v>0</v>
      </c>
      <c r="BF43" s="9" t="e">
        <f t="shared" ca="1" si="20"/>
        <v>#DIV/0!</v>
      </c>
      <c r="BH43" s="9">
        <f ca="1">BH42+BH41</f>
        <v>0</v>
      </c>
      <c r="BI43" s="9" t="e">
        <f t="shared" ca="1" si="21"/>
        <v>#DIV/0!</v>
      </c>
      <c r="BK43" s="9">
        <f t="shared" ca="1" si="22"/>
        <v>0</v>
      </c>
      <c r="BL43" s="9" t="e">
        <f t="shared" ca="1" si="23"/>
        <v>#VALUE!</v>
      </c>
    </row>
    <row r="44" spans="2:64" ht="15.75" outlineLevel="1" thickBot="1" x14ac:dyDescent="0.3">
      <c r="B44" s="30" t="s">
        <v>43</v>
      </c>
      <c r="C44" s="217"/>
      <c r="D44" s="4" t="s">
        <v>44</v>
      </c>
      <c r="E44" s="5">
        <f t="shared" ca="1" si="4"/>
        <v>0</v>
      </c>
      <c r="F44" s="5" t="e">
        <f ca="1">VLOOKUP($B44,INDIRECT("'"&amp;"Dépenses TR "&amp;$C$1&amp;"'!$B$2:$AK$61"),$F$2,FALSE)</f>
        <v>#REF!</v>
      </c>
      <c r="G44" s="70" t="e">
        <f ca="1">F44/E44</f>
        <v>#REF!</v>
      </c>
      <c r="H44" s="5"/>
      <c r="I44" s="5"/>
      <c r="J44" s="5" t="e">
        <f t="shared" ca="1" si="44"/>
        <v>#REF!</v>
      </c>
      <c r="K44" s="5" t="e">
        <f t="shared" ca="1" si="45"/>
        <v>#REF!</v>
      </c>
      <c r="L44" s="137"/>
      <c r="M44" s="5">
        <f t="shared" ca="1" si="5"/>
        <v>0</v>
      </c>
      <c r="N44" s="5" t="e">
        <f t="shared" ref="N44:P45" ca="1" si="48">VLOOKUP($B44,INDIRECT("'"&amp;"Dépenses TR "&amp;$C$1&amp;"'!$B$2:$AK$61"),N$2,FALSE)</f>
        <v>#REF!</v>
      </c>
      <c r="O44" s="5" t="e">
        <f t="shared" ca="1" si="48"/>
        <v>#REF!</v>
      </c>
      <c r="P44" s="5" t="e">
        <f t="shared" ca="1" si="48"/>
        <v>#REF!</v>
      </c>
      <c r="Q44" s="5"/>
      <c r="R44" s="5"/>
      <c r="S44" s="5"/>
      <c r="T44" s="5" t="str">
        <f t="shared" ca="1" si="6"/>
        <v/>
      </c>
      <c r="U44" s="5" t="str">
        <f t="shared" ca="1" si="7"/>
        <v/>
      </c>
      <c r="V44" s="5" t="str">
        <f t="shared" ca="1" si="8"/>
        <v/>
      </c>
      <c r="W44" s="5" t="str">
        <f t="shared" ca="1" si="9"/>
        <v/>
      </c>
      <c r="X44" s="5" t="str">
        <f t="shared" ca="1" si="27"/>
        <v/>
      </c>
      <c r="Y44" s="5" t="str">
        <f t="shared" ca="1" si="28"/>
        <v/>
      </c>
      <c r="AA44" s="5">
        <f ca="1">IFERROR(VLOOKUP($B44,INDIRECT("'"&amp;"Dépenses TR "&amp;$C$1&amp;"'!$B$2:$AI$61"),AA$2,FALSE),0)</f>
        <v>0</v>
      </c>
      <c r="AB44" s="5" t="e">
        <f t="shared" ca="1" si="10"/>
        <v>#DIV/0!</v>
      </c>
      <c r="AD44" s="5">
        <f ca="1">IFERROR(VLOOKUP($B44,INDIRECT("'"&amp;"Dépenses TR "&amp;$C$1&amp;"'!$B$2:$AI$61"),AD$2,FALSE),0)</f>
        <v>0</v>
      </c>
      <c r="AE44" s="5" t="e">
        <f t="shared" ca="1" si="11"/>
        <v>#DIV/0!</v>
      </c>
      <c r="AG44" s="5">
        <f ca="1">IFERROR(VLOOKUP($B44,INDIRECT("'"&amp;"Dépenses TR "&amp;$C$1&amp;"'!$B$2:$AI$61"),AG$2,FALSE),0)</f>
        <v>0</v>
      </c>
      <c r="AH44" s="5" t="e">
        <f t="shared" ca="1" si="12"/>
        <v>#DIV/0!</v>
      </c>
      <c r="AJ44" s="5">
        <f ca="1">IFERROR(VLOOKUP($B44,INDIRECT("'"&amp;"Dépenses TR "&amp;$C$1&amp;"'!$B$2:$AI$61"),AJ$2,FALSE),0)</f>
        <v>0</v>
      </c>
      <c r="AK44" s="5" t="e">
        <f t="shared" ca="1" si="13"/>
        <v>#DIV/0!</v>
      </c>
      <c r="AM44" s="5">
        <f ca="1">IFERROR(VLOOKUP($B44,INDIRECT("'"&amp;"Dépenses TR "&amp;$C$1&amp;"'!$B$2:$AI$61"),AM$2,FALSE),0)</f>
        <v>0</v>
      </c>
      <c r="AN44" s="5" t="e">
        <f t="shared" ca="1" si="14"/>
        <v>#DIV/0!</v>
      </c>
      <c r="AP44" s="5">
        <f ca="1">IFERROR(VLOOKUP($B44,INDIRECT("'"&amp;"Dépenses TR "&amp;$C$1&amp;"'!$B$2:$AI$61"),AP$2,FALSE),0)</f>
        <v>0</v>
      </c>
      <c r="AQ44" s="5" t="e">
        <f t="shared" ca="1" si="15"/>
        <v>#DIV/0!</v>
      </c>
      <c r="AS44" s="5">
        <f ca="1">IFERROR(VLOOKUP($B44,INDIRECT("'"&amp;"Dépenses TR "&amp;$C$1&amp;"'!$B$2:$AI$61"),AS$2,FALSE),0)</f>
        <v>0</v>
      </c>
      <c r="AT44" s="5" t="e">
        <f t="shared" ca="1" si="16"/>
        <v>#DIV/0!</v>
      </c>
      <c r="AV44" s="5">
        <f ca="1">IFERROR(VLOOKUP($B44,INDIRECT("'"&amp;"Dépenses TR "&amp;$C$1&amp;"'!$B$2:$AI$61"),AV$2,FALSE),0)</f>
        <v>0</v>
      </c>
      <c r="AW44" s="5" t="e">
        <f t="shared" ca="1" si="17"/>
        <v>#DIV/0!</v>
      </c>
      <c r="AY44" s="5">
        <f ca="1">IFERROR(VLOOKUP($B44,INDIRECT("'"&amp;"Dépenses TR "&amp;$C$1&amp;"'!$B$2:$AI$61"),AY$2,FALSE),0)</f>
        <v>0</v>
      </c>
      <c r="AZ44" s="5" t="e">
        <f t="shared" ca="1" si="18"/>
        <v>#DIV/0!</v>
      </c>
      <c r="BB44" s="5">
        <f ca="1">IFERROR(VLOOKUP($B44,INDIRECT("'"&amp;"Dépenses TR "&amp;$C$1&amp;"'!$B$2:$AI$61"),BB$2,FALSE),0)</f>
        <v>0</v>
      </c>
      <c r="BC44" s="5" t="e">
        <f t="shared" ca="1" si="19"/>
        <v>#DIV/0!</v>
      </c>
      <c r="BE44" s="5">
        <f ca="1">IFERROR(VLOOKUP($B44,INDIRECT("'"&amp;"Dépenses TR "&amp;$C$1&amp;"'!$B$2:$AI$61"),BE$2,FALSE),0)</f>
        <v>0</v>
      </c>
      <c r="BF44" s="5" t="e">
        <f t="shared" ca="1" si="20"/>
        <v>#DIV/0!</v>
      </c>
      <c r="BH44" s="5">
        <f ca="1">IFERROR(VLOOKUP($B44,INDIRECT("'"&amp;"Dépenses TR "&amp;$C$1&amp;"'!$B$2:$AI$61"),BH$2,FALSE),0)</f>
        <v>0</v>
      </c>
      <c r="BI44" s="5" t="e">
        <f t="shared" ca="1" si="21"/>
        <v>#DIV/0!</v>
      </c>
      <c r="BK44" s="5">
        <f t="shared" ca="1" si="22"/>
        <v>0</v>
      </c>
      <c r="BL44" s="5" t="e">
        <f t="shared" ca="1" si="23"/>
        <v>#VALUE!</v>
      </c>
    </row>
    <row r="45" spans="2:64" ht="15.75" outlineLevel="1" thickBot="1" x14ac:dyDescent="0.3">
      <c r="B45" s="30" t="s">
        <v>45</v>
      </c>
      <c r="C45" s="217"/>
      <c r="D45" s="6" t="s">
        <v>46</v>
      </c>
      <c r="E45" s="7">
        <f t="shared" ca="1" si="4"/>
        <v>0</v>
      </c>
      <c r="F45" s="5" t="e">
        <f ca="1">VLOOKUP($B45,INDIRECT("'"&amp;"Dépenses TR "&amp;$C$1&amp;"'!$B$2:$AK$61"),$F$2,FALSE)</f>
        <v>#REF!</v>
      </c>
      <c r="G45" s="70" t="e">
        <f ca="1">F45/E45</f>
        <v>#REF!</v>
      </c>
      <c r="H45" s="7"/>
      <c r="I45" s="7"/>
      <c r="J45" s="7" t="e">
        <f t="shared" ca="1" si="44"/>
        <v>#REF!</v>
      </c>
      <c r="K45" s="7" t="e">
        <f t="shared" ca="1" si="45"/>
        <v>#REF!</v>
      </c>
      <c r="L45" s="137"/>
      <c r="M45" s="7">
        <f t="shared" ca="1" si="5"/>
        <v>0</v>
      </c>
      <c r="N45" s="5" t="e">
        <f t="shared" ca="1" si="48"/>
        <v>#REF!</v>
      </c>
      <c r="O45" s="5" t="e">
        <f t="shared" ca="1" si="48"/>
        <v>#REF!</v>
      </c>
      <c r="P45" s="5" t="e">
        <f t="shared" ca="1" si="48"/>
        <v>#REF!</v>
      </c>
      <c r="Q45" s="7"/>
      <c r="R45" s="7"/>
      <c r="S45" s="7"/>
      <c r="T45" s="7" t="str">
        <f t="shared" ca="1" si="6"/>
        <v/>
      </c>
      <c r="U45" s="7" t="str">
        <f t="shared" ca="1" si="7"/>
        <v/>
      </c>
      <c r="V45" s="7" t="str">
        <f t="shared" ca="1" si="8"/>
        <v/>
      </c>
      <c r="W45" s="7" t="str">
        <f t="shared" ca="1" si="9"/>
        <v/>
      </c>
      <c r="X45" s="7" t="str">
        <f t="shared" ca="1" si="27"/>
        <v/>
      </c>
      <c r="Y45" s="7" t="str">
        <f t="shared" ca="1" si="28"/>
        <v/>
      </c>
      <c r="AA45" s="5">
        <f ca="1">IFERROR(VLOOKUP($B45,INDIRECT("'"&amp;"Dépenses TR "&amp;$C$1&amp;"'!$B$2:$AI$61"),AA$2,FALSE),0)</f>
        <v>0</v>
      </c>
      <c r="AB45" s="7" t="e">
        <f t="shared" ca="1" si="10"/>
        <v>#DIV/0!</v>
      </c>
      <c r="AD45" s="5">
        <f ca="1">IFERROR(VLOOKUP($B45,INDIRECT("'"&amp;"Dépenses TR "&amp;$C$1&amp;"'!$B$2:$AI$61"),AD$2,FALSE),0)</f>
        <v>0</v>
      </c>
      <c r="AE45" s="7" t="e">
        <f t="shared" ca="1" si="11"/>
        <v>#DIV/0!</v>
      </c>
      <c r="AG45" s="5">
        <f ca="1">IFERROR(VLOOKUP($B45,INDIRECT("'"&amp;"Dépenses TR "&amp;$C$1&amp;"'!$B$2:$AI$61"),AG$2,FALSE),0)</f>
        <v>0</v>
      </c>
      <c r="AH45" s="7" t="e">
        <f t="shared" ca="1" si="12"/>
        <v>#DIV/0!</v>
      </c>
      <c r="AJ45" s="5">
        <f ca="1">IFERROR(VLOOKUP($B45,INDIRECT("'"&amp;"Dépenses TR "&amp;$C$1&amp;"'!$B$2:$AI$61"),AJ$2,FALSE),0)</f>
        <v>0</v>
      </c>
      <c r="AK45" s="7" t="e">
        <f t="shared" ca="1" si="13"/>
        <v>#DIV/0!</v>
      </c>
      <c r="AM45" s="5">
        <f ca="1">IFERROR(VLOOKUP($B45,INDIRECT("'"&amp;"Dépenses TR "&amp;$C$1&amp;"'!$B$2:$AI$61"),AM$2,FALSE),0)</f>
        <v>0</v>
      </c>
      <c r="AN45" s="7" t="e">
        <f t="shared" ca="1" si="14"/>
        <v>#DIV/0!</v>
      </c>
      <c r="AP45" s="5">
        <f ca="1">IFERROR(VLOOKUP($B45,INDIRECT("'"&amp;"Dépenses TR "&amp;$C$1&amp;"'!$B$2:$AI$61"),AP$2,FALSE),0)</f>
        <v>0</v>
      </c>
      <c r="AQ45" s="7" t="e">
        <f t="shared" ca="1" si="15"/>
        <v>#DIV/0!</v>
      </c>
      <c r="AS45" s="5">
        <f ca="1">IFERROR(VLOOKUP($B45,INDIRECT("'"&amp;"Dépenses TR "&amp;$C$1&amp;"'!$B$2:$AI$61"),AS$2,FALSE),0)</f>
        <v>0</v>
      </c>
      <c r="AT45" s="7" t="e">
        <f t="shared" ca="1" si="16"/>
        <v>#DIV/0!</v>
      </c>
      <c r="AV45" s="5">
        <f ca="1">IFERROR(VLOOKUP($B45,INDIRECT("'"&amp;"Dépenses TR "&amp;$C$1&amp;"'!$B$2:$AI$61"),AV$2,FALSE),0)</f>
        <v>0</v>
      </c>
      <c r="AW45" s="7" t="e">
        <f t="shared" ca="1" si="17"/>
        <v>#DIV/0!</v>
      </c>
      <c r="AY45" s="5">
        <f ca="1">IFERROR(VLOOKUP($B45,INDIRECT("'"&amp;"Dépenses TR "&amp;$C$1&amp;"'!$B$2:$AI$61"),AY$2,FALSE),0)</f>
        <v>0</v>
      </c>
      <c r="AZ45" s="7" t="e">
        <f t="shared" ca="1" si="18"/>
        <v>#DIV/0!</v>
      </c>
      <c r="BB45" s="5">
        <f ca="1">IFERROR(VLOOKUP($B45,INDIRECT("'"&amp;"Dépenses TR "&amp;$C$1&amp;"'!$B$2:$AI$61"),BB$2,FALSE),0)</f>
        <v>0</v>
      </c>
      <c r="BC45" s="7" t="e">
        <f t="shared" ca="1" si="19"/>
        <v>#DIV/0!</v>
      </c>
      <c r="BE45" s="5">
        <f ca="1">IFERROR(VLOOKUP($B45,INDIRECT("'"&amp;"Dépenses TR "&amp;$C$1&amp;"'!$B$2:$AI$61"),BE$2,FALSE),0)</f>
        <v>0</v>
      </c>
      <c r="BF45" s="7" t="e">
        <f t="shared" ca="1" si="20"/>
        <v>#DIV/0!</v>
      </c>
      <c r="BH45" s="5">
        <f ca="1">IFERROR(VLOOKUP($B45,INDIRECT("'"&amp;"Dépenses TR "&amp;$C$1&amp;"'!$B$2:$AI$61"),BH$2,FALSE),0)</f>
        <v>0</v>
      </c>
      <c r="BI45" s="7" t="e">
        <f t="shared" ca="1" si="21"/>
        <v>#DIV/0!</v>
      </c>
      <c r="BK45" s="5">
        <f t="shared" ca="1" si="22"/>
        <v>0</v>
      </c>
      <c r="BL45" s="7" t="e">
        <f t="shared" ca="1" si="23"/>
        <v>#VALUE!</v>
      </c>
    </row>
    <row r="46" spans="2:64" ht="15.75" outlineLevel="1" thickBot="1" x14ac:dyDescent="0.3">
      <c r="B46" s="31" t="s">
        <v>216</v>
      </c>
      <c r="C46" s="217"/>
      <c r="D46" s="8" t="s">
        <v>132</v>
      </c>
      <c r="E46" s="9">
        <f t="shared" ca="1" si="4"/>
        <v>0</v>
      </c>
      <c r="F46" s="9"/>
      <c r="G46" s="9"/>
      <c r="H46" s="9" t="e">
        <f ca="1">F45+F44</f>
        <v>#REF!</v>
      </c>
      <c r="I46" s="9" t="e">
        <f ca="1">H46/E46</f>
        <v>#REF!</v>
      </c>
      <c r="J46" s="9" t="e">
        <f t="shared" ca="1" si="44"/>
        <v>#REF!</v>
      </c>
      <c r="K46" s="9" t="e">
        <f t="shared" ca="1" si="45"/>
        <v>#REF!</v>
      </c>
      <c r="L46" s="137"/>
      <c r="M46" s="9">
        <f t="shared" ca="1" si="5"/>
        <v>0</v>
      </c>
      <c r="N46" s="9" t="s">
        <v>300</v>
      </c>
      <c r="O46" s="9" t="s">
        <v>300</v>
      </c>
      <c r="P46" s="9" t="s">
        <v>300</v>
      </c>
      <c r="Q46" s="9" t="e">
        <f ca="1">N45+N44</f>
        <v>#REF!</v>
      </c>
      <c r="R46" s="9" t="e">
        <f ca="1">O45+O44</f>
        <v>#REF!</v>
      </c>
      <c r="S46" s="9" t="e">
        <f ca="1">P45+P44</f>
        <v>#REF!</v>
      </c>
      <c r="T46" s="9" t="str">
        <f t="shared" ca="1" si="6"/>
        <v/>
      </c>
      <c r="U46" s="9" t="str">
        <f t="shared" ca="1" si="7"/>
        <v/>
      </c>
      <c r="V46" s="9" t="str">
        <f t="shared" ca="1" si="8"/>
        <v/>
      </c>
      <c r="W46" s="9" t="str">
        <f t="shared" ca="1" si="9"/>
        <v/>
      </c>
      <c r="X46" s="9" t="str">
        <f t="shared" ca="1" si="27"/>
        <v/>
      </c>
      <c r="Y46" s="9" t="str">
        <f t="shared" ca="1" si="28"/>
        <v/>
      </c>
      <c r="AA46" s="9">
        <f ca="1">AA45+AA44</f>
        <v>0</v>
      </c>
      <c r="AB46" s="9" t="e">
        <f t="shared" ca="1" si="10"/>
        <v>#DIV/0!</v>
      </c>
      <c r="AD46" s="9">
        <f ca="1">AD45+AD44</f>
        <v>0</v>
      </c>
      <c r="AE46" s="9" t="e">
        <f t="shared" ca="1" si="11"/>
        <v>#DIV/0!</v>
      </c>
      <c r="AG46" s="9">
        <f ca="1">AG45+AG44</f>
        <v>0</v>
      </c>
      <c r="AH46" s="9" t="e">
        <f t="shared" ca="1" si="12"/>
        <v>#DIV/0!</v>
      </c>
      <c r="AJ46" s="9">
        <f ca="1">AJ45+AJ44</f>
        <v>0</v>
      </c>
      <c r="AK46" s="9" t="e">
        <f t="shared" ca="1" si="13"/>
        <v>#DIV/0!</v>
      </c>
      <c r="AM46" s="9">
        <f ca="1">AM45+AM44</f>
        <v>0</v>
      </c>
      <c r="AN46" s="9" t="e">
        <f t="shared" ca="1" si="14"/>
        <v>#DIV/0!</v>
      </c>
      <c r="AP46" s="9">
        <f ca="1">AP45+AP44</f>
        <v>0</v>
      </c>
      <c r="AQ46" s="9" t="e">
        <f t="shared" ca="1" si="15"/>
        <v>#DIV/0!</v>
      </c>
      <c r="AS46" s="9">
        <f ca="1">AS45+AS44</f>
        <v>0</v>
      </c>
      <c r="AT46" s="9" t="e">
        <f t="shared" ca="1" si="16"/>
        <v>#DIV/0!</v>
      </c>
      <c r="AV46" s="9">
        <f ca="1">AV45+AV44</f>
        <v>0</v>
      </c>
      <c r="AW46" s="9" t="e">
        <f t="shared" ca="1" si="17"/>
        <v>#DIV/0!</v>
      </c>
      <c r="AY46" s="9">
        <f ca="1">AY45+AY44</f>
        <v>0</v>
      </c>
      <c r="AZ46" s="9" t="e">
        <f t="shared" ca="1" si="18"/>
        <v>#DIV/0!</v>
      </c>
      <c r="BB46" s="9">
        <f ca="1">BB45+BB44</f>
        <v>0</v>
      </c>
      <c r="BC46" s="9" t="e">
        <f t="shared" ca="1" si="19"/>
        <v>#DIV/0!</v>
      </c>
      <c r="BE46" s="9">
        <f ca="1">BE45+BE44</f>
        <v>0</v>
      </c>
      <c r="BF46" s="9" t="e">
        <f t="shared" ca="1" si="20"/>
        <v>#DIV/0!</v>
      </c>
      <c r="BH46" s="9">
        <f ca="1">BH45+BH44</f>
        <v>0</v>
      </c>
      <c r="BI46" s="9" t="e">
        <f t="shared" ca="1" si="21"/>
        <v>#DIV/0!</v>
      </c>
      <c r="BK46" s="9">
        <f t="shared" ca="1" si="22"/>
        <v>0</v>
      </c>
      <c r="BL46" s="9" t="e">
        <f t="shared" ca="1" si="23"/>
        <v>#VALUE!</v>
      </c>
    </row>
    <row r="47" spans="2:64" ht="15.75" outlineLevel="1" thickBot="1" x14ac:dyDescent="0.3">
      <c r="B47" s="31" t="s">
        <v>217</v>
      </c>
      <c r="C47" s="217"/>
      <c r="D47" s="12" t="s">
        <v>133</v>
      </c>
      <c r="E47" s="13">
        <f t="shared" ca="1" si="4"/>
        <v>0</v>
      </c>
      <c r="F47" s="13"/>
      <c r="G47" s="13"/>
      <c r="H47" s="13" t="e">
        <f ca="1">(F44+F41+F38+F35+F32)</f>
        <v>#REF!</v>
      </c>
      <c r="I47" s="13" t="e">
        <f ca="1">H47/E47</f>
        <v>#REF!</v>
      </c>
      <c r="J47" s="13" t="e">
        <f t="shared" ca="1" si="44"/>
        <v>#REF!</v>
      </c>
      <c r="K47" s="13" t="e">
        <f t="shared" ca="1" si="45"/>
        <v>#REF!</v>
      </c>
      <c r="L47" s="137"/>
      <c r="M47" s="13">
        <f t="shared" ca="1" si="5"/>
        <v>0</v>
      </c>
      <c r="N47" s="13" t="s">
        <v>300</v>
      </c>
      <c r="O47" s="13" t="s">
        <v>300</v>
      </c>
      <c r="P47" s="13" t="s">
        <v>300</v>
      </c>
      <c r="Q47" s="13" t="e">
        <f t="shared" ref="Q47:S48" ca="1" si="49">N44+N41+N38+N35+N32</f>
        <v>#REF!</v>
      </c>
      <c r="R47" s="13" t="e">
        <f t="shared" ca="1" si="49"/>
        <v>#REF!</v>
      </c>
      <c r="S47" s="13" t="e">
        <f t="shared" ca="1" si="49"/>
        <v>#REF!</v>
      </c>
      <c r="T47" s="13" t="str">
        <f t="shared" ca="1" si="6"/>
        <v/>
      </c>
      <c r="U47" s="13" t="str">
        <f t="shared" ca="1" si="7"/>
        <v/>
      </c>
      <c r="V47" s="13" t="str">
        <f t="shared" ca="1" si="8"/>
        <v/>
      </c>
      <c r="W47" s="13" t="str">
        <f t="shared" ca="1" si="9"/>
        <v/>
      </c>
      <c r="X47" s="13" t="str">
        <f t="shared" ca="1" si="27"/>
        <v/>
      </c>
      <c r="Y47" s="13" t="str">
        <f t="shared" ca="1" si="28"/>
        <v/>
      </c>
      <c r="AA47" s="13">
        <f ca="1">AA44+AA41+AA38+AA35+AA32</f>
        <v>0</v>
      </c>
      <c r="AB47" s="13" t="e">
        <f t="shared" ca="1" si="10"/>
        <v>#DIV/0!</v>
      </c>
      <c r="AD47" s="13">
        <f ca="1">AD44+AD41+AD38+AD35+AD32</f>
        <v>0</v>
      </c>
      <c r="AE47" s="13" t="e">
        <f t="shared" ca="1" si="11"/>
        <v>#DIV/0!</v>
      </c>
      <c r="AG47" s="13">
        <f ca="1">AG44+AG41+AG38+AG35+AG32</f>
        <v>0</v>
      </c>
      <c r="AH47" s="13" t="e">
        <f t="shared" ca="1" si="12"/>
        <v>#DIV/0!</v>
      </c>
      <c r="AJ47" s="13">
        <f ca="1">AJ44+AJ41+AJ38+AJ35+AJ32</f>
        <v>0</v>
      </c>
      <c r="AK47" s="13" t="e">
        <f t="shared" ca="1" si="13"/>
        <v>#DIV/0!</v>
      </c>
      <c r="AM47" s="13">
        <f ca="1">AM44+AM41+AM38+AM35+AM32</f>
        <v>0</v>
      </c>
      <c r="AN47" s="13" t="e">
        <f t="shared" ca="1" si="14"/>
        <v>#DIV/0!</v>
      </c>
      <c r="AP47" s="13">
        <f ca="1">AP44+AP41+AP38+AP35+AP32</f>
        <v>0</v>
      </c>
      <c r="AQ47" s="13" t="e">
        <f t="shared" ca="1" si="15"/>
        <v>#DIV/0!</v>
      </c>
      <c r="AS47" s="13">
        <f ca="1">AS44+AS41+AS38+AS35+AS32</f>
        <v>0</v>
      </c>
      <c r="AT47" s="13" t="e">
        <f t="shared" ca="1" si="16"/>
        <v>#DIV/0!</v>
      </c>
      <c r="AV47" s="13">
        <f ca="1">AV44+AV41+AV38+AV35+AV32</f>
        <v>0</v>
      </c>
      <c r="AW47" s="13" t="e">
        <f t="shared" ca="1" si="17"/>
        <v>#DIV/0!</v>
      </c>
      <c r="AY47" s="13">
        <f ca="1">AY44+AY41+AY38+AY35+AY32</f>
        <v>0</v>
      </c>
      <c r="AZ47" s="13" t="e">
        <f t="shared" ca="1" si="18"/>
        <v>#DIV/0!</v>
      </c>
      <c r="BB47" s="13">
        <f ca="1">BB44+BB41+BB38+BB35+BB32</f>
        <v>0</v>
      </c>
      <c r="BC47" s="13" t="e">
        <f t="shared" ca="1" si="19"/>
        <v>#DIV/0!</v>
      </c>
      <c r="BE47" s="13">
        <f ca="1">BE44+BE41+BE38+BE35+BE32</f>
        <v>0</v>
      </c>
      <c r="BF47" s="13" t="e">
        <f t="shared" ca="1" si="20"/>
        <v>#DIV/0!</v>
      </c>
      <c r="BH47" s="13">
        <f ca="1">BH44+BH41+BH38+BH35+BH32</f>
        <v>0</v>
      </c>
      <c r="BI47" s="13" t="e">
        <f t="shared" ca="1" si="21"/>
        <v>#DIV/0!</v>
      </c>
      <c r="BK47" s="13">
        <f t="shared" ca="1" si="22"/>
        <v>0</v>
      </c>
      <c r="BL47" s="13" t="e">
        <f t="shared" ca="1" si="23"/>
        <v>#VALUE!</v>
      </c>
    </row>
    <row r="48" spans="2:64" ht="15.75" outlineLevel="1" thickBot="1" x14ac:dyDescent="0.3">
      <c r="B48" s="31" t="s">
        <v>218</v>
      </c>
      <c r="C48" s="217"/>
      <c r="D48" s="12" t="s">
        <v>134</v>
      </c>
      <c r="E48" s="13">
        <f t="shared" ca="1" si="4"/>
        <v>0</v>
      </c>
      <c r="F48" s="13"/>
      <c r="G48" s="13"/>
      <c r="H48" s="13" t="e">
        <f ca="1">F45+F42+F39+F36+F33</f>
        <v>#REF!</v>
      </c>
      <c r="I48" s="13" t="e">
        <f ca="1">H48/E48</f>
        <v>#REF!</v>
      </c>
      <c r="J48" s="13" t="e">
        <f t="shared" ca="1" si="44"/>
        <v>#REF!</v>
      </c>
      <c r="K48" s="13" t="e">
        <f t="shared" ca="1" si="45"/>
        <v>#REF!</v>
      </c>
      <c r="L48" s="137"/>
      <c r="M48" s="13">
        <f t="shared" ca="1" si="5"/>
        <v>0</v>
      </c>
      <c r="N48" s="13" t="s">
        <v>300</v>
      </c>
      <c r="O48" s="13" t="s">
        <v>300</v>
      </c>
      <c r="P48" s="13" t="s">
        <v>300</v>
      </c>
      <c r="Q48" s="13" t="e">
        <f t="shared" ca="1" si="49"/>
        <v>#REF!</v>
      </c>
      <c r="R48" s="13" t="e">
        <f t="shared" ca="1" si="49"/>
        <v>#REF!</v>
      </c>
      <c r="S48" s="13" t="e">
        <f t="shared" ca="1" si="49"/>
        <v>#REF!</v>
      </c>
      <c r="T48" s="13" t="str">
        <f t="shared" ca="1" si="6"/>
        <v/>
      </c>
      <c r="U48" s="13" t="str">
        <f t="shared" ca="1" si="7"/>
        <v/>
      </c>
      <c r="V48" s="13" t="str">
        <f t="shared" ca="1" si="8"/>
        <v/>
      </c>
      <c r="W48" s="13" t="str">
        <f t="shared" ca="1" si="9"/>
        <v/>
      </c>
      <c r="X48" s="13" t="str">
        <f t="shared" ca="1" si="27"/>
        <v/>
      </c>
      <c r="Y48" s="13" t="str">
        <f t="shared" ca="1" si="28"/>
        <v/>
      </c>
      <c r="AA48" s="13">
        <f ca="1">AA45+AA42+AA39+AA36+AA33</f>
        <v>0</v>
      </c>
      <c r="AB48" s="13" t="e">
        <f t="shared" ca="1" si="10"/>
        <v>#DIV/0!</v>
      </c>
      <c r="AD48" s="13">
        <f ca="1">AD45+AD42+AD39+AD36+AD33</f>
        <v>0</v>
      </c>
      <c r="AE48" s="13" t="e">
        <f t="shared" ca="1" si="11"/>
        <v>#DIV/0!</v>
      </c>
      <c r="AG48" s="13">
        <f ca="1">AG45+AG42+AG39+AG36+AG33</f>
        <v>0</v>
      </c>
      <c r="AH48" s="13" t="e">
        <f t="shared" ca="1" si="12"/>
        <v>#DIV/0!</v>
      </c>
      <c r="AJ48" s="13">
        <f ca="1">AJ45+AJ42+AJ39+AJ36+AJ33</f>
        <v>0</v>
      </c>
      <c r="AK48" s="13" t="e">
        <f t="shared" ca="1" si="13"/>
        <v>#DIV/0!</v>
      </c>
      <c r="AM48" s="13">
        <f ca="1">AM45+AM42+AM39+AM36+AM33</f>
        <v>0</v>
      </c>
      <c r="AN48" s="13" t="e">
        <f t="shared" ca="1" si="14"/>
        <v>#DIV/0!</v>
      </c>
      <c r="AP48" s="13">
        <f ca="1">AP45+AP42+AP39+AP36+AP33</f>
        <v>0</v>
      </c>
      <c r="AQ48" s="13" t="e">
        <f t="shared" ca="1" si="15"/>
        <v>#DIV/0!</v>
      </c>
      <c r="AS48" s="13">
        <f ca="1">AS45+AS42+AS39+AS36+AS33</f>
        <v>0</v>
      </c>
      <c r="AT48" s="13" t="e">
        <f t="shared" ca="1" si="16"/>
        <v>#DIV/0!</v>
      </c>
      <c r="AV48" s="13">
        <f ca="1">AV45+AV42+AV39+AV36+AV33</f>
        <v>0</v>
      </c>
      <c r="AW48" s="13" t="e">
        <f t="shared" ca="1" si="17"/>
        <v>#DIV/0!</v>
      </c>
      <c r="AY48" s="13">
        <f ca="1">AY45+AY42+AY39+AY36+AY33</f>
        <v>0</v>
      </c>
      <c r="AZ48" s="13" t="e">
        <f t="shared" ca="1" si="18"/>
        <v>#DIV/0!</v>
      </c>
      <c r="BB48" s="13">
        <f ca="1">BB45+BB42+BB39+BB36+BB33</f>
        <v>0</v>
      </c>
      <c r="BC48" s="13" t="e">
        <f t="shared" ca="1" si="19"/>
        <v>#DIV/0!</v>
      </c>
      <c r="BE48" s="13">
        <f ca="1">BE45+BE42+BE39+BE36+BE33</f>
        <v>0</v>
      </c>
      <c r="BF48" s="13" t="e">
        <f t="shared" ca="1" si="20"/>
        <v>#DIV/0!</v>
      </c>
      <c r="BH48" s="13">
        <f ca="1">BH45+BH42+BH39+BH36+BH33</f>
        <v>0</v>
      </c>
      <c r="BI48" s="13" t="e">
        <f t="shared" ca="1" si="21"/>
        <v>#DIV/0!</v>
      </c>
      <c r="BK48" s="13">
        <f t="shared" ca="1" si="22"/>
        <v>0</v>
      </c>
      <c r="BL48" s="13" t="e">
        <f t="shared" ca="1" si="23"/>
        <v>#VALUE!</v>
      </c>
    </row>
    <row r="49" spans="2:64" ht="15.75" outlineLevel="1" thickBot="1" x14ac:dyDescent="0.3">
      <c r="B49" s="32" t="s">
        <v>219</v>
      </c>
      <c r="C49" s="217"/>
      <c r="D49" s="14" t="s">
        <v>125</v>
      </c>
      <c r="E49" s="15">
        <f t="shared" ca="1" si="4"/>
        <v>0</v>
      </c>
      <c r="F49" s="15"/>
      <c r="G49" s="15"/>
      <c r="H49" s="15" t="e">
        <f ca="1">H48+H47</f>
        <v>#REF!</v>
      </c>
      <c r="I49" s="15" t="e">
        <f ca="1">H49/E49</f>
        <v>#REF!</v>
      </c>
      <c r="J49" s="15" t="e">
        <f t="shared" ca="1" si="44"/>
        <v>#REF!</v>
      </c>
      <c r="K49" s="15" t="e">
        <f t="shared" ca="1" si="45"/>
        <v>#REF!</v>
      </c>
      <c r="L49" s="137"/>
      <c r="M49" s="15">
        <f t="shared" ca="1" si="5"/>
        <v>0</v>
      </c>
      <c r="N49" s="15" t="s">
        <v>300</v>
      </c>
      <c r="O49" s="15" t="s">
        <v>300</v>
      </c>
      <c r="P49" s="15" t="s">
        <v>300</v>
      </c>
      <c r="Q49" s="15" t="e">
        <f ca="1">Q48+Q47</f>
        <v>#REF!</v>
      </c>
      <c r="R49" s="15" t="e">
        <f ca="1">R48+R47</f>
        <v>#REF!</v>
      </c>
      <c r="S49" s="15" t="e">
        <f ca="1">S48+S47</f>
        <v>#REF!</v>
      </c>
      <c r="T49" s="15" t="str">
        <f t="shared" ca="1" si="6"/>
        <v/>
      </c>
      <c r="U49" s="15" t="str">
        <f t="shared" ca="1" si="7"/>
        <v/>
      </c>
      <c r="V49" s="15" t="str">
        <f t="shared" ca="1" si="8"/>
        <v/>
      </c>
      <c r="W49" s="15" t="str">
        <f t="shared" ca="1" si="9"/>
        <v/>
      </c>
      <c r="X49" s="15" t="str">
        <f t="shared" ca="1" si="27"/>
        <v/>
      </c>
      <c r="Y49" s="15" t="str">
        <f t="shared" ca="1" si="28"/>
        <v/>
      </c>
      <c r="AA49" s="15">
        <f ca="1">AA48+AA47</f>
        <v>0</v>
      </c>
      <c r="AB49" s="15" t="e">
        <f t="shared" ca="1" si="10"/>
        <v>#DIV/0!</v>
      </c>
      <c r="AD49" s="15">
        <f ca="1">AD48+AD47</f>
        <v>0</v>
      </c>
      <c r="AE49" s="15" t="e">
        <f t="shared" ca="1" si="11"/>
        <v>#DIV/0!</v>
      </c>
      <c r="AG49" s="15">
        <f ca="1">AG48+AG47</f>
        <v>0</v>
      </c>
      <c r="AH49" s="15" t="e">
        <f t="shared" ca="1" si="12"/>
        <v>#DIV/0!</v>
      </c>
      <c r="AJ49" s="15">
        <f ca="1">AJ48+AJ47</f>
        <v>0</v>
      </c>
      <c r="AK49" s="15" t="e">
        <f t="shared" ca="1" si="13"/>
        <v>#DIV/0!</v>
      </c>
      <c r="AM49" s="15">
        <f ca="1">AM48+AM47</f>
        <v>0</v>
      </c>
      <c r="AN49" s="15" t="e">
        <f t="shared" ca="1" si="14"/>
        <v>#DIV/0!</v>
      </c>
      <c r="AP49" s="15">
        <f ca="1">AP48+AP47</f>
        <v>0</v>
      </c>
      <c r="AQ49" s="15" t="e">
        <f t="shared" ca="1" si="15"/>
        <v>#DIV/0!</v>
      </c>
      <c r="AS49" s="15">
        <f ca="1">AS48+AS47</f>
        <v>0</v>
      </c>
      <c r="AT49" s="15" t="e">
        <f t="shared" ca="1" si="16"/>
        <v>#DIV/0!</v>
      </c>
      <c r="AV49" s="15">
        <f ca="1">AV48+AV47</f>
        <v>0</v>
      </c>
      <c r="AW49" s="15" t="e">
        <f t="shared" ca="1" si="17"/>
        <v>#DIV/0!</v>
      </c>
      <c r="AY49" s="15">
        <f ca="1">AY48+AY47</f>
        <v>0</v>
      </c>
      <c r="AZ49" s="15" t="e">
        <f t="shared" ca="1" si="18"/>
        <v>#DIV/0!</v>
      </c>
      <c r="BB49" s="15">
        <f ca="1">BB48+BB47</f>
        <v>0</v>
      </c>
      <c r="BC49" s="15" t="e">
        <f t="shared" ca="1" si="19"/>
        <v>#DIV/0!</v>
      </c>
      <c r="BE49" s="15">
        <f ca="1">BE48+BE47</f>
        <v>0</v>
      </c>
      <c r="BF49" s="15" t="e">
        <f t="shared" ca="1" si="20"/>
        <v>#DIV/0!</v>
      </c>
      <c r="BH49" s="15">
        <f ca="1">BH48+BH47</f>
        <v>0</v>
      </c>
      <c r="BI49" s="15" t="e">
        <f t="shared" ca="1" si="21"/>
        <v>#DIV/0!</v>
      </c>
      <c r="BK49" s="15">
        <f t="shared" ca="1" si="22"/>
        <v>0</v>
      </c>
      <c r="BL49" s="15" t="e">
        <f t="shared" ca="1" si="23"/>
        <v>#VALUE!</v>
      </c>
    </row>
    <row r="50" spans="2:64" ht="15.75" thickBot="1" x14ac:dyDescent="0.3">
      <c r="B50" s="38" t="s">
        <v>47</v>
      </c>
      <c r="C50" s="217" t="s">
        <v>135</v>
      </c>
      <c r="D50" s="19" t="s">
        <v>48</v>
      </c>
      <c r="E50" s="7">
        <f t="shared" ca="1" si="4"/>
        <v>0</v>
      </c>
      <c r="F50" s="5" t="e">
        <f ca="1">VLOOKUP($B50,INDIRECT("'"&amp;"Dépenses TR "&amp;$C$1&amp;"'!$B$2:$AK$61"),$F$2,FALSE)</f>
        <v>#REF!</v>
      </c>
      <c r="G50" s="70" t="e">
        <f ca="1">F50/E50</f>
        <v>#REF!</v>
      </c>
      <c r="H50" s="7"/>
      <c r="I50" s="7"/>
      <c r="J50" s="7" t="e">
        <f t="shared" ca="1" si="44"/>
        <v>#REF!</v>
      </c>
      <c r="K50" s="7" t="e">
        <f t="shared" ca="1" si="45"/>
        <v>#REF!</v>
      </c>
      <c r="L50" s="137"/>
      <c r="M50" s="7">
        <f t="shared" ca="1" si="5"/>
        <v>0</v>
      </c>
      <c r="N50" s="5" t="e">
        <f t="shared" ref="N50:P51" ca="1" si="50">VLOOKUP($B50,INDIRECT("'"&amp;"Dépenses TR "&amp;$C$1&amp;"'!$B$2:$AK$61"),N$2,FALSE)</f>
        <v>#REF!</v>
      </c>
      <c r="O50" s="5" t="e">
        <f t="shared" ca="1" si="50"/>
        <v>#REF!</v>
      </c>
      <c r="P50" s="5" t="e">
        <f t="shared" ca="1" si="50"/>
        <v>#REF!</v>
      </c>
      <c r="Q50" s="7"/>
      <c r="R50" s="7"/>
      <c r="S50" s="7"/>
      <c r="T50" s="7" t="str">
        <f t="shared" ca="1" si="6"/>
        <v/>
      </c>
      <c r="U50" s="7" t="str">
        <f t="shared" ca="1" si="7"/>
        <v/>
      </c>
      <c r="V50" s="7" t="str">
        <f t="shared" ca="1" si="8"/>
        <v/>
      </c>
      <c r="W50" s="7" t="str">
        <f t="shared" ca="1" si="9"/>
        <v/>
      </c>
      <c r="X50" s="7" t="str">
        <f t="shared" ca="1" si="27"/>
        <v/>
      </c>
      <c r="Y50" s="7" t="str">
        <f t="shared" ca="1" si="28"/>
        <v/>
      </c>
      <c r="AA50" s="5">
        <f t="shared" ref="AA50:AA62" ca="1" si="51">IFERROR(VLOOKUP($B50,INDIRECT("'"&amp;"Dépenses TR "&amp;$C$1&amp;"'!$B$2:$AI$61"),AA$2,FALSE),0)</f>
        <v>0</v>
      </c>
      <c r="AB50" s="7" t="e">
        <f t="shared" ca="1" si="10"/>
        <v>#DIV/0!</v>
      </c>
      <c r="AD50" s="5">
        <f t="shared" ref="AD50:AD62" ca="1" si="52">IFERROR(VLOOKUP($B50,INDIRECT("'"&amp;"Dépenses TR "&amp;$C$1&amp;"'!$B$2:$AI$61"),AD$2,FALSE),0)</f>
        <v>0</v>
      </c>
      <c r="AE50" s="7" t="e">
        <f t="shared" ca="1" si="11"/>
        <v>#DIV/0!</v>
      </c>
      <c r="AG50" s="5">
        <f t="shared" ref="AG50:AG62" ca="1" si="53">IFERROR(VLOOKUP($B50,INDIRECT("'"&amp;"Dépenses TR "&amp;$C$1&amp;"'!$B$2:$AI$61"),AG$2,FALSE),0)</f>
        <v>0</v>
      </c>
      <c r="AH50" s="7" t="e">
        <f t="shared" ca="1" si="12"/>
        <v>#DIV/0!</v>
      </c>
      <c r="AJ50" s="5">
        <f t="shared" ref="AJ50:AJ62" ca="1" si="54">IFERROR(VLOOKUP($B50,INDIRECT("'"&amp;"Dépenses TR "&amp;$C$1&amp;"'!$B$2:$AI$61"),AJ$2,FALSE),0)</f>
        <v>0</v>
      </c>
      <c r="AK50" s="7" t="e">
        <f t="shared" ca="1" si="13"/>
        <v>#DIV/0!</v>
      </c>
      <c r="AM50" s="5">
        <f t="shared" ref="AM50:AM62" ca="1" si="55">IFERROR(VLOOKUP($B50,INDIRECT("'"&amp;"Dépenses TR "&amp;$C$1&amp;"'!$B$2:$AI$61"),AM$2,FALSE),0)</f>
        <v>0</v>
      </c>
      <c r="AN50" s="7" t="e">
        <f t="shared" ca="1" si="14"/>
        <v>#DIV/0!</v>
      </c>
      <c r="AP50" s="5">
        <f t="shared" ref="AP50:AP62" ca="1" si="56">IFERROR(VLOOKUP($B50,INDIRECT("'"&amp;"Dépenses TR "&amp;$C$1&amp;"'!$B$2:$AI$61"),AP$2,FALSE),0)</f>
        <v>0</v>
      </c>
      <c r="AQ50" s="7" t="e">
        <f t="shared" ca="1" si="15"/>
        <v>#DIV/0!</v>
      </c>
      <c r="AS50" s="5">
        <f t="shared" ref="AS50:AS62" ca="1" si="57">IFERROR(VLOOKUP($B50,INDIRECT("'"&amp;"Dépenses TR "&amp;$C$1&amp;"'!$B$2:$AI$61"),AS$2,FALSE),0)</f>
        <v>0</v>
      </c>
      <c r="AT50" s="7" t="e">
        <f t="shared" ca="1" si="16"/>
        <v>#DIV/0!</v>
      </c>
      <c r="AV50" s="5">
        <f t="shared" ref="AV50:AV62" ca="1" si="58">IFERROR(VLOOKUP($B50,INDIRECT("'"&amp;"Dépenses TR "&amp;$C$1&amp;"'!$B$2:$AI$61"),AV$2,FALSE),0)</f>
        <v>0</v>
      </c>
      <c r="AW50" s="7" t="e">
        <f t="shared" ca="1" si="17"/>
        <v>#DIV/0!</v>
      </c>
      <c r="AY50" s="5">
        <f t="shared" ref="AY50:AY62" ca="1" si="59">IFERROR(VLOOKUP($B50,INDIRECT("'"&amp;"Dépenses TR "&amp;$C$1&amp;"'!$B$2:$AI$61"),AY$2,FALSE),0)</f>
        <v>0</v>
      </c>
      <c r="AZ50" s="7" t="e">
        <f t="shared" ca="1" si="18"/>
        <v>#DIV/0!</v>
      </c>
      <c r="BB50" s="5">
        <f t="shared" ref="BB50:BB62" ca="1" si="60">IFERROR(VLOOKUP($B50,INDIRECT("'"&amp;"Dépenses TR "&amp;$C$1&amp;"'!$B$2:$AI$61"),BB$2,FALSE),0)</f>
        <v>0</v>
      </c>
      <c r="BC50" s="7" t="e">
        <f t="shared" ca="1" si="19"/>
        <v>#DIV/0!</v>
      </c>
      <c r="BE50" s="5">
        <f t="shared" ref="BE50:BE62" ca="1" si="61">IFERROR(VLOOKUP($B50,INDIRECT("'"&amp;"Dépenses TR "&amp;$C$1&amp;"'!$B$2:$AI$61"),BE$2,FALSE),0)</f>
        <v>0</v>
      </c>
      <c r="BF50" s="7" t="e">
        <f t="shared" ca="1" si="20"/>
        <v>#DIV/0!</v>
      </c>
      <c r="BH50" s="5">
        <f t="shared" ref="BH50:BH62" ca="1" si="62">IFERROR(VLOOKUP($B50,INDIRECT("'"&amp;"Dépenses TR "&amp;$C$1&amp;"'!$B$2:$AI$61"),BH$2,FALSE),0)</f>
        <v>0</v>
      </c>
      <c r="BI50" s="7" t="e">
        <f t="shared" ca="1" si="21"/>
        <v>#DIV/0!</v>
      </c>
      <c r="BK50" s="5">
        <f t="shared" ca="1" si="22"/>
        <v>0</v>
      </c>
      <c r="BL50" s="7" t="e">
        <f t="shared" ca="1" si="23"/>
        <v>#VALUE!</v>
      </c>
    </row>
    <row r="51" spans="2:64" ht="15.75" thickBot="1" x14ac:dyDescent="0.3">
      <c r="B51" s="39" t="s">
        <v>49</v>
      </c>
      <c r="C51" s="217"/>
      <c r="D51" s="19" t="s">
        <v>136</v>
      </c>
      <c r="E51" s="7">
        <f t="shared" ca="1" si="4"/>
        <v>0</v>
      </c>
      <c r="F51" s="5" t="e">
        <f ca="1">VLOOKUP($B51,INDIRECT("'"&amp;"Dépenses TR "&amp;$C$1&amp;"'!$B$2:$AK$61"),$F$2,FALSE)</f>
        <v>#REF!</v>
      </c>
      <c r="G51" s="70" t="e">
        <f ca="1">F51/E51</f>
        <v>#REF!</v>
      </c>
      <c r="H51" s="7"/>
      <c r="I51" s="7"/>
      <c r="J51" s="7" t="e">
        <f t="shared" ca="1" si="44"/>
        <v>#REF!</v>
      </c>
      <c r="K51" s="7" t="e">
        <f t="shared" ca="1" si="45"/>
        <v>#REF!</v>
      </c>
      <c r="L51" s="137"/>
      <c r="M51" s="7">
        <f t="shared" ca="1" si="5"/>
        <v>0</v>
      </c>
      <c r="N51" s="5" t="e">
        <f t="shared" ca="1" si="50"/>
        <v>#REF!</v>
      </c>
      <c r="O51" s="5" t="e">
        <f t="shared" ca="1" si="50"/>
        <v>#REF!</v>
      </c>
      <c r="P51" s="5" t="e">
        <f t="shared" ca="1" si="50"/>
        <v>#REF!</v>
      </c>
      <c r="Q51" s="7"/>
      <c r="R51" s="7"/>
      <c r="S51" s="7"/>
      <c r="T51" s="7" t="str">
        <f t="shared" ca="1" si="6"/>
        <v/>
      </c>
      <c r="U51" s="7" t="str">
        <f t="shared" ca="1" si="7"/>
        <v/>
      </c>
      <c r="V51" s="7" t="str">
        <f t="shared" ca="1" si="8"/>
        <v/>
      </c>
      <c r="W51" s="7" t="str">
        <f t="shared" ca="1" si="9"/>
        <v/>
      </c>
      <c r="X51" s="7" t="str">
        <f t="shared" ca="1" si="27"/>
        <v/>
      </c>
      <c r="Y51" s="7" t="str">
        <f t="shared" ca="1" si="28"/>
        <v/>
      </c>
      <c r="AA51" s="5">
        <f t="shared" ca="1" si="51"/>
        <v>0</v>
      </c>
      <c r="AB51" s="7" t="e">
        <f t="shared" ca="1" si="10"/>
        <v>#DIV/0!</v>
      </c>
      <c r="AD51" s="5">
        <f t="shared" ca="1" si="52"/>
        <v>0</v>
      </c>
      <c r="AE51" s="7" t="e">
        <f t="shared" ca="1" si="11"/>
        <v>#DIV/0!</v>
      </c>
      <c r="AG51" s="5">
        <f t="shared" ca="1" si="53"/>
        <v>0</v>
      </c>
      <c r="AH51" s="7" t="e">
        <f t="shared" ca="1" si="12"/>
        <v>#DIV/0!</v>
      </c>
      <c r="AJ51" s="5">
        <f t="shared" ca="1" si="54"/>
        <v>0</v>
      </c>
      <c r="AK51" s="7" t="e">
        <f t="shared" ca="1" si="13"/>
        <v>#DIV/0!</v>
      </c>
      <c r="AM51" s="5">
        <f t="shared" ca="1" si="55"/>
        <v>0</v>
      </c>
      <c r="AN51" s="7" t="e">
        <f t="shared" ca="1" si="14"/>
        <v>#DIV/0!</v>
      </c>
      <c r="AP51" s="5">
        <f t="shared" ca="1" si="56"/>
        <v>0</v>
      </c>
      <c r="AQ51" s="7" t="e">
        <f t="shared" ca="1" si="15"/>
        <v>#DIV/0!</v>
      </c>
      <c r="AS51" s="5">
        <f t="shared" ca="1" si="57"/>
        <v>0</v>
      </c>
      <c r="AT51" s="7" t="e">
        <f t="shared" ca="1" si="16"/>
        <v>#DIV/0!</v>
      </c>
      <c r="AV51" s="5">
        <f t="shared" ca="1" si="58"/>
        <v>0</v>
      </c>
      <c r="AW51" s="7" t="e">
        <f t="shared" ca="1" si="17"/>
        <v>#DIV/0!</v>
      </c>
      <c r="AY51" s="5">
        <f t="shared" ca="1" si="59"/>
        <v>0</v>
      </c>
      <c r="AZ51" s="7" t="e">
        <f t="shared" ca="1" si="18"/>
        <v>#DIV/0!</v>
      </c>
      <c r="BB51" s="5">
        <f t="shared" ca="1" si="60"/>
        <v>0</v>
      </c>
      <c r="BC51" s="7" t="e">
        <f t="shared" ca="1" si="19"/>
        <v>#DIV/0!</v>
      </c>
      <c r="BE51" s="5">
        <f t="shared" ca="1" si="61"/>
        <v>0</v>
      </c>
      <c r="BF51" s="7" t="e">
        <f t="shared" ca="1" si="20"/>
        <v>#DIV/0!</v>
      </c>
      <c r="BH51" s="5">
        <f t="shared" ca="1" si="62"/>
        <v>0</v>
      </c>
      <c r="BI51" s="7" t="e">
        <f t="shared" ca="1" si="21"/>
        <v>#DIV/0!</v>
      </c>
      <c r="BK51" s="5">
        <f t="shared" ca="1" si="22"/>
        <v>0</v>
      </c>
      <c r="BL51" s="7" t="e">
        <f t="shared" ca="1" si="23"/>
        <v>#VALUE!</v>
      </c>
    </row>
    <row r="52" spans="2:64" ht="15.75" thickBot="1" x14ac:dyDescent="0.3">
      <c r="B52" s="40" t="s">
        <v>220</v>
      </c>
      <c r="C52" s="217"/>
      <c r="D52" s="19" t="s">
        <v>137</v>
      </c>
      <c r="E52" s="7">
        <f t="shared" ca="1" si="4"/>
        <v>0</v>
      </c>
      <c r="F52" s="7"/>
      <c r="G52" s="7"/>
      <c r="H52" s="7"/>
      <c r="I52" s="7"/>
      <c r="J52" s="7">
        <f t="shared" si="44"/>
        <v>0</v>
      </c>
      <c r="K52" s="7">
        <f t="shared" si="45"/>
        <v>0</v>
      </c>
      <c r="L52" s="137"/>
      <c r="M52" s="7">
        <f t="shared" ca="1" si="5"/>
        <v>0</v>
      </c>
      <c r="N52" s="5"/>
      <c r="O52" s="5"/>
      <c r="P52" s="5"/>
      <c r="Q52" s="7"/>
      <c r="R52" s="7"/>
      <c r="S52" s="7"/>
      <c r="T52" s="7">
        <f t="shared" si="6"/>
        <v>0</v>
      </c>
      <c r="U52" s="7">
        <f t="shared" si="7"/>
        <v>0</v>
      </c>
      <c r="V52" s="7">
        <f t="shared" si="8"/>
        <v>0</v>
      </c>
      <c r="W52" s="7" t="str">
        <f t="shared" ca="1" si="9"/>
        <v/>
      </c>
      <c r="X52" s="7" t="str">
        <f t="shared" ca="1" si="27"/>
        <v/>
      </c>
      <c r="Y52" s="7" t="str">
        <f t="shared" ca="1" si="28"/>
        <v/>
      </c>
      <c r="AA52" s="5">
        <f t="shared" ca="1" si="51"/>
        <v>0</v>
      </c>
      <c r="AB52" s="7" t="e">
        <f t="shared" ca="1" si="10"/>
        <v>#DIV/0!</v>
      </c>
      <c r="AD52" s="5">
        <f t="shared" ca="1" si="52"/>
        <v>0</v>
      </c>
      <c r="AE52" s="7" t="e">
        <f t="shared" ca="1" si="11"/>
        <v>#DIV/0!</v>
      </c>
      <c r="AG52" s="5">
        <f t="shared" ca="1" si="53"/>
        <v>0</v>
      </c>
      <c r="AH52" s="7" t="e">
        <f t="shared" ca="1" si="12"/>
        <v>#DIV/0!</v>
      </c>
      <c r="AJ52" s="5">
        <f t="shared" ca="1" si="54"/>
        <v>0</v>
      </c>
      <c r="AK52" s="7" t="e">
        <f t="shared" ca="1" si="13"/>
        <v>#DIV/0!</v>
      </c>
      <c r="AM52" s="5">
        <f t="shared" ca="1" si="55"/>
        <v>0</v>
      </c>
      <c r="AN52" s="7" t="e">
        <f t="shared" ca="1" si="14"/>
        <v>#DIV/0!</v>
      </c>
      <c r="AP52" s="5">
        <f t="shared" ca="1" si="56"/>
        <v>0</v>
      </c>
      <c r="AQ52" s="7" t="e">
        <f t="shared" ca="1" si="15"/>
        <v>#DIV/0!</v>
      </c>
      <c r="AS52" s="5">
        <f t="shared" ca="1" si="57"/>
        <v>0</v>
      </c>
      <c r="AT52" s="7" t="e">
        <f t="shared" ca="1" si="16"/>
        <v>#DIV/0!</v>
      </c>
      <c r="AV52" s="5">
        <f t="shared" ca="1" si="58"/>
        <v>0</v>
      </c>
      <c r="AW52" s="7" t="e">
        <f t="shared" ca="1" si="17"/>
        <v>#DIV/0!</v>
      </c>
      <c r="AY52" s="5">
        <f t="shared" ca="1" si="59"/>
        <v>0</v>
      </c>
      <c r="AZ52" s="7" t="e">
        <f t="shared" ca="1" si="18"/>
        <v>#DIV/0!</v>
      </c>
      <c r="BB52" s="5">
        <f t="shared" ca="1" si="60"/>
        <v>0</v>
      </c>
      <c r="BC52" s="7" t="e">
        <f t="shared" ca="1" si="19"/>
        <v>#DIV/0!</v>
      </c>
      <c r="BE52" s="5">
        <f t="shared" ca="1" si="61"/>
        <v>0</v>
      </c>
      <c r="BF52" s="7" t="e">
        <f t="shared" ca="1" si="20"/>
        <v>#DIV/0!</v>
      </c>
      <c r="BH52" s="5">
        <f t="shared" ca="1" si="62"/>
        <v>0</v>
      </c>
      <c r="BI52" s="7" t="e">
        <f t="shared" ca="1" si="21"/>
        <v>#DIV/0!</v>
      </c>
      <c r="BK52" s="5">
        <f t="shared" ca="1" si="22"/>
        <v>0</v>
      </c>
      <c r="BL52" s="7">
        <f t="shared" ca="1" si="23"/>
        <v>0</v>
      </c>
    </row>
    <row r="53" spans="2:64" ht="15.75" thickBot="1" x14ac:dyDescent="0.3">
      <c r="B53" s="40" t="s">
        <v>221</v>
      </c>
      <c r="C53" s="217"/>
      <c r="D53" s="19" t="s">
        <v>138</v>
      </c>
      <c r="E53" s="7">
        <f t="shared" ca="1" si="4"/>
        <v>0</v>
      </c>
      <c r="F53" s="7"/>
      <c r="G53" s="7"/>
      <c r="H53" s="7"/>
      <c r="I53" s="7"/>
      <c r="J53" s="7">
        <f t="shared" si="44"/>
        <v>0</v>
      </c>
      <c r="K53" s="7">
        <f t="shared" si="45"/>
        <v>0</v>
      </c>
      <c r="L53" s="137"/>
      <c r="M53" s="7">
        <f t="shared" ca="1" si="5"/>
        <v>0</v>
      </c>
      <c r="N53" s="5"/>
      <c r="O53" s="5"/>
      <c r="P53" s="5"/>
      <c r="Q53" s="7"/>
      <c r="R53" s="7"/>
      <c r="S53" s="7"/>
      <c r="T53" s="7">
        <f t="shared" si="6"/>
        <v>0</v>
      </c>
      <c r="U53" s="7">
        <f t="shared" si="7"/>
        <v>0</v>
      </c>
      <c r="V53" s="7">
        <f t="shared" si="8"/>
        <v>0</v>
      </c>
      <c r="W53" s="7" t="str">
        <f t="shared" ca="1" si="9"/>
        <v/>
      </c>
      <c r="X53" s="7" t="str">
        <f t="shared" ca="1" si="27"/>
        <v/>
      </c>
      <c r="Y53" s="7" t="str">
        <f t="shared" ca="1" si="28"/>
        <v/>
      </c>
      <c r="AA53" s="5">
        <f t="shared" ca="1" si="51"/>
        <v>0</v>
      </c>
      <c r="AB53" s="7" t="e">
        <f t="shared" ca="1" si="10"/>
        <v>#DIV/0!</v>
      </c>
      <c r="AD53" s="5">
        <f t="shared" ca="1" si="52"/>
        <v>0</v>
      </c>
      <c r="AE53" s="7" t="e">
        <f t="shared" ca="1" si="11"/>
        <v>#DIV/0!</v>
      </c>
      <c r="AG53" s="5">
        <f t="shared" ca="1" si="53"/>
        <v>0</v>
      </c>
      <c r="AH53" s="7" t="e">
        <f t="shared" ca="1" si="12"/>
        <v>#DIV/0!</v>
      </c>
      <c r="AJ53" s="5">
        <f t="shared" ca="1" si="54"/>
        <v>0</v>
      </c>
      <c r="AK53" s="7" t="e">
        <f t="shared" ca="1" si="13"/>
        <v>#DIV/0!</v>
      </c>
      <c r="AM53" s="5">
        <f t="shared" ca="1" si="55"/>
        <v>0</v>
      </c>
      <c r="AN53" s="7" t="e">
        <f t="shared" ca="1" si="14"/>
        <v>#DIV/0!</v>
      </c>
      <c r="AP53" s="5">
        <f t="shared" ca="1" si="56"/>
        <v>0</v>
      </c>
      <c r="AQ53" s="7" t="e">
        <f t="shared" ca="1" si="15"/>
        <v>#DIV/0!</v>
      </c>
      <c r="AS53" s="5">
        <f t="shared" ca="1" si="57"/>
        <v>0</v>
      </c>
      <c r="AT53" s="7" t="e">
        <f t="shared" ca="1" si="16"/>
        <v>#DIV/0!</v>
      </c>
      <c r="AV53" s="5">
        <f t="shared" ca="1" si="58"/>
        <v>0</v>
      </c>
      <c r="AW53" s="7" t="e">
        <f t="shared" ca="1" si="17"/>
        <v>#DIV/0!</v>
      </c>
      <c r="AY53" s="5">
        <f t="shared" ca="1" si="59"/>
        <v>0</v>
      </c>
      <c r="AZ53" s="7" t="e">
        <f t="shared" ca="1" si="18"/>
        <v>#DIV/0!</v>
      </c>
      <c r="BB53" s="5">
        <f t="shared" ca="1" si="60"/>
        <v>0</v>
      </c>
      <c r="BC53" s="7" t="e">
        <f t="shared" ca="1" si="19"/>
        <v>#DIV/0!</v>
      </c>
      <c r="BE53" s="5">
        <f t="shared" ca="1" si="61"/>
        <v>0</v>
      </c>
      <c r="BF53" s="7" t="e">
        <f t="shared" ca="1" si="20"/>
        <v>#DIV/0!</v>
      </c>
      <c r="BH53" s="5">
        <f t="shared" ca="1" si="62"/>
        <v>0</v>
      </c>
      <c r="BI53" s="7" t="e">
        <f t="shared" ca="1" si="21"/>
        <v>#DIV/0!</v>
      </c>
      <c r="BK53" s="5">
        <f t="shared" ca="1" si="22"/>
        <v>0</v>
      </c>
      <c r="BL53" s="7">
        <f t="shared" ca="1" si="23"/>
        <v>0</v>
      </c>
    </row>
    <row r="54" spans="2:64" ht="15.75" thickBot="1" x14ac:dyDescent="0.3">
      <c r="B54" s="40" t="s">
        <v>222</v>
      </c>
      <c r="C54" s="217"/>
      <c r="D54" s="19" t="s">
        <v>139</v>
      </c>
      <c r="E54" s="7">
        <f t="shared" ca="1" si="4"/>
        <v>0</v>
      </c>
      <c r="F54" s="7"/>
      <c r="G54" s="7"/>
      <c r="H54" s="7"/>
      <c r="I54" s="7"/>
      <c r="J54" s="7">
        <f t="shared" si="44"/>
        <v>0</v>
      </c>
      <c r="K54" s="7">
        <f t="shared" si="45"/>
        <v>0</v>
      </c>
      <c r="L54" s="137"/>
      <c r="M54" s="7">
        <f t="shared" ca="1" si="5"/>
        <v>0</v>
      </c>
      <c r="N54" s="5"/>
      <c r="O54" s="5"/>
      <c r="P54" s="5"/>
      <c r="Q54" s="7"/>
      <c r="R54" s="7"/>
      <c r="S54" s="7"/>
      <c r="T54" s="7">
        <f t="shared" si="6"/>
        <v>0</v>
      </c>
      <c r="U54" s="7">
        <f t="shared" si="7"/>
        <v>0</v>
      </c>
      <c r="V54" s="7">
        <f t="shared" si="8"/>
        <v>0</v>
      </c>
      <c r="W54" s="7" t="str">
        <f t="shared" ca="1" si="9"/>
        <v/>
      </c>
      <c r="X54" s="7" t="str">
        <f t="shared" ca="1" si="27"/>
        <v/>
      </c>
      <c r="Y54" s="7" t="str">
        <f t="shared" ca="1" si="28"/>
        <v/>
      </c>
      <c r="AA54" s="5">
        <f t="shared" ca="1" si="51"/>
        <v>0</v>
      </c>
      <c r="AB54" s="7" t="e">
        <f t="shared" ca="1" si="10"/>
        <v>#DIV/0!</v>
      </c>
      <c r="AD54" s="5">
        <f t="shared" ca="1" si="52"/>
        <v>0</v>
      </c>
      <c r="AE54" s="7" t="e">
        <f t="shared" ca="1" si="11"/>
        <v>#DIV/0!</v>
      </c>
      <c r="AG54" s="5">
        <f t="shared" ca="1" si="53"/>
        <v>0</v>
      </c>
      <c r="AH54" s="7" t="e">
        <f t="shared" ca="1" si="12"/>
        <v>#DIV/0!</v>
      </c>
      <c r="AJ54" s="5">
        <f t="shared" ca="1" si="54"/>
        <v>0</v>
      </c>
      <c r="AK54" s="7" t="e">
        <f t="shared" ca="1" si="13"/>
        <v>#DIV/0!</v>
      </c>
      <c r="AM54" s="5">
        <f t="shared" ca="1" si="55"/>
        <v>0</v>
      </c>
      <c r="AN54" s="7" t="e">
        <f t="shared" ca="1" si="14"/>
        <v>#DIV/0!</v>
      </c>
      <c r="AP54" s="5">
        <f t="shared" ca="1" si="56"/>
        <v>0</v>
      </c>
      <c r="AQ54" s="7" t="e">
        <f t="shared" ca="1" si="15"/>
        <v>#DIV/0!</v>
      </c>
      <c r="AS54" s="5">
        <f t="shared" ca="1" si="57"/>
        <v>0</v>
      </c>
      <c r="AT54" s="7" t="e">
        <f t="shared" ca="1" si="16"/>
        <v>#DIV/0!</v>
      </c>
      <c r="AV54" s="5">
        <f t="shared" ca="1" si="58"/>
        <v>0</v>
      </c>
      <c r="AW54" s="7" t="e">
        <f t="shared" ca="1" si="17"/>
        <v>#DIV/0!</v>
      </c>
      <c r="AY54" s="5">
        <f t="shared" ca="1" si="59"/>
        <v>0</v>
      </c>
      <c r="AZ54" s="7" t="e">
        <f t="shared" ca="1" si="18"/>
        <v>#DIV/0!</v>
      </c>
      <c r="BB54" s="5">
        <f t="shared" ca="1" si="60"/>
        <v>0</v>
      </c>
      <c r="BC54" s="7" t="e">
        <f t="shared" ca="1" si="19"/>
        <v>#DIV/0!</v>
      </c>
      <c r="BE54" s="5">
        <f t="shared" ca="1" si="61"/>
        <v>0</v>
      </c>
      <c r="BF54" s="7" t="e">
        <f t="shared" ca="1" si="20"/>
        <v>#DIV/0!</v>
      </c>
      <c r="BH54" s="5">
        <f t="shared" ca="1" si="62"/>
        <v>0</v>
      </c>
      <c r="BI54" s="7" t="e">
        <f t="shared" ca="1" si="21"/>
        <v>#DIV/0!</v>
      </c>
      <c r="BK54" s="5">
        <f t="shared" ca="1" si="22"/>
        <v>0</v>
      </c>
      <c r="BL54" s="7">
        <f t="shared" ca="1" si="23"/>
        <v>0</v>
      </c>
    </row>
    <row r="55" spans="2:64" ht="15.75" thickBot="1" x14ac:dyDescent="0.3">
      <c r="B55" s="39" t="s">
        <v>50</v>
      </c>
      <c r="C55" s="217"/>
      <c r="D55" s="19" t="s">
        <v>51</v>
      </c>
      <c r="E55" s="7">
        <f t="shared" ca="1" si="4"/>
        <v>0</v>
      </c>
      <c r="F55" s="5" t="e">
        <f ca="1">VLOOKUP($B55,INDIRECT("'"&amp;"Dépenses TR "&amp;$C$1&amp;"'!$B$2:$AK$61"),$F$2,FALSE)</f>
        <v>#REF!</v>
      </c>
      <c r="G55" s="70" t="e">
        <f ca="1">F55/E55</f>
        <v>#REF!</v>
      </c>
      <c r="H55" s="7"/>
      <c r="I55" s="7"/>
      <c r="J55" s="7" t="e">
        <f t="shared" ca="1" si="44"/>
        <v>#REF!</v>
      </c>
      <c r="K55" s="7" t="e">
        <f t="shared" ca="1" si="45"/>
        <v>#REF!</v>
      </c>
      <c r="L55" s="137"/>
      <c r="M55" s="7">
        <f t="shared" ca="1" si="5"/>
        <v>0</v>
      </c>
      <c r="N55" s="5" t="e">
        <f t="shared" ref="N55:P56" ca="1" si="63">VLOOKUP($B55,INDIRECT("'"&amp;"Dépenses TR "&amp;$C$1&amp;"'!$B$2:$AK$61"),N$2,FALSE)</f>
        <v>#REF!</v>
      </c>
      <c r="O55" s="5" t="e">
        <f t="shared" ca="1" si="63"/>
        <v>#REF!</v>
      </c>
      <c r="P55" s="5" t="e">
        <f t="shared" ca="1" si="63"/>
        <v>#REF!</v>
      </c>
      <c r="Q55" s="7"/>
      <c r="R55" s="7"/>
      <c r="S55" s="7"/>
      <c r="T55" s="7" t="str">
        <f t="shared" ca="1" si="6"/>
        <v/>
      </c>
      <c r="U55" s="7" t="str">
        <f t="shared" ca="1" si="7"/>
        <v/>
      </c>
      <c r="V55" s="7" t="str">
        <f t="shared" ca="1" si="8"/>
        <v/>
      </c>
      <c r="W55" s="7" t="str">
        <f t="shared" ca="1" si="9"/>
        <v/>
      </c>
      <c r="X55" s="7" t="str">
        <f t="shared" ca="1" si="27"/>
        <v/>
      </c>
      <c r="Y55" s="7" t="str">
        <f t="shared" ca="1" si="28"/>
        <v/>
      </c>
      <c r="AA55" s="5">
        <f t="shared" ca="1" si="51"/>
        <v>0</v>
      </c>
      <c r="AB55" s="7" t="e">
        <f t="shared" ca="1" si="10"/>
        <v>#DIV/0!</v>
      </c>
      <c r="AD55" s="5">
        <f t="shared" ca="1" si="52"/>
        <v>0</v>
      </c>
      <c r="AE55" s="7" t="e">
        <f t="shared" ca="1" si="11"/>
        <v>#DIV/0!</v>
      </c>
      <c r="AG55" s="5">
        <f t="shared" ca="1" si="53"/>
        <v>0</v>
      </c>
      <c r="AH55" s="7" t="e">
        <f t="shared" ca="1" si="12"/>
        <v>#DIV/0!</v>
      </c>
      <c r="AJ55" s="5">
        <f t="shared" ca="1" si="54"/>
        <v>0</v>
      </c>
      <c r="AK55" s="7" t="e">
        <f t="shared" ca="1" si="13"/>
        <v>#DIV/0!</v>
      </c>
      <c r="AM55" s="5">
        <f t="shared" ca="1" si="55"/>
        <v>0</v>
      </c>
      <c r="AN55" s="7" t="e">
        <f t="shared" ca="1" si="14"/>
        <v>#DIV/0!</v>
      </c>
      <c r="AP55" s="5">
        <f t="shared" ca="1" si="56"/>
        <v>0</v>
      </c>
      <c r="AQ55" s="7" t="e">
        <f t="shared" ca="1" si="15"/>
        <v>#DIV/0!</v>
      </c>
      <c r="AS55" s="5">
        <f t="shared" ca="1" si="57"/>
        <v>0</v>
      </c>
      <c r="AT55" s="7" t="e">
        <f t="shared" ca="1" si="16"/>
        <v>#DIV/0!</v>
      </c>
      <c r="AV55" s="5">
        <f t="shared" ca="1" si="58"/>
        <v>0</v>
      </c>
      <c r="AW55" s="7" t="e">
        <f t="shared" ca="1" si="17"/>
        <v>#DIV/0!</v>
      </c>
      <c r="AY55" s="5">
        <f t="shared" ca="1" si="59"/>
        <v>0</v>
      </c>
      <c r="AZ55" s="7" t="e">
        <f t="shared" ca="1" si="18"/>
        <v>#DIV/0!</v>
      </c>
      <c r="BB55" s="5">
        <f t="shared" ca="1" si="60"/>
        <v>0</v>
      </c>
      <c r="BC55" s="7" t="e">
        <f t="shared" ca="1" si="19"/>
        <v>#DIV/0!</v>
      </c>
      <c r="BE55" s="5">
        <f t="shared" ca="1" si="61"/>
        <v>0</v>
      </c>
      <c r="BF55" s="7" t="e">
        <f t="shared" ca="1" si="20"/>
        <v>#DIV/0!</v>
      </c>
      <c r="BH55" s="5">
        <f t="shared" ca="1" si="62"/>
        <v>0</v>
      </c>
      <c r="BI55" s="7" t="e">
        <f t="shared" ca="1" si="21"/>
        <v>#DIV/0!</v>
      </c>
      <c r="BK55" s="5">
        <f t="shared" ca="1" si="22"/>
        <v>0</v>
      </c>
      <c r="BL55" s="7" t="e">
        <f t="shared" ca="1" si="23"/>
        <v>#VALUE!</v>
      </c>
    </row>
    <row r="56" spans="2:64" ht="15.75" thickBot="1" x14ac:dyDescent="0.3">
      <c r="B56" s="39" t="s">
        <v>52</v>
      </c>
      <c r="C56" s="217"/>
      <c r="D56" s="19" t="s">
        <v>140</v>
      </c>
      <c r="E56" s="7">
        <f t="shared" ca="1" si="4"/>
        <v>0</v>
      </c>
      <c r="F56" s="5" t="e">
        <f ca="1">VLOOKUP($B56,INDIRECT("'"&amp;"Dépenses TR "&amp;$C$1&amp;"'!$B$2:$AK$61"),$F$2,FALSE)</f>
        <v>#REF!</v>
      </c>
      <c r="G56" s="70" t="e">
        <f ca="1">F56/E56</f>
        <v>#REF!</v>
      </c>
      <c r="H56" s="7"/>
      <c r="I56" s="7"/>
      <c r="J56" s="7" t="e">
        <f t="shared" ca="1" si="44"/>
        <v>#REF!</v>
      </c>
      <c r="K56" s="7" t="e">
        <f t="shared" ca="1" si="45"/>
        <v>#REF!</v>
      </c>
      <c r="L56" s="137"/>
      <c r="M56" s="7">
        <f t="shared" ca="1" si="5"/>
        <v>0</v>
      </c>
      <c r="N56" s="5" t="e">
        <f t="shared" ca="1" si="63"/>
        <v>#REF!</v>
      </c>
      <c r="O56" s="5" t="e">
        <f t="shared" ca="1" si="63"/>
        <v>#REF!</v>
      </c>
      <c r="P56" s="5" t="e">
        <f t="shared" ca="1" si="63"/>
        <v>#REF!</v>
      </c>
      <c r="Q56" s="7"/>
      <c r="R56" s="7"/>
      <c r="S56" s="7"/>
      <c r="T56" s="7" t="str">
        <f t="shared" ca="1" si="6"/>
        <v/>
      </c>
      <c r="U56" s="7" t="str">
        <f t="shared" ca="1" si="7"/>
        <v/>
      </c>
      <c r="V56" s="7" t="str">
        <f t="shared" ca="1" si="8"/>
        <v/>
      </c>
      <c r="W56" s="7" t="str">
        <f t="shared" ca="1" si="9"/>
        <v/>
      </c>
      <c r="X56" s="7" t="str">
        <f t="shared" ca="1" si="27"/>
        <v/>
      </c>
      <c r="Y56" s="7" t="str">
        <f t="shared" ca="1" si="28"/>
        <v/>
      </c>
      <c r="AA56" s="5">
        <f t="shared" ca="1" si="51"/>
        <v>0</v>
      </c>
      <c r="AB56" s="7" t="e">
        <f t="shared" ca="1" si="10"/>
        <v>#DIV/0!</v>
      </c>
      <c r="AD56" s="5">
        <f t="shared" ca="1" si="52"/>
        <v>0</v>
      </c>
      <c r="AE56" s="7" t="e">
        <f t="shared" ca="1" si="11"/>
        <v>#DIV/0!</v>
      </c>
      <c r="AG56" s="5">
        <f t="shared" ca="1" si="53"/>
        <v>0</v>
      </c>
      <c r="AH56" s="7" t="e">
        <f t="shared" ca="1" si="12"/>
        <v>#DIV/0!</v>
      </c>
      <c r="AJ56" s="5">
        <f t="shared" ca="1" si="54"/>
        <v>0</v>
      </c>
      <c r="AK56" s="7" t="e">
        <f t="shared" ca="1" si="13"/>
        <v>#DIV/0!</v>
      </c>
      <c r="AM56" s="5">
        <f t="shared" ca="1" si="55"/>
        <v>0</v>
      </c>
      <c r="AN56" s="7" t="e">
        <f t="shared" ca="1" si="14"/>
        <v>#DIV/0!</v>
      </c>
      <c r="AP56" s="5">
        <f t="shared" ca="1" si="56"/>
        <v>0</v>
      </c>
      <c r="AQ56" s="7" t="e">
        <f t="shared" ca="1" si="15"/>
        <v>#DIV/0!</v>
      </c>
      <c r="AS56" s="5">
        <f t="shared" ca="1" si="57"/>
        <v>0</v>
      </c>
      <c r="AT56" s="7" t="e">
        <f t="shared" ca="1" si="16"/>
        <v>#DIV/0!</v>
      </c>
      <c r="AV56" s="5">
        <f t="shared" ca="1" si="58"/>
        <v>0</v>
      </c>
      <c r="AW56" s="7" t="e">
        <f t="shared" ca="1" si="17"/>
        <v>#DIV/0!</v>
      </c>
      <c r="AY56" s="5">
        <f t="shared" ca="1" si="59"/>
        <v>0</v>
      </c>
      <c r="AZ56" s="7" t="e">
        <f t="shared" ca="1" si="18"/>
        <v>#DIV/0!</v>
      </c>
      <c r="BB56" s="5">
        <f t="shared" ca="1" si="60"/>
        <v>0</v>
      </c>
      <c r="BC56" s="7" t="e">
        <f t="shared" ca="1" si="19"/>
        <v>#DIV/0!</v>
      </c>
      <c r="BE56" s="5">
        <f t="shared" ca="1" si="61"/>
        <v>0</v>
      </c>
      <c r="BF56" s="7" t="e">
        <f t="shared" ca="1" si="20"/>
        <v>#DIV/0!</v>
      </c>
      <c r="BH56" s="5">
        <f t="shared" ca="1" si="62"/>
        <v>0</v>
      </c>
      <c r="BI56" s="7" t="e">
        <f t="shared" ca="1" si="21"/>
        <v>#DIV/0!</v>
      </c>
      <c r="BK56" s="5">
        <f t="shared" ca="1" si="22"/>
        <v>0</v>
      </c>
      <c r="BL56" s="7" t="e">
        <f t="shared" ca="1" si="23"/>
        <v>#VALUE!</v>
      </c>
    </row>
    <row r="57" spans="2:64" ht="15.75" thickBot="1" x14ac:dyDescent="0.3">
      <c r="B57" s="40" t="s">
        <v>223</v>
      </c>
      <c r="C57" s="217"/>
      <c r="D57" s="19" t="s">
        <v>141</v>
      </c>
      <c r="E57" s="7">
        <f t="shared" ca="1" si="4"/>
        <v>0</v>
      </c>
      <c r="F57" s="7"/>
      <c r="G57" s="7"/>
      <c r="H57" s="7"/>
      <c r="I57" s="7"/>
      <c r="J57" s="7">
        <f t="shared" si="44"/>
        <v>0</v>
      </c>
      <c r="K57" s="7">
        <f t="shared" si="45"/>
        <v>0</v>
      </c>
      <c r="L57" s="137"/>
      <c r="M57" s="7">
        <f t="shared" ca="1" si="5"/>
        <v>0</v>
      </c>
      <c r="N57" s="5"/>
      <c r="O57" s="5"/>
      <c r="P57" s="5"/>
      <c r="Q57" s="7"/>
      <c r="R57" s="7"/>
      <c r="S57" s="7"/>
      <c r="T57" s="7">
        <f t="shared" si="6"/>
        <v>0</v>
      </c>
      <c r="U57" s="7">
        <f t="shared" si="7"/>
        <v>0</v>
      </c>
      <c r="V57" s="7">
        <f t="shared" si="8"/>
        <v>0</v>
      </c>
      <c r="W57" s="7" t="str">
        <f t="shared" ca="1" si="9"/>
        <v/>
      </c>
      <c r="X57" s="7" t="str">
        <f t="shared" ca="1" si="27"/>
        <v/>
      </c>
      <c r="Y57" s="7" t="str">
        <f t="shared" ca="1" si="28"/>
        <v/>
      </c>
      <c r="AA57" s="5">
        <f t="shared" ca="1" si="51"/>
        <v>0</v>
      </c>
      <c r="AB57" s="7" t="e">
        <f t="shared" ca="1" si="10"/>
        <v>#DIV/0!</v>
      </c>
      <c r="AD57" s="5">
        <f t="shared" ca="1" si="52"/>
        <v>0</v>
      </c>
      <c r="AE57" s="7" t="e">
        <f t="shared" ca="1" si="11"/>
        <v>#DIV/0!</v>
      </c>
      <c r="AG57" s="5">
        <f t="shared" ca="1" si="53"/>
        <v>0</v>
      </c>
      <c r="AH57" s="7" t="e">
        <f t="shared" ca="1" si="12"/>
        <v>#DIV/0!</v>
      </c>
      <c r="AJ57" s="5">
        <f t="shared" ca="1" si="54"/>
        <v>0</v>
      </c>
      <c r="AK57" s="7" t="e">
        <f t="shared" ca="1" si="13"/>
        <v>#DIV/0!</v>
      </c>
      <c r="AM57" s="5">
        <f t="shared" ca="1" si="55"/>
        <v>0</v>
      </c>
      <c r="AN57" s="7" t="e">
        <f t="shared" ca="1" si="14"/>
        <v>#DIV/0!</v>
      </c>
      <c r="AP57" s="5">
        <f t="shared" ca="1" si="56"/>
        <v>0</v>
      </c>
      <c r="AQ57" s="7" t="e">
        <f t="shared" ca="1" si="15"/>
        <v>#DIV/0!</v>
      </c>
      <c r="AS57" s="5">
        <f t="shared" ca="1" si="57"/>
        <v>0</v>
      </c>
      <c r="AT57" s="7" t="e">
        <f t="shared" ca="1" si="16"/>
        <v>#DIV/0!</v>
      </c>
      <c r="AV57" s="5">
        <f t="shared" ca="1" si="58"/>
        <v>0</v>
      </c>
      <c r="AW57" s="7" t="e">
        <f t="shared" ca="1" si="17"/>
        <v>#DIV/0!</v>
      </c>
      <c r="AY57" s="5">
        <f t="shared" ca="1" si="59"/>
        <v>0</v>
      </c>
      <c r="AZ57" s="7" t="e">
        <f t="shared" ca="1" si="18"/>
        <v>#DIV/0!</v>
      </c>
      <c r="BB57" s="5">
        <f t="shared" ca="1" si="60"/>
        <v>0</v>
      </c>
      <c r="BC57" s="7" t="e">
        <f t="shared" ca="1" si="19"/>
        <v>#DIV/0!</v>
      </c>
      <c r="BE57" s="5">
        <f t="shared" ca="1" si="61"/>
        <v>0</v>
      </c>
      <c r="BF57" s="7" t="e">
        <f t="shared" ca="1" si="20"/>
        <v>#DIV/0!</v>
      </c>
      <c r="BH57" s="5">
        <f t="shared" ca="1" si="62"/>
        <v>0</v>
      </c>
      <c r="BI57" s="7" t="e">
        <f t="shared" ca="1" si="21"/>
        <v>#DIV/0!</v>
      </c>
      <c r="BK57" s="5">
        <f t="shared" ca="1" si="22"/>
        <v>0</v>
      </c>
      <c r="BL57" s="7">
        <f t="shared" ca="1" si="23"/>
        <v>0</v>
      </c>
    </row>
    <row r="58" spans="2:64" ht="15.75" thickBot="1" x14ac:dyDescent="0.3">
      <c r="B58" s="40" t="s">
        <v>224</v>
      </c>
      <c r="C58" s="217"/>
      <c r="D58" s="19" t="s">
        <v>142</v>
      </c>
      <c r="E58" s="7">
        <f t="shared" ca="1" si="4"/>
        <v>0</v>
      </c>
      <c r="F58" s="7"/>
      <c r="G58" s="7"/>
      <c r="H58" s="7"/>
      <c r="I58" s="7"/>
      <c r="J58" s="7">
        <f t="shared" si="44"/>
        <v>0</v>
      </c>
      <c r="K58" s="7">
        <f t="shared" si="45"/>
        <v>0</v>
      </c>
      <c r="L58" s="137"/>
      <c r="M58" s="7">
        <f t="shared" ca="1" si="5"/>
        <v>0</v>
      </c>
      <c r="N58" s="5"/>
      <c r="O58" s="5"/>
      <c r="P58" s="5"/>
      <c r="Q58" s="7"/>
      <c r="R58" s="7"/>
      <c r="S58" s="7"/>
      <c r="T58" s="7">
        <f t="shared" si="6"/>
        <v>0</v>
      </c>
      <c r="U58" s="7">
        <f t="shared" si="7"/>
        <v>0</v>
      </c>
      <c r="V58" s="7">
        <f t="shared" si="8"/>
        <v>0</v>
      </c>
      <c r="W58" s="7" t="str">
        <f t="shared" ca="1" si="9"/>
        <v/>
      </c>
      <c r="X58" s="7" t="str">
        <f t="shared" ca="1" si="27"/>
        <v/>
      </c>
      <c r="Y58" s="7" t="str">
        <f t="shared" ca="1" si="28"/>
        <v/>
      </c>
      <c r="AA58" s="5">
        <f t="shared" ca="1" si="51"/>
        <v>0</v>
      </c>
      <c r="AB58" s="7" t="e">
        <f t="shared" ca="1" si="10"/>
        <v>#DIV/0!</v>
      </c>
      <c r="AD58" s="5">
        <f t="shared" ca="1" si="52"/>
        <v>0</v>
      </c>
      <c r="AE58" s="7" t="e">
        <f t="shared" ca="1" si="11"/>
        <v>#DIV/0!</v>
      </c>
      <c r="AG58" s="5">
        <f t="shared" ca="1" si="53"/>
        <v>0</v>
      </c>
      <c r="AH58" s="7" t="e">
        <f t="shared" ca="1" si="12"/>
        <v>#DIV/0!</v>
      </c>
      <c r="AJ58" s="5">
        <f t="shared" ca="1" si="54"/>
        <v>0</v>
      </c>
      <c r="AK58" s="7" t="e">
        <f t="shared" ca="1" si="13"/>
        <v>#DIV/0!</v>
      </c>
      <c r="AM58" s="5">
        <f t="shared" ca="1" si="55"/>
        <v>0</v>
      </c>
      <c r="AN58" s="7" t="e">
        <f t="shared" ca="1" si="14"/>
        <v>#DIV/0!</v>
      </c>
      <c r="AP58" s="5">
        <f t="shared" ca="1" si="56"/>
        <v>0</v>
      </c>
      <c r="AQ58" s="7" t="e">
        <f t="shared" ca="1" si="15"/>
        <v>#DIV/0!</v>
      </c>
      <c r="AS58" s="5">
        <f t="shared" ca="1" si="57"/>
        <v>0</v>
      </c>
      <c r="AT58" s="7" t="e">
        <f t="shared" ca="1" si="16"/>
        <v>#DIV/0!</v>
      </c>
      <c r="AV58" s="5">
        <f t="shared" ca="1" si="58"/>
        <v>0</v>
      </c>
      <c r="AW58" s="7" t="e">
        <f t="shared" ca="1" si="17"/>
        <v>#DIV/0!</v>
      </c>
      <c r="AY58" s="5">
        <f t="shared" ca="1" si="59"/>
        <v>0</v>
      </c>
      <c r="AZ58" s="7" t="e">
        <f t="shared" ca="1" si="18"/>
        <v>#DIV/0!</v>
      </c>
      <c r="BB58" s="5">
        <f t="shared" ca="1" si="60"/>
        <v>0</v>
      </c>
      <c r="BC58" s="7" t="e">
        <f t="shared" ca="1" si="19"/>
        <v>#DIV/0!</v>
      </c>
      <c r="BE58" s="5">
        <f t="shared" ca="1" si="61"/>
        <v>0</v>
      </c>
      <c r="BF58" s="7" t="e">
        <f t="shared" ca="1" si="20"/>
        <v>#DIV/0!</v>
      </c>
      <c r="BH58" s="5">
        <f t="shared" ca="1" si="62"/>
        <v>0</v>
      </c>
      <c r="BI58" s="7" t="e">
        <f t="shared" ca="1" si="21"/>
        <v>#DIV/0!</v>
      </c>
      <c r="BK58" s="5">
        <f t="shared" ca="1" si="22"/>
        <v>0</v>
      </c>
      <c r="BL58" s="7">
        <f t="shared" ca="1" si="23"/>
        <v>0</v>
      </c>
    </row>
    <row r="59" spans="2:64" ht="15.75" thickBot="1" x14ac:dyDescent="0.3">
      <c r="B59" s="40" t="s">
        <v>225</v>
      </c>
      <c r="C59" s="217"/>
      <c r="D59" s="19" t="s">
        <v>143</v>
      </c>
      <c r="E59" s="7">
        <f t="shared" ca="1" si="4"/>
        <v>0</v>
      </c>
      <c r="F59" s="7"/>
      <c r="G59" s="7"/>
      <c r="H59" s="7"/>
      <c r="I59" s="7"/>
      <c r="J59" s="7">
        <f t="shared" si="44"/>
        <v>0</v>
      </c>
      <c r="K59" s="7">
        <f t="shared" si="45"/>
        <v>0</v>
      </c>
      <c r="L59" s="137"/>
      <c r="M59" s="7">
        <f t="shared" ca="1" si="5"/>
        <v>0</v>
      </c>
      <c r="N59" s="5"/>
      <c r="O59" s="5"/>
      <c r="P59" s="5"/>
      <c r="Q59" s="7"/>
      <c r="R59" s="7"/>
      <c r="S59" s="7"/>
      <c r="T59" s="7">
        <f t="shared" si="6"/>
        <v>0</v>
      </c>
      <c r="U59" s="7">
        <f t="shared" si="7"/>
        <v>0</v>
      </c>
      <c r="V59" s="7">
        <f t="shared" si="8"/>
        <v>0</v>
      </c>
      <c r="W59" s="7" t="str">
        <f t="shared" ca="1" si="9"/>
        <v/>
      </c>
      <c r="X59" s="7" t="str">
        <f t="shared" ca="1" si="27"/>
        <v/>
      </c>
      <c r="Y59" s="7" t="str">
        <f t="shared" ca="1" si="28"/>
        <v/>
      </c>
      <c r="AA59" s="5">
        <f t="shared" ca="1" si="51"/>
        <v>0</v>
      </c>
      <c r="AB59" s="7" t="e">
        <f t="shared" ca="1" si="10"/>
        <v>#DIV/0!</v>
      </c>
      <c r="AD59" s="5">
        <f t="shared" ca="1" si="52"/>
        <v>0</v>
      </c>
      <c r="AE59" s="7" t="e">
        <f t="shared" ca="1" si="11"/>
        <v>#DIV/0!</v>
      </c>
      <c r="AG59" s="5">
        <f t="shared" ca="1" si="53"/>
        <v>0</v>
      </c>
      <c r="AH59" s="7" t="e">
        <f t="shared" ca="1" si="12"/>
        <v>#DIV/0!</v>
      </c>
      <c r="AJ59" s="5">
        <f t="shared" ca="1" si="54"/>
        <v>0</v>
      </c>
      <c r="AK59" s="7" t="e">
        <f t="shared" ca="1" si="13"/>
        <v>#DIV/0!</v>
      </c>
      <c r="AM59" s="5">
        <f t="shared" ca="1" si="55"/>
        <v>0</v>
      </c>
      <c r="AN59" s="7" t="e">
        <f t="shared" ca="1" si="14"/>
        <v>#DIV/0!</v>
      </c>
      <c r="AP59" s="5">
        <f t="shared" ca="1" si="56"/>
        <v>0</v>
      </c>
      <c r="AQ59" s="7" t="e">
        <f t="shared" ca="1" si="15"/>
        <v>#DIV/0!</v>
      </c>
      <c r="AS59" s="5">
        <f t="shared" ca="1" si="57"/>
        <v>0</v>
      </c>
      <c r="AT59" s="7" t="e">
        <f t="shared" ca="1" si="16"/>
        <v>#DIV/0!</v>
      </c>
      <c r="AV59" s="5">
        <f t="shared" ca="1" si="58"/>
        <v>0</v>
      </c>
      <c r="AW59" s="7" t="e">
        <f t="shared" ca="1" si="17"/>
        <v>#DIV/0!</v>
      </c>
      <c r="AY59" s="5">
        <f t="shared" ca="1" si="59"/>
        <v>0</v>
      </c>
      <c r="AZ59" s="7" t="e">
        <f t="shared" ca="1" si="18"/>
        <v>#DIV/0!</v>
      </c>
      <c r="BB59" s="5">
        <f t="shared" ca="1" si="60"/>
        <v>0</v>
      </c>
      <c r="BC59" s="7" t="e">
        <f t="shared" ca="1" si="19"/>
        <v>#DIV/0!</v>
      </c>
      <c r="BE59" s="5">
        <f t="shared" ca="1" si="61"/>
        <v>0</v>
      </c>
      <c r="BF59" s="7" t="e">
        <f t="shared" ca="1" si="20"/>
        <v>#DIV/0!</v>
      </c>
      <c r="BH59" s="5">
        <f t="shared" ca="1" si="62"/>
        <v>0</v>
      </c>
      <c r="BI59" s="7" t="e">
        <f t="shared" ca="1" si="21"/>
        <v>#DIV/0!</v>
      </c>
      <c r="BK59" s="5">
        <f t="shared" ca="1" si="22"/>
        <v>0</v>
      </c>
      <c r="BL59" s="7">
        <f t="shared" ca="1" si="23"/>
        <v>0</v>
      </c>
    </row>
    <row r="60" spans="2:64" ht="15.75" thickBot="1" x14ac:dyDescent="0.3">
      <c r="B60" s="40" t="s">
        <v>226</v>
      </c>
      <c r="C60" s="217"/>
      <c r="D60" s="19" t="s">
        <v>144</v>
      </c>
      <c r="E60" s="7">
        <f t="shared" ca="1" si="4"/>
        <v>0</v>
      </c>
      <c r="F60" s="7"/>
      <c r="G60" s="7"/>
      <c r="H60" s="7"/>
      <c r="I60" s="7"/>
      <c r="J60" s="7">
        <f t="shared" si="44"/>
        <v>0</v>
      </c>
      <c r="K60" s="7">
        <f t="shared" si="45"/>
        <v>0</v>
      </c>
      <c r="L60" s="137"/>
      <c r="M60" s="7">
        <f t="shared" ca="1" si="5"/>
        <v>0</v>
      </c>
      <c r="N60" s="5"/>
      <c r="O60" s="5"/>
      <c r="P60" s="5"/>
      <c r="Q60" s="7"/>
      <c r="R60" s="7"/>
      <c r="S60" s="7"/>
      <c r="T60" s="7">
        <f t="shared" si="6"/>
        <v>0</v>
      </c>
      <c r="U60" s="7">
        <f t="shared" si="7"/>
        <v>0</v>
      </c>
      <c r="V60" s="7">
        <f t="shared" si="8"/>
        <v>0</v>
      </c>
      <c r="W60" s="7" t="str">
        <f t="shared" ca="1" si="9"/>
        <v/>
      </c>
      <c r="X60" s="7" t="str">
        <f t="shared" ca="1" si="27"/>
        <v/>
      </c>
      <c r="Y60" s="7" t="str">
        <f t="shared" ca="1" si="28"/>
        <v/>
      </c>
      <c r="AA60" s="5">
        <f t="shared" ca="1" si="51"/>
        <v>0</v>
      </c>
      <c r="AB60" s="7" t="e">
        <f t="shared" ca="1" si="10"/>
        <v>#DIV/0!</v>
      </c>
      <c r="AD60" s="5">
        <f t="shared" ca="1" si="52"/>
        <v>0</v>
      </c>
      <c r="AE60" s="7" t="e">
        <f t="shared" ca="1" si="11"/>
        <v>#DIV/0!</v>
      </c>
      <c r="AG60" s="5">
        <f t="shared" ca="1" si="53"/>
        <v>0</v>
      </c>
      <c r="AH60" s="7" t="e">
        <f t="shared" ca="1" si="12"/>
        <v>#DIV/0!</v>
      </c>
      <c r="AJ60" s="5">
        <f t="shared" ca="1" si="54"/>
        <v>0</v>
      </c>
      <c r="AK60" s="7" t="e">
        <f t="shared" ca="1" si="13"/>
        <v>#DIV/0!</v>
      </c>
      <c r="AM60" s="5">
        <f t="shared" ca="1" si="55"/>
        <v>0</v>
      </c>
      <c r="AN60" s="7" t="e">
        <f t="shared" ca="1" si="14"/>
        <v>#DIV/0!</v>
      </c>
      <c r="AP60" s="5">
        <f t="shared" ca="1" si="56"/>
        <v>0</v>
      </c>
      <c r="AQ60" s="7" t="e">
        <f t="shared" ca="1" si="15"/>
        <v>#DIV/0!</v>
      </c>
      <c r="AS60" s="5">
        <f t="shared" ca="1" si="57"/>
        <v>0</v>
      </c>
      <c r="AT60" s="7" t="e">
        <f t="shared" ca="1" si="16"/>
        <v>#DIV/0!</v>
      </c>
      <c r="AV60" s="5">
        <f t="shared" ca="1" si="58"/>
        <v>0</v>
      </c>
      <c r="AW60" s="7" t="e">
        <f t="shared" ca="1" si="17"/>
        <v>#DIV/0!</v>
      </c>
      <c r="AY60" s="5">
        <f t="shared" ca="1" si="59"/>
        <v>0</v>
      </c>
      <c r="AZ60" s="7" t="e">
        <f t="shared" ca="1" si="18"/>
        <v>#DIV/0!</v>
      </c>
      <c r="BB60" s="5">
        <f t="shared" ca="1" si="60"/>
        <v>0</v>
      </c>
      <c r="BC60" s="7" t="e">
        <f t="shared" ca="1" si="19"/>
        <v>#DIV/0!</v>
      </c>
      <c r="BE60" s="5">
        <f t="shared" ca="1" si="61"/>
        <v>0</v>
      </c>
      <c r="BF60" s="7" t="e">
        <f t="shared" ca="1" si="20"/>
        <v>#DIV/0!</v>
      </c>
      <c r="BH60" s="5">
        <f t="shared" ca="1" si="62"/>
        <v>0</v>
      </c>
      <c r="BI60" s="7" t="e">
        <f t="shared" ca="1" si="21"/>
        <v>#DIV/0!</v>
      </c>
      <c r="BK60" s="5">
        <f t="shared" ca="1" si="22"/>
        <v>0</v>
      </c>
      <c r="BL60" s="7">
        <f t="shared" ca="1" si="23"/>
        <v>0</v>
      </c>
    </row>
    <row r="61" spans="2:64" ht="15.75" thickBot="1" x14ac:dyDescent="0.3">
      <c r="B61" s="39" t="s">
        <v>53</v>
      </c>
      <c r="C61" s="217"/>
      <c r="D61" s="19" t="s">
        <v>145</v>
      </c>
      <c r="E61" s="7">
        <f t="shared" ca="1" si="4"/>
        <v>0</v>
      </c>
      <c r="F61" s="5" t="e">
        <f ca="1">VLOOKUP($B61,INDIRECT("'"&amp;"Dépenses TR "&amp;$C$1&amp;"'!$B$2:$AK$61"),$F$2,FALSE)</f>
        <v>#REF!</v>
      </c>
      <c r="G61" s="70" t="e">
        <f ca="1">F61/E61</f>
        <v>#REF!</v>
      </c>
      <c r="H61" s="7"/>
      <c r="I61" s="7"/>
      <c r="J61" s="7" t="e">
        <f t="shared" ca="1" si="44"/>
        <v>#REF!</v>
      </c>
      <c r="K61" s="7" t="e">
        <f t="shared" ca="1" si="45"/>
        <v>#REF!</v>
      </c>
      <c r="L61" s="137"/>
      <c r="M61" s="7">
        <f t="shared" ca="1" si="5"/>
        <v>0</v>
      </c>
      <c r="N61" s="5" t="e">
        <f t="shared" ref="N61:P67" ca="1" si="64">VLOOKUP($B61,INDIRECT("'"&amp;"Dépenses TR "&amp;$C$1&amp;"'!$B$2:$AK$61"),N$2,FALSE)</f>
        <v>#REF!</v>
      </c>
      <c r="O61" s="5" t="e">
        <f t="shared" ca="1" si="64"/>
        <v>#REF!</v>
      </c>
      <c r="P61" s="5" t="e">
        <f t="shared" ca="1" si="64"/>
        <v>#REF!</v>
      </c>
      <c r="Q61" s="7"/>
      <c r="R61" s="7"/>
      <c r="S61" s="7"/>
      <c r="T61" s="7" t="str">
        <f t="shared" ca="1" si="6"/>
        <v/>
      </c>
      <c r="U61" s="7" t="str">
        <f t="shared" ca="1" si="7"/>
        <v/>
      </c>
      <c r="V61" s="7" t="str">
        <f t="shared" ca="1" si="8"/>
        <v/>
      </c>
      <c r="W61" s="7" t="str">
        <f t="shared" ca="1" si="9"/>
        <v/>
      </c>
      <c r="X61" s="7" t="str">
        <f t="shared" ca="1" si="27"/>
        <v/>
      </c>
      <c r="Y61" s="7" t="str">
        <f t="shared" ca="1" si="28"/>
        <v/>
      </c>
      <c r="AA61" s="5">
        <f t="shared" ca="1" si="51"/>
        <v>0</v>
      </c>
      <c r="AB61" s="7" t="e">
        <f t="shared" ca="1" si="10"/>
        <v>#DIV/0!</v>
      </c>
      <c r="AD61" s="5">
        <f t="shared" ca="1" si="52"/>
        <v>0</v>
      </c>
      <c r="AE61" s="7" t="e">
        <f t="shared" ca="1" si="11"/>
        <v>#DIV/0!</v>
      </c>
      <c r="AG61" s="5">
        <f t="shared" ca="1" si="53"/>
        <v>0</v>
      </c>
      <c r="AH61" s="7" t="e">
        <f t="shared" ca="1" si="12"/>
        <v>#DIV/0!</v>
      </c>
      <c r="AJ61" s="5">
        <f t="shared" ca="1" si="54"/>
        <v>0</v>
      </c>
      <c r="AK61" s="7" t="e">
        <f t="shared" ca="1" si="13"/>
        <v>#DIV/0!</v>
      </c>
      <c r="AM61" s="5">
        <f t="shared" ca="1" si="55"/>
        <v>0</v>
      </c>
      <c r="AN61" s="7" t="e">
        <f t="shared" ca="1" si="14"/>
        <v>#DIV/0!</v>
      </c>
      <c r="AP61" s="5">
        <f t="shared" ca="1" si="56"/>
        <v>0</v>
      </c>
      <c r="AQ61" s="7" t="e">
        <f t="shared" ca="1" si="15"/>
        <v>#DIV/0!</v>
      </c>
      <c r="AS61" s="5">
        <f t="shared" ca="1" si="57"/>
        <v>0</v>
      </c>
      <c r="AT61" s="7" t="e">
        <f t="shared" ca="1" si="16"/>
        <v>#DIV/0!</v>
      </c>
      <c r="AV61" s="5">
        <f t="shared" ca="1" si="58"/>
        <v>0</v>
      </c>
      <c r="AW61" s="7" t="e">
        <f t="shared" ca="1" si="17"/>
        <v>#DIV/0!</v>
      </c>
      <c r="AY61" s="5">
        <f t="shared" ca="1" si="59"/>
        <v>0</v>
      </c>
      <c r="AZ61" s="7" t="e">
        <f t="shared" ca="1" si="18"/>
        <v>#DIV/0!</v>
      </c>
      <c r="BB61" s="5">
        <f t="shared" ca="1" si="60"/>
        <v>0</v>
      </c>
      <c r="BC61" s="7" t="e">
        <f t="shared" ca="1" si="19"/>
        <v>#DIV/0!</v>
      </c>
      <c r="BE61" s="5">
        <f t="shared" ca="1" si="61"/>
        <v>0</v>
      </c>
      <c r="BF61" s="7" t="e">
        <f t="shared" ca="1" si="20"/>
        <v>#DIV/0!</v>
      </c>
      <c r="BH61" s="5">
        <f t="shared" ca="1" si="62"/>
        <v>0</v>
      </c>
      <c r="BI61" s="7" t="e">
        <f t="shared" ca="1" si="21"/>
        <v>#DIV/0!</v>
      </c>
      <c r="BK61" s="5">
        <f t="shared" ca="1" si="22"/>
        <v>0</v>
      </c>
      <c r="BL61" s="7" t="e">
        <f t="shared" ca="1" si="23"/>
        <v>#VALUE!</v>
      </c>
    </row>
    <row r="62" spans="2:64" ht="15.75" thickBot="1" x14ac:dyDescent="0.3">
      <c r="B62" s="39" t="s">
        <v>54</v>
      </c>
      <c r="C62" s="217"/>
      <c r="D62" s="19" t="s">
        <v>55</v>
      </c>
      <c r="E62" s="7">
        <f t="shared" ca="1" si="4"/>
        <v>0</v>
      </c>
      <c r="F62" s="5" t="e">
        <f ca="1">VLOOKUP($B62,INDIRECT("'"&amp;"Dépenses TR "&amp;$C$1&amp;"'!$B$2:$AK$61"),$F$2,FALSE)</f>
        <v>#REF!</v>
      </c>
      <c r="G62" s="70" t="e">
        <f ca="1">F62/E62</f>
        <v>#REF!</v>
      </c>
      <c r="H62" s="7"/>
      <c r="I62" s="7"/>
      <c r="J62" s="7" t="e">
        <f t="shared" ca="1" si="44"/>
        <v>#REF!</v>
      </c>
      <c r="K62" s="7" t="e">
        <f t="shared" ca="1" si="45"/>
        <v>#REF!</v>
      </c>
      <c r="L62" s="137"/>
      <c r="M62" s="7">
        <f t="shared" ca="1" si="5"/>
        <v>0</v>
      </c>
      <c r="N62" s="5" t="e">
        <f t="shared" ca="1" si="64"/>
        <v>#REF!</v>
      </c>
      <c r="O62" s="5" t="e">
        <f t="shared" ca="1" si="64"/>
        <v>#REF!</v>
      </c>
      <c r="P62" s="5" t="e">
        <f t="shared" ca="1" si="64"/>
        <v>#REF!</v>
      </c>
      <c r="Q62" s="7"/>
      <c r="R62" s="7"/>
      <c r="S62" s="7"/>
      <c r="T62" s="7" t="str">
        <f t="shared" ca="1" si="6"/>
        <v/>
      </c>
      <c r="U62" s="7" t="str">
        <f t="shared" ca="1" si="7"/>
        <v/>
      </c>
      <c r="V62" s="7" t="str">
        <f t="shared" ca="1" si="8"/>
        <v/>
      </c>
      <c r="W62" s="7" t="str">
        <f t="shared" ca="1" si="9"/>
        <v/>
      </c>
      <c r="X62" s="7" t="str">
        <f t="shared" ca="1" si="27"/>
        <v/>
      </c>
      <c r="Y62" s="7" t="str">
        <f t="shared" ca="1" si="28"/>
        <v/>
      </c>
      <c r="AA62" s="5">
        <f t="shared" ca="1" si="51"/>
        <v>0</v>
      </c>
      <c r="AB62" s="7" t="e">
        <f t="shared" ca="1" si="10"/>
        <v>#DIV/0!</v>
      </c>
      <c r="AD62" s="5">
        <f t="shared" ca="1" si="52"/>
        <v>0</v>
      </c>
      <c r="AE62" s="7" t="e">
        <f t="shared" ca="1" si="11"/>
        <v>#DIV/0!</v>
      </c>
      <c r="AG62" s="5">
        <f t="shared" ca="1" si="53"/>
        <v>0</v>
      </c>
      <c r="AH62" s="7" t="e">
        <f t="shared" ca="1" si="12"/>
        <v>#DIV/0!</v>
      </c>
      <c r="AJ62" s="5">
        <f t="shared" ca="1" si="54"/>
        <v>0</v>
      </c>
      <c r="AK62" s="7" t="e">
        <f t="shared" ca="1" si="13"/>
        <v>#DIV/0!</v>
      </c>
      <c r="AM62" s="5">
        <f t="shared" ca="1" si="55"/>
        <v>0</v>
      </c>
      <c r="AN62" s="7" t="e">
        <f t="shared" ca="1" si="14"/>
        <v>#DIV/0!</v>
      </c>
      <c r="AP62" s="5">
        <f t="shared" ca="1" si="56"/>
        <v>0</v>
      </c>
      <c r="AQ62" s="7" t="e">
        <f t="shared" ca="1" si="15"/>
        <v>#DIV/0!</v>
      </c>
      <c r="AS62" s="5">
        <f t="shared" ca="1" si="57"/>
        <v>0</v>
      </c>
      <c r="AT62" s="7" t="e">
        <f t="shared" ca="1" si="16"/>
        <v>#DIV/0!</v>
      </c>
      <c r="AV62" s="5">
        <f t="shared" ca="1" si="58"/>
        <v>0</v>
      </c>
      <c r="AW62" s="7" t="e">
        <f t="shared" ca="1" si="17"/>
        <v>#DIV/0!</v>
      </c>
      <c r="AY62" s="5">
        <f t="shared" ca="1" si="59"/>
        <v>0</v>
      </c>
      <c r="AZ62" s="7" t="e">
        <f t="shared" ca="1" si="18"/>
        <v>#DIV/0!</v>
      </c>
      <c r="BB62" s="5">
        <f t="shared" ca="1" si="60"/>
        <v>0</v>
      </c>
      <c r="BC62" s="7" t="e">
        <f t="shared" ca="1" si="19"/>
        <v>#DIV/0!</v>
      </c>
      <c r="BE62" s="5">
        <f t="shared" ca="1" si="61"/>
        <v>0</v>
      </c>
      <c r="BF62" s="7" t="e">
        <f t="shared" ca="1" si="20"/>
        <v>#DIV/0!</v>
      </c>
      <c r="BH62" s="5">
        <f t="shared" ca="1" si="62"/>
        <v>0</v>
      </c>
      <c r="BI62" s="7" t="e">
        <f t="shared" ca="1" si="21"/>
        <v>#DIV/0!</v>
      </c>
      <c r="BK62" s="5">
        <f t="shared" ca="1" si="22"/>
        <v>0</v>
      </c>
      <c r="BL62" s="7" t="e">
        <f t="shared" ca="1" si="23"/>
        <v>#VALUE!</v>
      </c>
    </row>
    <row r="63" spans="2:64" ht="15.75" thickBot="1" x14ac:dyDescent="0.3">
      <c r="B63" s="32" t="s">
        <v>227</v>
      </c>
      <c r="C63" s="217"/>
      <c r="D63" s="14" t="s">
        <v>135</v>
      </c>
      <c r="E63" s="15">
        <f t="shared" ca="1" si="4"/>
        <v>0</v>
      </c>
      <c r="F63" s="15"/>
      <c r="G63" s="15"/>
      <c r="H63" s="15" t="e">
        <f ca="1">F62+F61+F56+F55+F50+F51</f>
        <v>#REF!</v>
      </c>
      <c r="I63" s="15" t="e">
        <f ca="1">H63/E63</f>
        <v>#REF!</v>
      </c>
      <c r="J63" s="15" t="e">
        <f t="shared" ca="1" si="44"/>
        <v>#REF!</v>
      </c>
      <c r="K63" s="15" t="e">
        <f t="shared" ca="1" si="45"/>
        <v>#REF!</v>
      </c>
      <c r="L63" s="137"/>
      <c r="M63" s="15">
        <f t="shared" ca="1" si="5"/>
        <v>0</v>
      </c>
      <c r="N63" s="15" t="s">
        <v>300</v>
      </c>
      <c r="O63" s="15" t="s">
        <v>300</v>
      </c>
      <c r="P63" s="15" t="s">
        <v>300</v>
      </c>
      <c r="Q63" s="15" t="e">
        <f ca="1">N62+N61+N56+N55+N50+N51</f>
        <v>#REF!</v>
      </c>
      <c r="R63" s="15" t="e">
        <f ca="1">O62+O61+O56+O55+O50+O51</f>
        <v>#REF!</v>
      </c>
      <c r="S63" s="15" t="e">
        <f ca="1">P62+P61+P56+P55+P50+P51</f>
        <v>#REF!</v>
      </c>
      <c r="T63" s="15" t="str">
        <f t="shared" ca="1" si="6"/>
        <v/>
      </c>
      <c r="U63" s="15" t="str">
        <f t="shared" ca="1" si="7"/>
        <v/>
      </c>
      <c r="V63" s="15" t="str">
        <f t="shared" ca="1" si="8"/>
        <v/>
      </c>
      <c r="W63" s="15" t="str">
        <f t="shared" ca="1" si="9"/>
        <v/>
      </c>
      <c r="X63" s="15" t="str">
        <f t="shared" ca="1" si="27"/>
        <v/>
      </c>
      <c r="Y63" s="15" t="str">
        <f t="shared" ca="1" si="28"/>
        <v/>
      </c>
      <c r="AA63" s="15">
        <f ca="1">AA50+AA51+AA55+AA56+AA61+AA62</f>
        <v>0</v>
      </c>
      <c r="AB63" s="15" t="e">
        <f t="shared" ca="1" si="10"/>
        <v>#DIV/0!</v>
      </c>
      <c r="AD63" s="15">
        <f ca="1">AD50+AD51+AD55+AD56+AD61+AD62</f>
        <v>0</v>
      </c>
      <c r="AE63" s="15" t="e">
        <f t="shared" ca="1" si="11"/>
        <v>#DIV/0!</v>
      </c>
      <c r="AG63" s="15">
        <f ca="1">AG50+AG51+AG55+AG56+AG61+AG62</f>
        <v>0</v>
      </c>
      <c r="AH63" s="15" t="e">
        <f t="shared" ca="1" si="12"/>
        <v>#DIV/0!</v>
      </c>
      <c r="AJ63" s="15">
        <f ca="1">AJ50+AJ51+AJ55+AJ56+AJ61+AJ62</f>
        <v>0</v>
      </c>
      <c r="AK63" s="15" t="e">
        <f t="shared" ca="1" si="13"/>
        <v>#DIV/0!</v>
      </c>
      <c r="AM63" s="15">
        <f ca="1">AM50+AM51+AM55+AM56+AM61+AM62</f>
        <v>0</v>
      </c>
      <c r="AN63" s="15" t="e">
        <f t="shared" ca="1" si="14"/>
        <v>#DIV/0!</v>
      </c>
      <c r="AP63" s="15">
        <f ca="1">AP50+AP51+AP55+AP56+AP61+AP62</f>
        <v>0</v>
      </c>
      <c r="AQ63" s="15" t="e">
        <f t="shared" ca="1" si="15"/>
        <v>#DIV/0!</v>
      </c>
      <c r="AS63" s="15">
        <f ca="1">AS50+AS51+AS55+AS56+AS61+AS62</f>
        <v>0</v>
      </c>
      <c r="AT63" s="15" t="e">
        <f t="shared" ca="1" si="16"/>
        <v>#DIV/0!</v>
      </c>
      <c r="AV63" s="15">
        <f ca="1">AV50+AV51+AV55+AV56+AV61+AV62</f>
        <v>0</v>
      </c>
      <c r="AW63" s="15" t="e">
        <f t="shared" ca="1" si="17"/>
        <v>#DIV/0!</v>
      </c>
      <c r="AY63" s="15">
        <f ca="1">AY50+AY51+AY55+AY56+AY61+AY62</f>
        <v>0</v>
      </c>
      <c r="AZ63" s="15" t="e">
        <f t="shared" ca="1" si="18"/>
        <v>#DIV/0!</v>
      </c>
      <c r="BB63" s="15">
        <f ca="1">BB50+BB51+BB55+BB56+BB61+BB62</f>
        <v>0</v>
      </c>
      <c r="BC63" s="15" t="e">
        <f t="shared" ca="1" si="19"/>
        <v>#DIV/0!</v>
      </c>
      <c r="BE63" s="15">
        <f ca="1">BE50+BE51+BE55+BE56+BE61+BE62</f>
        <v>0</v>
      </c>
      <c r="BF63" s="15" t="e">
        <f t="shared" ca="1" si="20"/>
        <v>#DIV/0!</v>
      </c>
      <c r="BH63" s="15">
        <f ca="1">BH50+BH51+BH55+BH56+BH61+BH62</f>
        <v>0</v>
      </c>
      <c r="BI63" s="15" t="e">
        <f t="shared" ca="1" si="21"/>
        <v>#DIV/0!</v>
      </c>
      <c r="BK63" s="15">
        <f t="shared" ca="1" si="22"/>
        <v>0</v>
      </c>
      <c r="BL63" s="15" t="e">
        <f t="shared" ca="1" si="23"/>
        <v>#VALUE!</v>
      </c>
    </row>
    <row r="64" spans="2:64" ht="15.75" thickBot="1" x14ac:dyDescent="0.3">
      <c r="B64" s="38" t="s">
        <v>56</v>
      </c>
      <c r="C64" s="217" t="s">
        <v>146</v>
      </c>
      <c r="D64" s="19" t="s">
        <v>57</v>
      </c>
      <c r="E64" s="7">
        <f t="shared" ca="1" si="4"/>
        <v>0</v>
      </c>
      <c r="F64" s="5" t="e">
        <f ca="1">VLOOKUP($B64,INDIRECT("'"&amp;"Dépenses TR "&amp;$C$1&amp;"'!$B$2:$AK$61"),$F$2,FALSE)</f>
        <v>#REF!</v>
      </c>
      <c r="G64" s="70" t="e">
        <f ca="1">F64/E64</f>
        <v>#REF!</v>
      </c>
      <c r="H64" s="7"/>
      <c r="I64" s="7"/>
      <c r="J64" s="7" t="e">
        <f t="shared" ca="1" si="44"/>
        <v>#REF!</v>
      </c>
      <c r="K64" s="7" t="e">
        <f t="shared" ca="1" si="45"/>
        <v>#REF!</v>
      </c>
      <c r="L64" s="137"/>
      <c r="M64" s="7">
        <f t="shared" ca="1" si="5"/>
        <v>0</v>
      </c>
      <c r="N64" s="5" t="e">
        <f t="shared" ca="1" si="64"/>
        <v>#REF!</v>
      </c>
      <c r="O64" s="5" t="e">
        <f t="shared" ca="1" si="64"/>
        <v>#REF!</v>
      </c>
      <c r="P64" s="5" t="e">
        <f t="shared" ca="1" si="64"/>
        <v>#REF!</v>
      </c>
      <c r="Q64" s="7"/>
      <c r="R64" s="7"/>
      <c r="S64" s="7"/>
      <c r="T64" s="7" t="str">
        <f t="shared" ca="1" si="6"/>
        <v/>
      </c>
      <c r="U64" s="7" t="str">
        <f t="shared" ca="1" si="7"/>
        <v/>
      </c>
      <c r="V64" s="7" t="str">
        <f t="shared" ca="1" si="8"/>
        <v/>
      </c>
      <c r="W64" s="7" t="str">
        <f t="shared" ca="1" si="9"/>
        <v/>
      </c>
      <c r="X64" s="7" t="str">
        <f t="shared" ca="1" si="27"/>
        <v/>
      </c>
      <c r="Y64" s="7" t="str">
        <f t="shared" ca="1" si="28"/>
        <v/>
      </c>
      <c r="AA64" s="5">
        <f ca="1">IFERROR(VLOOKUP($B64,INDIRECT("'"&amp;"Dépenses TR "&amp;$C$1&amp;"'!$B$2:$AI$61"),AA$2,FALSE),0)</f>
        <v>0</v>
      </c>
      <c r="AB64" s="7" t="e">
        <f t="shared" ca="1" si="10"/>
        <v>#DIV/0!</v>
      </c>
      <c r="AD64" s="5">
        <f ca="1">IFERROR(VLOOKUP($B64,INDIRECT("'"&amp;"Dépenses TR "&amp;$C$1&amp;"'!$B$2:$AI$61"),AD$2,FALSE),0)</f>
        <v>0</v>
      </c>
      <c r="AE64" s="7" t="e">
        <f t="shared" ca="1" si="11"/>
        <v>#DIV/0!</v>
      </c>
      <c r="AG64" s="5">
        <f ca="1">IFERROR(VLOOKUP($B64,INDIRECT("'"&amp;"Dépenses TR "&amp;$C$1&amp;"'!$B$2:$AI$61"),AG$2,FALSE),0)</f>
        <v>0</v>
      </c>
      <c r="AH64" s="7" t="e">
        <f t="shared" ca="1" si="12"/>
        <v>#DIV/0!</v>
      </c>
      <c r="AJ64" s="5">
        <f ca="1">IFERROR(VLOOKUP($B64,INDIRECT("'"&amp;"Dépenses TR "&amp;$C$1&amp;"'!$B$2:$AI$61"),AJ$2,FALSE),0)</f>
        <v>0</v>
      </c>
      <c r="AK64" s="7" t="e">
        <f t="shared" ca="1" si="13"/>
        <v>#DIV/0!</v>
      </c>
      <c r="AM64" s="5">
        <f ca="1">IFERROR(VLOOKUP($B64,INDIRECT("'"&amp;"Dépenses TR "&amp;$C$1&amp;"'!$B$2:$AI$61"),AM$2,FALSE),0)</f>
        <v>0</v>
      </c>
      <c r="AN64" s="7" t="e">
        <f t="shared" ca="1" si="14"/>
        <v>#DIV/0!</v>
      </c>
      <c r="AP64" s="5">
        <f ca="1">IFERROR(VLOOKUP($B64,INDIRECT("'"&amp;"Dépenses TR "&amp;$C$1&amp;"'!$B$2:$AI$61"),AP$2,FALSE),0)</f>
        <v>0</v>
      </c>
      <c r="AQ64" s="7" t="e">
        <f t="shared" ca="1" si="15"/>
        <v>#DIV/0!</v>
      </c>
      <c r="AS64" s="5">
        <f ca="1">IFERROR(VLOOKUP($B64,INDIRECT("'"&amp;"Dépenses TR "&amp;$C$1&amp;"'!$B$2:$AI$61"),AS$2,FALSE),0)</f>
        <v>0</v>
      </c>
      <c r="AT64" s="7" t="e">
        <f t="shared" ca="1" si="16"/>
        <v>#DIV/0!</v>
      </c>
      <c r="AV64" s="5">
        <f ca="1">IFERROR(VLOOKUP($B64,INDIRECT("'"&amp;"Dépenses TR "&amp;$C$1&amp;"'!$B$2:$AI$61"),AV$2,FALSE),0)</f>
        <v>0</v>
      </c>
      <c r="AW64" s="7" t="e">
        <f t="shared" ca="1" si="17"/>
        <v>#DIV/0!</v>
      </c>
      <c r="AY64" s="5">
        <f ca="1">IFERROR(VLOOKUP($B64,INDIRECT("'"&amp;"Dépenses TR "&amp;$C$1&amp;"'!$B$2:$AI$61"),AY$2,FALSE),0)</f>
        <v>0</v>
      </c>
      <c r="AZ64" s="7" t="e">
        <f t="shared" ca="1" si="18"/>
        <v>#DIV/0!</v>
      </c>
      <c r="BB64" s="5">
        <f ca="1">IFERROR(VLOOKUP($B64,INDIRECT("'"&amp;"Dépenses TR "&amp;$C$1&amp;"'!$B$2:$AI$61"),BB$2,FALSE),0)</f>
        <v>0</v>
      </c>
      <c r="BC64" s="7" t="e">
        <f t="shared" ca="1" si="19"/>
        <v>#DIV/0!</v>
      </c>
      <c r="BE64" s="5">
        <f ca="1">IFERROR(VLOOKUP($B64,INDIRECT("'"&amp;"Dépenses TR "&amp;$C$1&amp;"'!$B$2:$AI$61"),BE$2,FALSE),0)</f>
        <v>0</v>
      </c>
      <c r="BF64" s="7" t="e">
        <f t="shared" ca="1" si="20"/>
        <v>#DIV/0!</v>
      </c>
      <c r="BH64" s="5">
        <f ca="1">IFERROR(VLOOKUP($B64,INDIRECT("'"&amp;"Dépenses TR "&amp;$C$1&amp;"'!$B$2:$AI$61"),BH$2,FALSE),0)</f>
        <v>0</v>
      </c>
      <c r="BI64" s="7" t="e">
        <f t="shared" ca="1" si="21"/>
        <v>#DIV/0!</v>
      </c>
      <c r="BK64" s="5">
        <f t="shared" ca="1" si="22"/>
        <v>0</v>
      </c>
      <c r="BL64" s="7" t="e">
        <f t="shared" ca="1" si="23"/>
        <v>#VALUE!</v>
      </c>
    </row>
    <row r="65" spans="2:64" ht="15.75" thickBot="1" x14ac:dyDescent="0.3">
      <c r="B65" s="39" t="s">
        <v>58</v>
      </c>
      <c r="C65" s="217"/>
      <c r="D65" s="19" t="s">
        <v>59</v>
      </c>
      <c r="E65" s="7">
        <f t="shared" ca="1" si="4"/>
        <v>0</v>
      </c>
      <c r="F65" s="5" t="e">
        <f ca="1">VLOOKUP($B65,INDIRECT("'"&amp;"Dépenses TR "&amp;$C$1&amp;"'!$B$2:$AK$61"),$F$2,FALSE)</f>
        <v>#REF!</v>
      </c>
      <c r="G65" s="70" t="e">
        <f ca="1">F65/E65</f>
        <v>#REF!</v>
      </c>
      <c r="H65" s="7"/>
      <c r="I65" s="7"/>
      <c r="J65" s="7" t="e">
        <f t="shared" ca="1" si="44"/>
        <v>#REF!</v>
      </c>
      <c r="K65" s="7" t="e">
        <f t="shared" ca="1" si="45"/>
        <v>#REF!</v>
      </c>
      <c r="L65" s="137"/>
      <c r="M65" s="7">
        <f t="shared" ca="1" si="5"/>
        <v>0</v>
      </c>
      <c r="N65" s="5" t="e">
        <f t="shared" ca="1" si="64"/>
        <v>#REF!</v>
      </c>
      <c r="O65" s="5" t="e">
        <f t="shared" ca="1" si="64"/>
        <v>#REF!</v>
      </c>
      <c r="P65" s="5" t="e">
        <f t="shared" ca="1" si="64"/>
        <v>#REF!</v>
      </c>
      <c r="Q65" s="7"/>
      <c r="R65" s="7"/>
      <c r="S65" s="7"/>
      <c r="T65" s="7" t="str">
        <f t="shared" ca="1" si="6"/>
        <v/>
      </c>
      <c r="U65" s="7" t="str">
        <f t="shared" ca="1" si="7"/>
        <v/>
      </c>
      <c r="V65" s="7" t="str">
        <f t="shared" ca="1" si="8"/>
        <v/>
      </c>
      <c r="W65" s="7" t="str">
        <f t="shared" ca="1" si="9"/>
        <v/>
      </c>
      <c r="X65" s="7" t="str">
        <f t="shared" ca="1" si="27"/>
        <v/>
      </c>
      <c r="Y65" s="7" t="str">
        <f t="shared" ca="1" si="28"/>
        <v/>
      </c>
      <c r="AA65" s="5">
        <f ca="1">IFERROR(VLOOKUP($B65,INDIRECT("'"&amp;"Dépenses TR "&amp;$C$1&amp;"'!$B$2:$AI$61"),AA$2,FALSE),0)</f>
        <v>0</v>
      </c>
      <c r="AB65" s="7" t="e">
        <f t="shared" ca="1" si="10"/>
        <v>#DIV/0!</v>
      </c>
      <c r="AD65" s="5">
        <f ca="1">IFERROR(VLOOKUP($B65,INDIRECT("'"&amp;"Dépenses TR "&amp;$C$1&amp;"'!$B$2:$AI$61"),AD$2,FALSE),0)</f>
        <v>0</v>
      </c>
      <c r="AE65" s="7" t="e">
        <f t="shared" ca="1" si="11"/>
        <v>#DIV/0!</v>
      </c>
      <c r="AG65" s="5">
        <f ca="1">IFERROR(VLOOKUP($B65,INDIRECT("'"&amp;"Dépenses TR "&amp;$C$1&amp;"'!$B$2:$AI$61"),AG$2,FALSE),0)</f>
        <v>0</v>
      </c>
      <c r="AH65" s="7" t="e">
        <f t="shared" ca="1" si="12"/>
        <v>#DIV/0!</v>
      </c>
      <c r="AJ65" s="5">
        <f ca="1">IFERROR(VLOOKUP($B65,INDIRECT("'"&amp;"Dépenses TR "&amp;$C$1&amp;"'!$B$2:$AI$61"),AJ$2,FALSE),0)</f>
        <v>0</v>
      </c>
      <c r="AK65" s="7" t="e">
        <f t="shared" ca="1" si="13"/>
        <v>#DIV/0!</v>
      </c>
      <c r="AM65" s="5">
        <f ca="1">IFERROR(VLOOKUP($B65,INDIRECT("'"&amp;"Dépenses TR "&amp;$C$1&amp;"'!$B$2:$AI$61"),AM$2,FALSE),0)</f>
        <v>0</v>
      </c>
      <c r="AN65" s="7" t="e">
        <f t="shared" ca="1" si="14"/>
        <v>#DIV/0!</v>
      </c>
      <c r="AP65" s="5">
        <f ca="1">IFERROR(VLOOKUP($B65,INDIRECT("'"&amp;"Dépenses TR "&amp;$C$1&amp;"'!$B$2:$AI$61"),AP$2,FALSE),0)</f>
        <v>0</v>
      </c>
      <c r="AQ65" s="7" t="e">
        <f t="shared" ca="1" si="15"/>
        <v>#DIV/0!</v>
      </c>
      <c r="AS65" s="5">
        <f ca="1">IFERROR(VLOOKUP($B65,INDIRECT("'"&amp;"Dépenses TR "&amp;$C$1&amp;"'!$B$2:$AI$61"),AS$2,FALSE),0)</f>
        <v>0</v>
      </c>
      <c r="AT65" s="7" t="e">
        <f t="shared" ca="1" si="16"/>
        <v>#DIV/0!</v>
      </c>
      <c r="AV65" s="5">
        <f ca="1">IFERROR(VLOOKUP($B65,INDIRECT("'"&amp;"Dépenses TR "&amp;$C$1&amp;"'!$B$2:$AI$61"),AV$2,FALSE),0)</f>
        <v>0</v>
      </c>
      <c r="AW65" s="7" t="e">
        <f t="shared" ca="1" si="17"/>
        <v>#DIV/0!</v>
      </c>
      <c r="AY65" s="5">
        <f ca="1">IFERROR(VLOOKUP($B65,INDIRECT("'"&amp;"Dépenses TR "&amp;$C$1&amp;"'!$B$2:$AI$61"),AY$2,FALSE),0)</f>
        <v>0</v>
      </c>
      <c r="AZ65" s="7" t="e">
        <f t="shared" ca="1" si="18"/>
        <v>#DIV/0!</v>
      </c>
      <c r="BB65" s="5">
        <f ca="1">IFERROR(VLOOKUP($B65,INDIRECT("'"&amp;"Dépenses TR "&amp;$C$1&amp;"'!$B$2:$AI$61"),BB$2,FALSE),0)</f>
        <v>0</v>
      </c>
      <c r="BC65" s="7" t="e">
        <f t="shared" ca="1" si="19"/>
        <v>#DIV/0!</v>
      </c>
      <c r="BE65" s="5">
        <f ca="1">IFERROR(VLOOKUP($B65,INDIRECT("'"&amp;"Dépenses TR "&amp;$C$1&amp;"'!$B$2:$AI$61"),BE$2,FALSE),0)</f>
        <v>0</v>
      </c>
      <c r="BF65" s="7" t="e">
        <f t="shared" ca="1" si="20"/>
        <v>#DIV/0!</v>
      </c>
      <c r="BH65" s="5">
        <f ca="1">IFERROR(VLOOKUP($B65,INDIRECT("'"&amp;"Dépenses TR "&amp;$C$1&amp;"'!$B$2:$AI$61"),BH$2,FALSE),0)</f>
        <v>0</v>
      </c>
      <c r="BI65" s="7" t="e">
        <f t="shared" ca="1" si="21"/>
        <v>#DIV/0!</v>
      </c>
      <c r="BK65" s="5">
        <f t="shared" ca="1" si="22"/>
        <v>0</v>
      </c>
      <c r="BL65" s="7" t="e">
        <f t="shared" ca="1" si="23"/>
        <v>#VALUE!</v>
      </c>
    </row>
    <row r="66" spans="2:64" ht="15.75" thickBot="1" x14ac:dyDescent="0.3">
      <c r="B66" s="39" t="s">
        <v>60</v>
      </c>
      <c r="C66" s="217"/>
      <c r="D66" s="19" t="s">
        <v>61</v>
      </c>
      <c r="E66" s="7">
        <f t="shared" ca="1" si="4"/>
        <v>0</v>
      </c>
      <c r="F66" s="5" t="e">
        <f ca="1">VLOOKUP($B66,INDIRECT("'"&amp;"Dépenses TR "&amp;$C$1&amp;"'!$B$2:$AK$61"),$F$2,FALSE)</f>
        <v>#REF!</v>
      </c>
      <c r="G66" s="70" t="e">
        <f ca="1">F66/E66</f>
        <v>#REF!</v>
      </c>
      <c r="H66" s="7"/>
      <c r="I66" s="7"/>
      <c r="J66" s="7" t="e">
        <f t="shared" ca="1" si="44"/>
        <v>#REF!</v>
      </c>
      <c r="K66" s="7" t="e">
        <f t="shared" ca="1" si="45"/>
        <v>#REF!</v>
      </c>
      <c r="L66" s="137"/>
      <c r="M66" s="7">
        <f t="shared" ca="1" si="5"/>
        <v>0</v>
      </c>
      <c r="N66" s="5" t="e">
        <f t="shared" ca="1" si="64"/>
        <v>#REF!</v>
      </c>
      <c r="O66" s="5" t="e">
        <f t="shared" ca="1" si="64"/>
        <v>#REF!</v>
      </c>
      <c r="P66" s="5" t="e">
        <f t="shared" ca="1" si="64"/>
        <v>#REF!</v>
      </c>
      <c r="Q66" s="7"/>
      <c r="R66" s="7"/>
      <c r="S66" s="7"/>
      <c r="T66" s="7" t="str">
        <f t="shared" ca="1" si="6"/>
        <v/>
      </c>
      <c r="U66" s="7" t="str">
        <f t="shared" ca="1" si="7"/>
        <v/>
      </c>
      <c r="V66" s="7" t="str">
        <f t="shared" ca="1" si="8"/>
        <v/>
      </c>
      <c r="W66" s="7" t="str">
        <f t="shared" ca="1" si="9"/>
        <v/>
      </c>
      <c r="X66" s="7" t="str">
        <f t="shared" ca="1" si="27"/>
        <v/>
      </c>
      <c r="Y66" s="7" t="str">
        <f t="shared" ca="1" si="28"/>
        <v/>
      </c>
      <c r="AA66" s="5">
        <f ca="1">IFERROR(VLOOKUP($B66,INDIRECT("'"&amp;"Dépenses TR "&amp;$C$1&amp;"'!$B$2:$AI$61"),AA$2,FALSE),0)</f>
        <v>0</v>
      </c>
      <c r="AB66" s="7" t="e">
        <f t="shared" ca="1" si="10"/>
        <v>#DIV/0!</v>
      </c>
      <c r="AD66" s="5">
        <f ca="1">IFERROR(VLOOKUP($B66,INDIRECT("'"&amp;"Dépenses TR "&amp;$C$1&amp;"'!$B$2:$AI$61"),AD$2,FALSE),0)</f>
        <v>0</v>
      </c>
      <c r="AE66" s="7" t="e">
        <f t="shared" ca="1" si="11"/>
        <v>#DIV/0!</v>
      </c>
      <c r="AG66" s="5">
        <f ca="1">IFERROR(VLOOKUP($B66,INDIRECT("'"&amp;"Dépenses TR "&amp;$C$1&amp;"'!$B$2:$AI$61"),AG$2,FALSE),0)</f>
        <v>0</v>
      </c>
      <c r="AH66" s="7" t="e">
        <f t="shared" ca="1" si="12"/>
        <v>#DIV/0!</v>
      </c>
      <c r="AJ66" s="5">
        <f ca="1">IFERROR(VLOOKUP($B66,INDIRECT("'"&amp;"Dépenses TR "&amp;$C$1&amp;"'!$B$2:$AI$61"),AJ$2,FALSE),0)</f>
        <v>0</v>
      </c>
      <c r="AK66" s="7" t="e">
        <f t="shared" ca="1" si="13"/>
        <v>#DIV/0!</v>
      </c>
      <c r="AM66" s="5">
        <f ca="1">IFERROR(VLOOKUP($B66,INDIRECT("'"&amp;"Dépenses TR "&amp;$C$1&amp;"'!$B$2:$AI$61"),AM$2,FALSE),0)</f>
        <v>0</v>
      </c>
      <c r="AN66" s="7" t="e">
        <f t="shared" ca="1" si="14"/>
        <v>#DIV/0!</v>
      </c>
      <c r="AP66" s="5">
        <f ca="1">IFERROR(VLOOKUP($B66,INDIRECT("'"&amp;"Dépenses TR "&amp;$C$1&amp;"'!$B$2:$AI$61"),AP$2,FALSE),0)</f>
        <v>0</v>
      </c>
      <c r="AQ66" s="7" t="e">
        <f t="shared" ca="1" si="15"/>
        <v>#DIV/0!</v>
      </c>
      <c r="AS66" s="5">
        <f ca="1">IFERROR(VLOOKUP($B66,INDIRECT("'"&amp;"Dépenses TR "&amp;$C$1&amp;"'!$B$2:$AI$61"),AS$2,FALSE),0)</f>
        <v>0</v>
      </c>
      <c r="AT66" s="7" t="e">
        <f t="shared" ca="1" si="16"/>
        <v>#DIV/0!</v>
      </c>
      <c r="AV66" s="5">
        <f ca="1">IFERROR(VLOOKUP($B66,INDIRECT("'"&amp;"Dépenses TR "&amp;$C$1&amp;"'!$B$2:$AI$61"),AV$2,FALSE),0)</f>
        <v>0</v>
      </c>
      <c r="AW66" s="7" t="e">
        <f t="shared" ca="1" si="17"/>
        <v>#DIV/0!</v>
      </c>
      <c r="AY66" s="5">
        <f ca="1">IFERROR(VLOOKUP($B66,INDIRECT("'"&amp;"Dépenses TR "&amp;$C$1&amp;"'!$B$2:$AI$61"),AY$2,FALSE),0)</f>
        <v>0</v>
      </c>
      <c r="AZ66" s="7" t="e">
        <f t="shared" ca="1" si="18"/>
        <v>#DIV/0!</v>
      </c>
      <c r="BB66" s="5">
        <f ca="1">IFERROR(VLOOKUP($B66,INDIRECT("'"&amp;"Dépenses TR "&amp;$C$1&amp;"'!$B$2:$AI$61"),BB$2,FALSE),0)</f>
        <v>0</v>
      </c>
      <c r="BC66" s="7" t="e">
        <f t="shared" ca="1" si="19"/>
        <v>#DIV/0!</v>
      </c>
      <c r="BE66" s="5">
        <f ca="1">IFERROR(VLOOKUP($B66,INDIRECT("'"&amp;"Dépenses TR "&amp;$C$1&amp;"'!$B$2:$AI$61"),BE$2,FALSE),0)</f>
        <v>0</v>
      </c>
      <c r="BF66" s="7" t="e">
        <f t="shared" ca="1" si="20"/>
        <v>#DIV/0!</v>
      </c>
      <c r="BH66" s="5">
        <f ca="1">IFERROR(VLOOKUP($B66,INDIRECT("'"&amp;"Dépenses TR "&amp;$C$1&amp;"'!$B$2:$AI$61"),BH$2,FALSE),0)</f>
        <v>0</v>
      </c>
      <c r="BI66" s="7" t="e">
        <f t="shared" ca="1" si="21"/>
        <v>#DIV/0!</v>
      </c>
      <c r="BK66" s="5">
        <f t="shared" ca="1" si="22"/>
        <v>0</v>
      </c>
      <c r="BL66" s="7" t="e">
        <f t="shared" ca="1" si="23"/>
        <v>#VALUE!</v>
      </c>
    </row>
    <row r="67" spans="2:64" ht="15.75" thickBot="1" x14ac:dyDescent="0.3">
      <c r="B67" s="39" t="s">
        <v>62</v>
      </c>
      <c r="C67" s="217"/>
      <c r="D67" s="19" t="s">
        <v>63</v>
      </c>
      <c r="E67" s="7">
        <f t="shared" ca="1" si="4"/>
        <v>0</v>
      </c>
      <c r="F67" s="5" t="e">
        <f ca="1">VLOOKUP($B67,INDIRECT("'"&amp;"Dépenses TR "&amp;$C$1&amp;"'!$B$2:$AK$61"),$F$2,FALSE)</f>
        <v>#REF!</v>
      </c>
      <c r="G67" s="70" t="e">
        <f ca="1">F67/E67</f>
        <v>#REF!</v>
      </c>
      <c r="H67" s="7"/>
      <c r="I67" s="7"/>
      <c r="J67" s="7" t="e">
        <f t="shared" ca="1" si="44"/>
        <v>#REF!</v>
      </c>
      <c r="K67" s="7" t="e">
        <f t="shared" ca="1" si="45"/>
        <v>#REF!</v>
      </c>
      <c r="L67" s="137"/>
      <c r="M67" s="7">
        <f t="shared" ca="1" si="5"/>
        <v>0</v>
      </c>
      <c r="N67" s="5" t="e">
        <f t="shared" ca="1" si="64"/>
        <v>#REF!</v>
      </c>
      <c r="O67" s="5" t="e">
        <f t="shared" ca="1" si="64"/>
        <v>#REF!</v>
      </c>
      <c r="P67" s="5" t="e">
        <f t="shared" ca="1" si="64"/>
        <v>#REF!</v>
      </c>
      <c r="Q67" s="7"/>
      <c r="R67" s="7"/>
      <c r="S67" s="7"/>
      <c r="T67" s="7" t="str">
        <f t="shared" ca="1" si="6"/>
        <v/>
      </c>
      <c r="U67" s="7" t="str">
        <f t="shared" ca="1" si="7"/>
        <v/>
      </c>
      <c r="V67" s="7" t="str">
        <f t="shared" ca="1" si="8"/>
        <v/>
      </c>
      <c r="W67" s="7" t="str">
        <f t="shared" ca="1" si="9"/>
        <v/>
      </c>
      <c r="X67" s="7" t="str">
        <f t="shared" ca="1" si="27"/>
        <v/>
      </c>
      <c r="Y67" s="7" t="str">
        <f t="shared" ca="1" si="28"/>
        <v/>
      </c>
      <c r="AA67" s="5">
        <f ca="1">IFERROR(VLOOKUP($B67,INDIRECT("'"&amp;"Dépenses TR "&amp;$C$1&amp;"'!$B$2:$AI$61"),AA$2,FALSE),0)</f>
        <v>0</v>
      </c>
      <c r="AB67" s="7" t="e">
        <f t="shared" ca="1" si="10"/>
        <v>#DIV/0!</v>
      </c>
      <c r="AD67" s="5">
        <f ca="1">IFERROR(VLOOKUP($B67,INDIRECT("'"&amp;"Dépenses TR "&amp;$C$1&amp;"'!$B$2:$AI$61"),AD$2,FALSE),0)</f>
        <v>0</v>
      </c>
      <c r="AE67" s="7" t="e">
        <f t="shared" ca="1" si="11"/>
        <v>#DIV/0!</v>
      </c>
      <c r="AG67" s="5">
        <f ca="1">IFERROR(VLOOKUP($B67,INDIRECT("'"&amp;"Dépenses TR "&amp;$C$1&amp;"'!$B$2:$AI$61"),AG$2,FALSE),0)</f>
        <v>0</v>
      </c>
      <c r="AH67" s="7" t="e">
        <f t="shared" ca="1" si="12"/>
        <v>#DIV/0!</v>
      </c>
      <c r="AJ67" s="5">
        <f ca="1">IFERROR(VLOOKUP($B67,INDIRECT("'"&amp;"Dépenses TR "&amp;$C$1&amp;"'!$B$2:$AI$61"),AJ$2,FALSE),0)</f>
        <v>0</v>
      </c>
      <c r="AK67" s="7" t="e">
        <f t="shared" ca="1" si="13"/>
        <v>#DIV/0!</v>
      </c>
      <c r="AM67" s="5">
        <f ca="1">IFERROR(VLOOKUP($B67,INDIRECT("'"&amp;"Dépenses TR "&amp;$C$1&amp;"'!$B$2:$AI$61"),AM$2,FALSE),0)</f>
        <v>0</v>
      </c>
      <c r="AN67" s="7" t="e">
        <f t="shared" ca="1" si="14"/>
        <v>#DIV/0!</v>
      </c>
      <c r="AP67" s="5">
        <f ca="1">IFERROR(VLOOKUP($B67,INDIRECT("'"&amp;"Dépenses TR "&amp;$C$1&amp;"'!$B$2:$AI$61"),AP$2,FALSE),0)</f>
        <v>0</v>
      </c>
      <c r="AQ67" s="7" t="e">
        <f t="shared" ca="1" si="15"/>
        <v>#DIV/0!</v>
      </c>
      <c r="AS67" s="5">
        <f ca="1">IFERROR(VLOOKUP($B67,INDIRECT("'"&amp;"Dépenses TR "&amp;$C$1&amp;"'!$B$2:$AI$61"),AS$2,FALSE),0)</f>
        <v>0</v>
      </c>
      <c r="AT67" s="7" t="e">
        <f t="shared" ca="1" si="16"/>
        <v>#DIV/0!</v>
      </c>
      <c r="AV67" s="5">
        <f ca="1">IFERROR(VLOOKUP($B67,INDIRECT("'"&amp;"Dépenses TR "&amp;$C$1&amp;"'!$B$2:$AI$61"),AV$2,FALSE),0)</f>
        <v>0</v>
      </c>
      <c r="AW67" s="7" t="e">
        <f t="shared" ca="1" si="17"/>
        <v>#DIV/0!</v>
      </c>
      <c r="AY67" s="5">
        <f ca="1">IFERROR(VLOOKUP($B67,INDIRECT("'"&amp;"Dépenses TR "&amp;$C$1&amp;"'!$B$2:$AI$61"),AY$2,FALSE),0)</f>
        <v>0</v>
      </c>
      <c r="AZ67" s="7" t="e">
        <f t="shared" ca="1" si="18"/>
        <v>#DIV/0!</v>
      </c>
      <c r="BB67" s="5">
        <f ca="1">IFERROR(VLOOKUP($B67,INDIRECT("'"&amp;"Dépenses TR "&amp;$C$1&amp;"'!$B$2:$AI$61"),BB$2,FALSE),0)</f>
        <v>0</v>
      </c>
      <c r="BC67" s="7" t="e">
        <f t="shared" ca="1" si="19"/>
        <v>#DIV/0!</v>
      </c>
      <c r="BE67" s="5">
        <f ca="1">IFERROR(VLOOKUP($B67,INDIRECT("'"&amp;"Dépenses TR "&amp;$C$1&amp;"'!$B$2:$AI$61"),BE$2,FALSE),0)</f>
        <v>0</v>
      </c>
      <c r="BF67" s="7" t="e">
        <f t="shared" ca="1" si="20"/>
        <v>#DIV/0!</v>
      </c>
      <c r="BH67" s="5">
        <f ca="1">IFERROR(VLOOKUP($B67,INDIRECT("'"&amp;"Dépenses TR "&amp;$C$1&amp;"'!$B$2:$AI$61"),BH$2,FALSE),0)</f>
        <v>0</v>
      </c>
      <c r="BI67" s="7" t="e">
        <f t="shared" ca="1" si="21"/>
        <v>#DIV/0!</v>
      </c>
      <c r="BK67" s="5">
        <f t="shared" ca="1" si="22"/>
        <v>0</v>
      </c>
      <c r="BL67" s="7" t="e">
        <f t="shared" ca="1" si="23"/>
        <v>#VALUE!</v>
      </c>
    </row>
    <row r="68" spans="2:64" ht="15.75" thickBot="1" x14ac:dyDescent="0.3">
      <c r="B68" s="34" t="s">
        <v>228</v>
      </c>
      <c r="C68" s="217"/>
      <c r="D68" s="14" t="s">
        <v>146</v>
      </c>
      <c r="E68" s="15">
        <f t="shared" ca="1" si="4"/>
        <v>0</v>
      </c>
      <c r="F68" s="15"/>
      <c r="G68" s="15"/>
      <c r="H68" s="15" t="e">
        <f ca="1">F67+F66+F65+F64</f>
        <v>#REF!</v>
      </c>
      <c r="I68" s="15" t="e">
        <f ca="1">H68/E68</f>
        <v>#REF!</v>
      </c>
      <c r="J68" s="15" t="e">
        <f t="shared" ca="1" si="44"/>
        <v>#REF!</v>
      </c>
      <c r="K68" s="15" t="e">
        <f t="shared" ca="1" si="45"/>
        <v>#REF!</v>
      </c>
      <c r="L68" s="137"/>
      <c r="M68" s="15">
        <f t="shared" ca="1" si="5"/>
        <v>0</v>
      </c>
      <c r="N68" s="15" t="s">
        <v>300</v>
      </c>
      <c r="O68" s="15" t="s">
        <v>300</v>
      </c>
      <c r="P68" s="15" t="s">
        <v>300</v>
      </c>
      <c r="Q68" s="15" t="e">
        <f ca="1">SUM(N64:N67)</f>
        <v>#REF!</v>
      </c>
      <c r="R68" s="15" t="e">
        <f ca="1">SUM(O64:O67)</f>
        <v>#REF!</v>
      </c>
      <c r="S68" s="15" t="e">
        <f ca="1">SUM(P64:P67)</f>
        <v>#REF!</v>
      </c>
      <c r="T68" s="15" t="str">
        <f t="shared" ca="1" si="6"/>
        <v/>
      </c>
      <c r="U68" s="15" t="str">
        <f t="shared" ca="1" si="7"/>
        <v/>
      </c>
      <c r="V68" s="15" t="str">
        <f t="shared" ca="1" si="8"/>
        <v/>
      </c>
      <c r="W68" s="15" t="str">
        <f t="shared" ca="1" si="9"/>
        <v/>
      </c>
      <c r="X68" s="15" t="str">
        <f t="shared" ca="1" si="27"/>
        <v/>
      </c>
      <c r="Y68" s="15" t="str">
        <f t="shared" ca="1" si="28"/>
        <v/>
      </c>
      <c r="AA68" s="15">
        <f ca="1">SUM(AA64:AA67)</f>
        <v>0</v>
      </c>
      <c r="AB68" s="15" t="e">
        <f t="shared" ca="1" si="10"/>
        <v>#DIV/0!</v>
      </c>
      <c r="AD68" s="15">
        <f ca="1">SUM(AD64:AD67)</f>
        <v>0</v>
      </c>
      <c r="AE68" s="15" t="e">
        <f t="shared" ca="1" si="11"/>
        <v>#DIV/0!</v>
      </c>
      <c r="AG68" s="15">
        <f ca="1">SUM(AG64:AG67)</f>
        <v>0</v>
      </c>
      <c r="AH68" s="15" t="e">
        <f ca="1">AG68/$M68</f>
        <v>#DIV/0!</v>
      </c>
      <c r="AJ68" s="15">
        <f ca="1">SUM(AJ64:AJ67)</f>
        <v>0</v>
      </c>
      <c r="AK68" s="15" t="e">
        <f ca="1">AJ68/$M68</f>
        <v>#DIV/0!</v>
      </c>
      <c r="AM68" s="15">
        <f ca="1">SUM(AM64:AM67)</f>
        <v>0</v>
      </c>
      <c r="AN68" s="15" t="e">
        <f ca="1">AM68/$M68</f>
        <v>#DIV/0!</v>
      </c>
      <c r="AP68" s="15">
        <f ca="1">SUM(AP64:AP67)</f>
        <v>0</v>
      </c>
      <c r="AQ68" s="15" t="e">
        <f ca="1">AP68/$M68</f>
        <v>#DIV/0!</v>
      </c>
      <c r="AS68" s="15">
        <f ca="1">SUM(AS64:AS67)</f>
        <v>0</v>
      </c>
      <c r="AT68" s="15" t="e">
        <f ca="1">AS68/$M68</f>
        <v>#DIV/0!</v>
      </c>
      <c r="AV68" s="15">
        <f ca="1">SUM(AV64:AV67)</f>
        <v>0</v>
      </c>
      <c r="AW68" s="15" t="e">
        <f ca="1">AV68/$M68</f>
        <v>#DIV/0!</v>
      </c>
      <c r="AY68" s="15">
        <f ca="1">SUM(AY64:AY67)</f>
        <v>0</v>
      </c>
      <c r="AZ68" s="15" t="e">
        <f ca="1">AY68/$M68</f>
        <v>#DIV/0!</v>
      </c>
      <c r="BB68" s="15">
        <f ca="1">SUM(BB64:BB67)</f>
        <v>0</v>
      </c>
      <c r="BC68" s="15" t="e">
        <f ca="1">BB68/$M68</f>
        <v>#DIV/0!</v>
      </c>
      <c r="BE68" s="15">
        <f ca="1">SUM(BE64:BE67)</f>
        <v>0</v>
      </c>
      <c r="BF68" s="15" t="e">
        <f ca="1">BE68/$M68</f>
        <v>#DIV/0!</v>
      </c>
      <c r="BH68" s="15">
        <f ca="1">SUM(BH64:BH67)</f>
        <v>0</v>
      </c>
      <c r="BI68" s="15" t="e">
        <f ca="1">BH68/$M68</f>
        <v>#DIV/0!</v>
      </c>
      <c r="BK68" s="15">
        <f t="shared" ca="1" si="22"/>
        <v>0</v>
      </c>
      <c r="BL68" s="15" t="e">
        <f t="shared" ca="1" si="23"/>
        <v>#VALUE!</v>
      </c>
    </row>
    <row r="69" spans="2:64" ht="15.75" customHeight="1" outlineLevel="1" thickBot="1" x14ac:dyDescent="0.25">
      <c r="B69" s="41" t="s">
        <v>229</v>
      </c>
      <c r="C69" s="217" t="s">
        <v>147</v>
      </c>
      <c r="D69" s="19" t="s">
        <v>148</v>
      </c>
      <c r="E69" s="7">
        <f t="shared" ca="1" si="4"/>
        <v>0</v>
      </c>
      <c r="F69" s="7"/>
      <c r="G69" s="7"/>
      <c r="H69" s="7"/>
      <c r="I69" s="7"/>
      <c r="J69" s="7">
        <f t="shared" ref="J69:J100" si="65">IF(H69="",F69,H69)</f>
        <v>0</v>
      </c>
      <c r="K69" s="7">
        <f t="shared" ref="K69:K100" si="66">IF(I69="",G69,I69)</f>
        <v>0</v>
      </c>
      <c r="L69" s="137"/>
      <c r="M69" s="7">
        <f t="shared" ca="1" si="5"/>
        <v>0</v>
      </c>
      <c r="N69" s="5"/>
      <c r="O69" s="5"/>
      <c r="P69" s="5"/>
      <c r="Q69" s="7"/>
      <c r="R69" s="7"/>
      <c r="S69" s="7"/>
      <c r="T69" s="7">
        <f t="shared" si="6"/>
        <v>0</v>
      </c>
      <c r="U69" s="7">
        <f t="shared" si="7"/>
        <v>0</v>
      </c>
      <c r="V69" s="7">
        <f t="shared" si="8"/>
        <v>0</v>
      </c>
      <c r="W69" s="7" t="str">
        <f t="shared" ca="1" si="9"/>
        <v/>
      </c>
      <c r="X69" s="7" t="str">
        <f t="shared" ca="1" si="27"/>
        <v/>
      </c>
      <c r="Y69" s="7" t="str">
        <f t="shared" ca="1" si="28"/>
        <v/>
      </c>
      <c r="AA69" s="5">
        <f ca="1">IFERROR(VLOOKUP($B69,INDIRECT("'"&amp;"Dépenses TR "&amp;$C$1&amp;"'!$B$2:$AI$61"),AA$2,FALSE),0)</f>
        <v>0</v>
      </c>
      <c r="AB69" s="7" t="e">
        <f t="shared" ca="1" si="10"/>
        <v>#DIV/0!</v>
      </c>
      <c r="AD69" s="5">
        <f ca="1">IFERROR(VLOOKUP($B69,INDIRECT("'"&amp;"Dépenses TR "&amp;$C$1&amp;"'!$B$2:$AI$61"),AD$2,FALSE),0)</f>
        <v>0</v>
      </c>
      <c r="AE69" s="7" t="e">
        <f t="shared" ca="1" si="11"/>
        <v>#DIV/0!</v>
      </c>
      <c r="AG69" s="5">
        <f ca="1">IFERROR(VLOOKUP($B69,INDIRECT("'"&amp;"Dépenses TR "&amp;$C$1&amp;"'!$B$2:$AI$61"),AG$2,FALSE),0)</f>
        <v>0</v>
      </c>
      <c r="AH69" s="7" t="e">
        <f t="shared" ca="1" si="12"/>
        <v>#DIV/0!</v>
      </c>
      <c r="AJ69" s="5">
        <f ca="1">IFERROR(VLOOKUP($B69,INDIRECT("'"&amp;"Dépenses TR "&amp;$C$1&amp;"'!$B$2:$AI$61"),AJ$2,FALSE),0)</f>
        <v>0</v>
      </c>
      <c r="AK69" s="7" t="e">
        <f t="shared" ca="1" si="13"/>
        <v>#DIV/0!</v>
      </c>
      <c r="AM69" s="5">
        <f ca="1">IFERROR(VLOOKUP($B69,INDIRECT("'"&amp;"Dépenses TR "&amp;$C$1&amp;"'!$B$2:$AI$61"),AM$2,FALSE),0)</f>
        <v>0</v>
      </c>
      <c r="AN69" s="7" t="e">
        <f t="shared" ca="1" si="14"/>
        <v>#DIV/0!</v>
      </c>
      <c r="AP69" s="5">
        <f ca="1">IFERROR(VLOOKUP($B69,INDIRECT("'"&amp;"Dépenses TR "&amp;$C$1&amp;"'!$B$2:$AI$61"),AP$2,FALSE),0)</f>
        <v>0</v>
      </c>
      <c r="AQ69" s="7" t="e">
        <f t="shared" ca="1" si="15"/>
        <v>#DIV/0!</v>
      </c>
      <c r="AS69" s="5">
        <f ca="1">IFERROR(VLOOKUP($B69,INDIRECT("'"&amp;"Dépenses TR "&amp;$C$1&amp;"'!$B$2:$AI$61"),AS$2,FALSE),0)</f>
        <v>0</v>
      </c>
      <c r="AT69" s="7" t="e">
        <f t="shared" ca="1" si="16"/>
        <v>#DIV/0!</v>
      </c>
      <c r="AV69" s="5">
        <f ca="1">IFERROR(VLOOKUP($B69,INDIRECT("'"&amp;"Dépenses TR "&amp;$C$1&amp;"'!$B$2:$AI$61"),AV$2,FALSE),0)</f>
        <v>0</v>
      </c>
      <c r="AW69" s="7" t="e">
        <f t="shared" ref="AW69:AW128" ca="1" si="67">AV69/$M69</f>
        <v>#DIV/0!</v>
      </c>
      <c r="AY69" s="5">
        <f ca="1">IFERROR(VLOOKUP($B69,INDIRECT("'"&amp;"Dépenses TR "&amp;$C$1&amp;"'!$B$2:$AI$61"),AY$2,FALSE),0)</f>
        <v>0</v>
      </c>
      <c r="AZ69" s="7" t="e">
        <f t="shared" ref="AZ69:AZ128" ca="1" si="68">AY69/$M69</f>
        <v>#DIV/0!</v>
      </c>
      <c r="BB69" s="5">
        <f ca="1">IFERROR(VLOOKUP($B69,INDIRECT("'"&amp;"Dépenses TR "&amp;$C$1&amp;"'!$B$2:$AI$61"),BB$2,FALSE),0)</f>
        <v>0</v>
      </c>
      <c r="BC69" s="7" t="e">
        <f t="shared" ref="BC69:BC128" ca="1" si="69">BB69/$M69</f>
        <v>#DIV/0!</v>
      </c>
      <c r="BE69" s="5">
        <f ca="1">IFERROR(VLOOKUP($B69,INDIRECT("'"&amp;"Dépenses TR "&amp;$C$1&amp;"'!$B$2:$AI$61"),BE$2,FALSE),0)</f>
        <v>0</v>
      </c>
      <c r="BF69" s="7" t="e">
        <f t="shared" ref="BF69:BF128" ca="1" si="70">BE69/$M69</f>
        <v>#DIV/0!</v>
      </c>
      <c r="BH69" s="5">
        <f ca="1">IFERROR(VLOOKUP($B69,INDIRECT("'"&amp;"Dépenses TR "&amp;$C$1&amp;"'!$B$2:$AI$61"),BH$2,FALSE),0)</f>
        <v>0</v>
      </c>
      <c r="BI69" s="7" t="e">
        <f t="shared" ref="BI69:BI128" ca="1" si="71">BH69/$M69</f>
        <v>#DIV/0!</v>
      </c>
      <c r="BK69" s="5">
        <f t="shared" ca="1" si="22"/>
        <v>0</v>
      </c>
      <c r="BL69" s="7">
        <f t="shared" ca="1" si="23"/>
        <v>0</v>
      </c>
    </row>
    <row r="70" spans="2:64" ht="15.75" customHeight="1" outlineLevel="1" thickBot="1" x14ac:dyDescent="0.25">
      <c r="B70" s="41" t="s">
        <v>230</v>
      </c>
      <c r="C70" s="217"/>
      <c r="D70" s="19" t="s">
        <v>149</v>
      </c>
      <c r="E70" s="7">
        <f t="shared" ref="E70:E133" ca="1" si="72">VLOOKUP(B70,INDIRECT("'"&amp;"Effectifs par top MSA "&amp;$C$1&amp;"'!$A$2:$C$142"),3,FALSE)</f>
        <v>0</v>
      </c>
      <c r="F70" s="7"/>
      <c r="G70" s="7"/>
      <c r="H70" s="7"/>
      <c r="I70" s="7"/>
      <c r="J70" s="7">
        <f t="shared" si="65"/>
        <v>0</v>
      </c>
      <c r="K70" s="7">
        <f t="shared" si="66"/>
        <v>0</v>
      </c>
      <c r="L70" s="137"/>
      <c r="M70" s="7">
        <f t="shared" ref="M70:M133" ca="1" si="73">E70</f>
        <v>0</v>
      </c>
      <c r="N70" s="5"/>
      <c r="O70" s="5"/>
      <c r="P70" s="5"/>
      <c r="Q70" s="7"/>
      <c r="R70" s="7"/>
      <c r="S70" s="7"/>
      <c r="T70" s="7">
        <f t="shared" ref="T70:T133" si="74">IFERROR(IF(Q70="",N70,Q70),"")</f>
        <v>0</v>
      </c>
      <c r="U70" s="7">
        <f t="shared" ref="U70:U133" si="75">IFERROR(IF(R70="",O70,R70),"")</f>
        <v>0</v>
      </c>
      <c r="V70" s="7">
        <f t="shared" ref="V70:V133" si="76">IFERROR(IF(S70="",P70,S70),"")</f>
        <v>0</v>
      </c>
      <c r="W70" s="7" t="str">
        <f t="shared" ref="W70:W133" ca="1" si="77">IFERROR(IF(Q70&gt;0,Q70/$M70,N70/$M70),"")</f>
        <v/>
      </c>
      <c r="X70" s="7" t="str">
        <f t="shared" ca="1" si="27"/>
        <v/>
      </c>
      <c r="Y70" s="7" t="str">
        <f t="shared" ca="1" si="28"/>
        <v/>
      </c>
      <c r="AA70" s="5">
        <f ca="1">IFERROR(VLOOKUP($B70,INDIRECT("'"&amp;"Dépenses TR "&amp;$C$1&amp;"'!$B$2:$AI$61"),AA$2,FALSE),0)</f>
        <v>0</v>
      </c>
      <c r="AB70" s="7" t="e">
        <f t="shared" ref="AB70:AB133" ca="1" si="78">AA70/E70</f>
        <v>#DIV/0!</v>
      </c>
      <c r="AD70" s="5">
        <f ca="1">IFERROR(VLOOKUP($B70,INDIRECT("'"&amp;"Dépenses TR "&amp;$C$1&amp;"'!$B$2:$AI$61"),AD$2,FALSE),0)</f>
        <v>0</v>
      </c>
      <c r="AE70" s="7" t="e">
        <f t="shared" ref="AE70:AE133" ca="1" si="79">AD70/E70</f>
        <v>#DIV/0!</v>
      </c>
      <c r="AG70" s="5">
        <f ca="1">IFERROR(VLOOKUP($B70,INDIRECT("'"&amp;"Dépenses TR "&amp;$C$1&amp;"'!$B$2:$AI$61"),AG$2,FALSE),0)</f>
        <v>0</v>
      </c>
      <c r="AH70" s="7" t="e">
        <f t="shared" ref="AH70:AH133" ca="1" si="80">AG70/M70</f>
        <v>#DIV/0!</v>
      </c>
      <c r="AJ70" s="5">
        <f ca="1">IFERROR(VLOOKUP($B70,INDIRECT("'"&amp;"Dépenses TR "&amp;$C$1&amp;"'!$B$2:$AI$61"),AJ$2,FALSE),0)</f>
        <v>0</v>
      </c>
      <c r="AK70" s="7" t="e">
        <f t="shared" ref="AK70:AK133" ca="1" si="81">AJ70/$M70</f>
        <v>#DIV/0!</v>
      </c>
      <c r="AM70" s="5">
        <f ca="1">IFERROR(VLOOKUP($B70,INDIRECT("'"&amp;"Dépenses TR "&amp;$C$1&amp;"'!$B$2:$AI$61"),AM$2,FALSE),0)</f>
        <v>0</v>
      </c>
      <c r="AN70" s="7" t="e">
        <f t="shared" ref="AN70:AN133" ca="1" si="82">AM70/$M70</f>
        <v>#DIV/0!</v>
      </c>
      <c r="AP70" s="5">
        <f ca="1">IFERROR(VLOOKUP($B70,INDIRECT("'"&amp;"Dépenses TR "&amp;$C$1&amp;"'!$B$2:$AI$61"),AP$2,FALSE),0)</f>
        <v>0</v>
      </c>
      <c r="AQ70" s="7" t="e">
        <f t="shared" ref="AQ70:AQ133" ca="1" si="83">AP70/$M70</f>
        <v>#DIV/0!</v>
      </c>
      <c r="AS70" s="5">
        <f ca="1">IFERROR(VLOOKUP($B70,INDIRECT("'"&amp;"Dépenses TR "&amp;$C$1&amp;"'!$B$2:$AI$61"),AS$2,FALSE),0)</f>
        <v>0</v>
      </c>
      <c r="AT70" s="7" t="e">
        <f t="shared" ref="AT70:AT133" ca="1" si="84">AS70/$M70</f>
        <v>#DIV/0!</v>
      </c>
      <c r="AV70" s="5">
        <f ca="1">IFERROR(VLOOKUP($B70,INDIRECT("'"&amp;"Dépenses TR "&amp;$C$1&amp;"'!$B$2:$AI$61"),AV$2,FALSE),0)</f>
        <v>0</v>
      </c>
      <c r="AW70" s="7" t="e">
        <f t="shared" ca="1" si="67"/>
        <v>#DIV/0!</v>
      </c>
      <c r="AY70" s="5">
        <f ca="1">IFERROR(VLOOKUP($B70,INDIRECT("'"&amp;"Dépenses TR "&amp;$C$1&amp;"'!$B$2:$AI$61"),AY$2,FALSE),0)</f>
        <v>0</v>
      </c>
      <c r="AZ70" s="7" t="e">
        <f t="shared" ca="1" si="68"/>
        <v>#DIV/0!</v>
      </c>
      <c r="BB70" s="5">
        <f ca="1">IFERROR(VLOOKUP($B70,INDIRECT("'"&amp;"Dépenses TR "&amp;$C$1&amp;"'!$B$2:$AI$61"),BB$2,FALSE),0)</f>
        <v>0</v>
      </c>
      <c r="BC70" s="7" t="e">
        <f t="shared" ca="1" si="69"/>
        <v>#DIV/0!</v>
      </c>
      <c r="BE70" s="5">
        <f ca="1">IFERROR(VLOOKUP($B70,INDIRECT("'"&amp;"Dépenses TR "&amp;$C$1&amp;"'!$B$2:$AI$61"),BE$2,FALSE),0)</f>
        <v>0</v>
      </c>
      <c r="BF70" s="7" t="e">
        <f t="shared" ca="1" si="70"/>
        <v>#DIV/0!</v>
      </c>
      <c r="BH70" s="5">
        <f ca="1">IFERROR(VLOOKUP($B70,INDIRECT("'"&amp;"Dépenses TR "&amp;$C$1&amp;"'!$B$2:$AI$61"),BH$2,FALSE),0)</f>
        <v>0</v>
      </c>
      <c r="BI70" s="7" t="e">
        <f t="shared" ca="1" si="71"/>
        <v>#DIV/0!</v>
      </c>
      <c r="BK70" s="5">
        <f t="shared" ref="BK70:BK133" ca="1" si="85">BH70+BE70+BB70+AY70+AV70+AS70+AP70+AM70+AJ70+AG70+AD70+AA70</f>
        <v>0</v>
      </c>
      <c r="BL70" s="7">
        <f t="shared" ref="BL70:BL133" ca="1" si="86">BK70-T70</f>
        <v>0</v>
      </c>
    </row>
    <row r="71" spans="2:64" ht="15.75" customHeight="1" outlineLevel="1" thickBot="1" x14ac:dyDescent="0.25">
      <c r="B71" s="41" t="s">
        <v>231</v>
      </c>
      <c r="C71" s="217"/>
      <c r="D71" s="19" t="s">
        <v>150</v>
      </c>
      <c r="E71" s="7">
        <f t="shared" ca="1" si="72"/>
        <v>0</v>
      </c>
      <c r="F71" s="7"/>
      <c r="G71" s="7"/>
      <c r="H71" s="7"/>
      <c r="I71" s="7"/>
      <c r="J71" s="7">
        <f t="shared" si="65"/>
        <v>0</v>
      </c>
      <c r="K71" s="7">
        <f t="shared" si="66"/>
        <v>0</v>
      </c>
      <c r="L71" s="137"/>
      <c r="M71" s="7">
        <f t="shared" ca="1" si="73"/>
        <v>0</v>
      </c>
      <c r="N71" s="5"/>
      <c r="O71" s="5"/>
      <c r="P71" s="5"/>
      <c r="Q71" s="7"/>
      <c r="R71" s="7"/>
      <c r="S71" s="7"/>
      <c r="T71" s="7">
        <f t="shared" si="74"/>
        <v>0</v>
      </c>
      <c r="U71" s="7">
        <f t="shared" si="75"/>
        <v>0</v>
      </c>
      <c r="V71" s="7">
        <f t="shared" si="76"/>
        <v>0</v>
      </c>
      <c r="W71" s="7" t="str">
        <f t="shared" ca="1" si="77"/>
        <v/>
      </c>
      <c r="X71" s="7" t="str">
        <f t="shared" ca="1" si="27"/>
        <v/>
      </c>
      <c r="Y71" s="7" t="str">
        <f t="shared" ca="1" si="28"/>
        <v/>
      </c>
      <c r="AA71" s="5">
        <f ca="1">IFERROR(VLOOKUP($B71,INDIRECT("'"&amp;"Dépenses TR "&amp;$C$1&amp;"'!$B$2:$AI$61"),AA$2,FALSE),0)</f>
        <v>0</v>
      </c>
      <c r="AB71" s="7" t="e">
        <f t="shared" ca="1" si="78"/>
        <v>#DIV/0!</v>
      </c>
      <c r="AD71" s="5">
        <f ca="1">IFERROR(VLOOKUP($B71,INDIRECT("'"&amp;"Dépenses TR "&amp;$C$1&amp;"'!$B$2:$AI$61"),AD$2,FALSE),0)</f>
        <v>0</v>
      </c>
      <c r="AE71" s="7" t="e">
        <f t="shared" ca="1" si="79"/>
        <v>#DIV/0!</v>
      </c>
      <c r="AG71" s="5">
        <f ca="1">IFERROR(VLOOKUP($B71,INDIRECT("'"&amp;"Dépenses TR "&amp;$C$1&amp;"'!$B$2:$AI$61"),AG$2,FALSE),0)</f>
        <v>0</v>
      </c>
      <c r="AH71" s="7" t="e">
        <f t="shared" ca="1" si="80"/>
        <v>#DIV/0!</v>
      </c>
      <c r="AJ71" s="5">
        <f ca="1">IFERROR(VLOOKUP($B71,INDIRECT("'"&amp;"Dépenses TR "&amp;$C$1&amp;"'!$B$2:$AI$61"),AJ$2,FALSE),0)</f>
        <v>0</v>
      </c>
      <c r="AK71" s="7" t="e">
        <f t="shared" ca="1" si="81"/>
        <v>#DIV/0!</v>
      </c>
      <c r="AM71" s="5">
        <f ca="1">IFERROR(VLOOKUP($B71,INDIRECT("'"&amp;"Dépenses TR "&amp;$C$1&amp;"'!$B$2:$AI$61"),AM$2,FALSE),0)</f>
        <v>0</v>
      </c>
      <c r="AN71" s="7" t="e">
        <f t="shared" ca="1" si="82"/>
        <v>#DIV/0!</v>
      </c>
      <c r="AP71" s="5">
        <f ca="1">IFERROR(VLOOKUP($B71,INDIRECT("'"&amp;"Dépenses TR "&amp;$C$1&amp;"'!$B$2:$AI$61"),AP$2,FALSE),0)</f>
        <v>0</v>
      </c>
      <c r="AQ71" s="7" t="e">
        <f t="shared" ca="1" si="83"/>
        <v>#DIV/0!</v>
      </c>
      <c r="AS71" s="5">
        <f ca="1">IFERROR(VLOOKUP($B71,INDIRECT("'"&amp;"Dépenses TR "&amp;$C$1&amp;"'!$B$2:$AI$61"),AS$2,FALSE),0)</f>
        <v>0</v>
      </c>
      <c r="AT71" s="7" t="e">
        <f t="shared" ca="1" si="84"/>
        <v>#DIV/0!</v>
      </c>
      <c r="AV71" s="5">
        <f ca="1">IFERROR(VLOOKUP($B71,INDIRECT("'"&amp;"Dépenses TR "&amp;$C$1&amp;"'!$B$2:$AI$61"),AV$2,FALSE),0)</f>
        <v>0</v>
      </c>
      <c r="AW71" s="7" t="e">
        <f t="shared" ca="1" si="67"/>
        <v>#DIV/0!</v>
      </c>
      <c r="AY71" s="5">
        <f ca="1">IFERROR(VLOOKUP($B71,INDIRECT("'"&amp;"Dépenses TR "&amp;$C$1&amp;"'!$B$2:$AI$61"),AY$2,FALSE),0)</f>
        <v>0</v>
      </c>
      <c r="AZ71" s="7" t="e">
        <f t="shared" ca="1" si="68"/>
        <v>#DIV/0!</v>
      </c>
      <c r="BB71" s="5">
        <f ca="1">IFERROR(VLOOKUP($B71,INDIRECT("'"&amp;"Dépenses TR "&amp;$C$1&amp;"'!$B$2:$AI$61"),BB$2,FALSE),0)</f>
        <v>0</v>
      </c>
      <c r="BC71" s="7" t="e">
        <f t="shared" ca="1" si="69"/>
        <v>#DIV/0!</v>
      </c>
      <c r="BE71" s="5">
        <f ca="1">IFERROR(VLOOKUP($B71,INDIRECT("'"&amp;"Dépenses TR "&amp;$C$1&amp;"'!$B$2:$AI$61"),BE$2,FALSE),0)</f>
        <v>0</v>
      </c>
      <c r="BF71" s="7" t="e">
        <f t="shared" ca="1" si="70"/>
        <v>#DIV/0!</v>
      </c>
      <c r="BH71" s="5">
        <f ca="1">IFERROR(VLOOKUP($B71,INDIRECT("'"&amp;"Dépenses TR "&amp;$C$1&amp;"'!$B$2:$AI$61"),BH$2,FALSE),0)</f>
        <v>0</v>
      </c>
      <c r="BI71" s="7" t="e">
        <f t="shared" ca="1" si="71"/>
        <v>#DIV/0!</v>
      </c>
      <c r="BK71" s="5">
        <f t="shared" ca="1" si="85"/>
        <v>0</v>
      </c>
      <c r="BL71" s="7">
        <f t="shared" ca="1" si="86"/>
        <v>0</v>
      </c>
    </row>
    <row r="72" spans="2:64" ht="15.75" customHeight="1" outlineLevel="1" thickBot="1" x14ac:dyDescent="0.25">
      <c r="B72" s="41" t="s">
        <v>232</v>
      </c>
      <c r="C72" s="217"/>
      <c r="D72" s="19" t="s">
        <v>151</v>
      </c>
      <c r="E72" s="7">
        <f t="shared" ca="1" si="72"/>
        <v>0</v>
      </c>
      <c r="F72" s="7"/>
      <c r="G72" s="7"/>
      <c r="H72" s="7"/>
      <c r="I72" s="7"/>
      <c r="J72" s="7">
        <f t="shared" si="65"/>
        <v>0</v>
      </c>
      <c r="K72" s="7">
        <f t="shared" si="66"/>
        <v>0</v>
      </c>
      <c r="L72" s="137"/>
      <c r="M72" s="7">
        <f t="shared" ca="1" si="73"/>
        <v>0</v>
      </c>
      <c r="N72" s="5"/>
      <c r="O72" s="5"/>
      <c r="P72" s="5"/>
      <c r="Q72" s="7"/>
      <c r="R72" s="7"/>
      <c r="S72" s="7"/>
      <c r="T72" s="7">
        <f t="shared" si="74"/>
        <v>0</v>
      </c>
      <c r="U72" s="7">
        <f t="shared" si="75"/>
        <v>0</v>
      </c>
      <c r="V72" s="7">
        <f t="shared" si="76"/>
        <v>0</v>
      </c>
      <c r="W72" s="7" t="str">
        <f t="shared" ca="1" si="77"/>
        <v/>
      </c>
      <c r="X72" s="7" t="str">
        <f t="shared" ca="1" si="27"/>
        <v/>
      </c>
      <c r="Y72" s="7" t="str">
        <f t="shared" ca="1" si="28"/>
        <v/>
      </c>
      <c r="AA72" s="5">
        <f ca="1">IFERROR(VLOOKUP($B72,INDIRECT("'"&amp;"Dépenses TR "&amp;$C$1&amp;"'!$B$2:$AI$61"),AA$2,FALSE),0)</f>
        <v>0</v>
      </c>
      <c r="AB72" s="7" t="e">
        <f t="shared" ca="1" si="78"/>
        <v>#DIV/0!</v>
      </c>
      <c r="AD72" s="5">
        <f ca="1">IFERROR(VLOOKUP($B72,INDIRECT("'"&amp;"Dépenses TR "&amp;$C$1&amp;"'!$B$2:$AI$61"),AD$2,FALSE),0)</f>
        <v>0</v>
      </c>
      <c r="AE72" s="7" t="e">
        <f t="shared" ca="1" si="79"/>
        <v>#DIV/0!</v>
      </c>
      <c r="AG72" s="5">
        <f ca="1">IFERROR(VLOOKUP($B72,INDIRECT("'"&amp;"Dépenses TR "&amp;$C$1&amp;"'!$B$2:$AI$61"),AG$2,FALSE),0)</f>
        <v>0</v>
      </c>
      <c r="AH72" s="7" t="e">
        <f t="shared" ca="1" si="80"/>
        <v>#DIV/0!</v>
      </c>
      <c r="AJ72" s="5">
        <f ca="1">IFERROR(VLOOKUP($B72,INDIRECT("'"&amp;"Dépenses TR "&amp;$C$1&amp;"'!$B$2:$AI$61"),AJ$2,FALSE),0)</f>
        <v>0</v>
      </c>
      <c r="AK72" s="7" t="e">
        <f t="shared" ca="1" si="81"/>
        <v>#DIV/0!</v>
      </c>
      <c r="AM72" s="5">
        <f ca="1">IFERROR(VLOOKUP($B72,INDIRECT("'"&amp;"Dépenses TR "&amp;$C$1&amp;"'!$B$2:$AI$61"),AM$2,FALSE),0)</f>
        <v>0</v>
      </c>
      <c r="AN72" s="7" t="e">
        <f t="shared" ca="1" si="82"/>
        <v>#DIV/0!</v>
      </c>
      <c r="AP72" s="5">
        <f ca="1">IFERROR(VLOOKUP($B72,INDIRECT("'"&amp;"Dépenses TR "&amp;$C$1&amp;"'!$B$2:$AI$61"),AP$2,FALSE),0)</f>
        <v>0</v>
      </c>
      <c r="AQ72" s="7" t="e">
        <f t="shared" ca="1" si="83"/>
        <v>#DIV/0!</v>
      </c>
      <c r="AS72" s="5">
        <f ca="1">IFERROR(VLOOKUP($B72,INDIRECT("'"&amp;"Dépenses TR "&amp;$C$1&amp;"'!$B$2:$AI$61"),AS$2,FALSE),0)</f>
        <v>0</v>
      </c>
      <c r="AT72" s="7" t="e">
        <f t="shared" ca="1" si="84"/>
        <v>#DIV/0!</v>
      </c>
      <c r="AV72" s="5">
        <f ca="1">IFERROR(VLOOKUP($B72,INDIRECT("'"&amp;"Dépenses TR "&amp;$C$1&amp;"'!$B$2:$AI$61"),AV$2,FALSE),0)</f>
        <v>0</v>
      </c>
      <c r="AW72" s="7" t="e">
        <f t="shared" ca="1" si="67"/>
        <v>#DIV/0!</v>
      </c>
      <c r="AY72" s="5">
        <f ca="1">IFERROR(VLOOKUP($B72,INDIRECT("'"&amp;"Dépenses TR "&amp;$C$1&amp;"'!$B$2:$AI$61"),AY$2,FALSE),0)</f>
        <v>0</v>
      </c>
      <c r="AZ72" s="7" t="e">
        <f t="shared" ca="1" si="68"/>
        <v>#DIV/0!</v>
      </c>
      <c r="BB72" s="5">
        <f ca="1">IFERROR(VLOOKUP($B72,INDIRECT("'"&amp;"Dépenses TR "&amp;$C$1&amp;"'!$B$2:$AI$61"),BB$2,FALSE),0)</f>
        <v>0</v>
      </c>
      <c r="BC72" s="7" t="e">
        <f t="shared" ca="1" si="69"/>
        <v>#DIV/0!</v>
      </c>
      <c r="BE72" s="5">
        <f ca="1">IFERROR(VLOOKUP($B72,INDIRECT("'"&amp;"Dépenses TR "&amp;$C$1&amp;"'!$B$2:$AI$61"),BE$2,FALSE),0)</f>
        <v>0</v>
      </c>
      <c r="BF72" s="7" t="e">
        <f t="shared" ca="1" si="70"/>
        <v>#DIV/0!</v>
      </c>
      <c r="BH72" s="5">
        <f ca="1">IFERROR(VLOOKUP($B72,INDIRECT("'"&amp;"Dépenses TR "&amp;$C$1&amp;"'!$B$2:$AI$61"),BH$2,FALSE),0)</f>
        <v>0</v>
      </c>
      <c r="BI72" s="7" t="e">
        <f t="shared" ca="1" si="71"/>
        <v>#DIV/0!</v>
      </c>
      <c r="BK72" s="5">
        <f t="shared" ca="1" si="85"/>
        <v>0</v>
      </c>
      <c r="BL72" s="7">
        <f t="shared" ca="1" si="86"/>
        <v>0</v>
      </c>
    </row>
    <row r="73" spans="2:64" ht="15.75" customHeight="1" thickBot="1" x14ac:dyDescent="0.3">
      <c r="B73" s="42" t="s">
        <v>233</v>
      </c>
      <c r="C73" s="217"/>
      <c r="D73" s="14" t="s">
        <v>147</v>
      </c>
      <c r="E73" s="15">
        <f t="shared" ca="1" si="72"/>
        <v>0</v>
      </c>
      <c r="F73" s="15"/>
      <c r="G73" s="15"/>
      <c r="H73" s="15"/>
      <c r="I73" s="15"/>
      <c r="J73" s="15">
        <f t="shared" si="65"/>
        <v>0</v>
      </c>
      <c r="K73" s="15">
        <f t="shared" si="66"/>
        <v>0</v>
      </c>
      <c r="L73" s="137"/>
      <c r="M73" s="15">
        <f t="shared" ca="1" si="73"/>
        <v>0</v>
      </c>
      <c r="N73" s="15"/>
      <c r="O73" s="15"/>
      <c r="P73" s="15"/>
      <c r="Q73" s="15"/>
      <c r="R73" s="15"/>
      <c r="S73" s="15"/>
      <c r="T73" s="15">
        <f t="shared" si="74"/>
        <v>0</v>
      </c>
      <c r="U73" s="15">
        <f t="shared" si="75"/>
        <v>0</v>
      </c>
      <c r="V73" s="15">
        <f t="shared" si="76"/>
        <v>0</v>
      </c>
      <c r="W73" s="15" t="str">
        <f t="shared" ca="1" si="77"/>
        <v/>
      </c>
      <c r="X73" s="15" t="str">
        <f t="shared" ca="1" si="27"/>
        <v/>
      </c>
      <c r="Y73" s="15" t="str">
        <f t="shared" ca="1" si="28"/>
        <v/>
      </c>
      <c r="AA73" s="15">
        <f ca="1">SUM(AA69:AA72)</f>
        <v>0</v>
      </c>
      <c r="AB73" s="15" t="e">
        <f t="shared" ca="1" si="78"/>
        <v>#DIV/0!</v>
      </c>
      <c r="AD73" s="15">
        <f ca="1">SUM(AD69:AD72)</f>
        <v>0</v>
      </c>
      <c r="AE73" s="15" t="e">
        <f t="shared" ca="1" si="79"/>
        <v>#DIV/0!</v>
      </c>
      <c r="AG73" s="15">
        <f ca="1">SUM(AG69:AG72)</f>
        <v>0</v>
      </c>
      <c r="AH73" s="15" t="e">
        <f t="shared" ca="1" si="80"/>
        <v>#DIV/0!</v>
      </c>
      <c r="AJ73" s="15">
        <f ca="1">SUM(AJ69:AJ72)</f>
        <v>0</v>
      </c>
      <c r="AK73" s="15" t="e">
        <f t="shared" ca="1" si="81"/>
        <v>#DIV/0!</v>
      </c>
      <c r="AM73" s="15">
        <f ca="1">SUM(AM69:AM72)</f>
        <v>0</v>
      </c>
      <c r="AN73" s="15" t="e">
        <f t="shared" ca="1" si="82"/>
        <v>#DIV/0!</v>
      </c>
      <c r="AP73" s="15">
        <f ca="1">SUM(AP69:AP72)</f>
        <v>0</v>
      </c>
      <c r="AQ73" s="15" t="e">
        <f t="shared" ca="1" si="83"/>
        <v>#DIV/0!</v>
      </c>
      <c r="AS73" s="15">
        <f ca="1">SUM(AS69:AS72)</f>
        <v>0</v>
      </c>
      <c r="AT73" s="15" t="e">
        <f t="shared" ca="1" si="84"/>
        <v>#DIV/0!</v>
      </c>
      <c r="AV73" s="15">
        <f ca="1">SUM(AV69:AV72)</f>
        <v>0</v>
      </c>
      <c r="AW73" s="15" t="e">
        <f t="shared" ca="1" si="67"/>
        <v>#DIV/0!</v>
      </c>
      <c r="AY73" s="15">
        <f ca="1">SUM(AY69:AY72)</f>
        <v>0</v>
      </c>
      <c r="AZ73" s="15" t="e">
        <f t="shared" ca="1" si="68"/>
        <v>#DIV/0!</v>
      </c>
      <c r="BB73" s="15">
        <f ca="1">SUM(BB69:BB72)</f>
        <v>0</v>
      </c>
      <c r="BC73" s="15" t="e">
        <f t="shared" ca="1" si="69"/>
        <v>#DIV/0!</v>
      </c>
      <c r="BE73" s="15">
        <f ca="1">SUM(BE69:BE72)</f>
        <v>0</v>
      </c>
      <c r="BF73" s="15" t="e">
        <f t="shared" ca="1" si="70"/>
        <v>#DIV/0!</v>
      </c>
      <c r="BH73" s="15">
        <f ca="1">SUM(BH69:BH72)</f>
        <v>0</v>
      </c>
      <c r="BI73" s="15" t="e">
        <f t="shared" ca="1" si="71"/>
        <v>#DIV/0!</v>
      </c>
      <c r="BK73" s="15">
        <f t="shared" ca="1" si="85"/>
        <v>0</v>
      </c>
      <c r="BL73" s="15">
        <f t="shared" ca="1" si="86"/>
        <v>0</v>
      </c>
    </row>
    <row r="74" spans="2:64" ht="15.75" thickBot="1" x14ac:dyDescent="0.3">
      <c r="B74" s="37" t="s">
        <v>234</v>
      </c>
      <c r="C74" s="18" t="s">
        <v>152</v>
      </c>
      <c r="D74" s="18"/>
      <c r="E74" s="13">
        <f t="shared" ca="1" si="72"/>
        <v>0</v>
      </c>
      <c r="F74" s="13"/>
      <c r="G74" s="13"/>
      <c r="H74" s="13" t="e">
        <f ca="1">H68+H63</f>
        <v>#REF!</v>
      </c>
      <c r="I74" s="13" t="e">
        <f ca="1">H74/E74</f>
        <v>#REF!</v>
      </c>
      <c r="J74" s="13" t="e">
        <f t="shared" ca="1" si="65"/>
        <v>#REF!</v>
      </c>
      <c r="K74" s="13" t="e">
        <f t="shared" ca="1" si="66"/>
        <v>#REF!</v>
      </c>
      <c r="L74" s="137"/>
      <c r="M74" s="13">
        <f t="shared" ca="1" si="73"/>
        <v>0</v>
      </c>
      <c r="N74" s="13"/>
      <c r="O74" s="13"/>
      <c r="P74" s="13"/>
      <c r="Q74" s="13" t="e">
        <f ca="1">Q68+Q63</f>
        <v>#REF!</v>
      </c>
      <c r="R74" s="13" t="e">
        <f ca="1">R68+R63</f>
        <v>#REF!</v>
      </c>
      <c r="S74" s="13" t="e">
        <f ca="1">S68+S63</f>
        <v>#REF!</v>
      </c>
      <c r="T74" s="13" t="str">
        <f t="shared" ca="1" si="74"/>
        <v/>
      </c>
      <c r="U74" s="13" t="str">
        <f t="shared" ca="1" si="75"/>
        <v/>
      </c>
      <c r="V74" s="13" t="str">
        <f t="shared" ca="1" si="76"/>
        <v/>
      </c>
      <c r="W74" s="13" t="str">
        <f t="shared" ca="1" si="77"/>
        <v/>
      </c>
      <c r="X74" s="13" t="str">
        <f t="shared" ca="1" si="27"/>
        <v/>
      </c>
      <c r="Y74" s="13" t="str">
        <f t="shared" ca="1" si="28"/>
        <v/>
      </c>
      <c r="AA74" s="13">
        <f ca="1">AA68+AA63</f>
        <v>0</v>
      </c>
      <c r="AB74" s="13" t="e">
        <f t="shared" ca="1" si="78"/>
        <v>#DIV/0!</v>
      </c>
      <c r="AD74" s="13">
        <f ca="1">AD68+AD63</f>
        <v>0</v>
      </c>
      <c r="AE74" s="13" t="e">
        <f t="shared" ca="1" si="79"/>
        <v>#DIV/0!</v>
      </c>
      <c r="AG74" s="13">
        <f ca="1">AG68+AG63</f>
        <v>0</v>
      </c>
      <c r="AH74" s="13" t="e">
        <f t="shared" ca="1" si="80"/>
        <v>#DIV/0!</v>
      </c>
      <c r="AJ74" s="13">
        <f ca="1">AJ68+AJ63</f>
        <v>0</v>
      </c>
      <c r="AK74" s="13" t="e">
        <f t="shared" ca="1" si="81"/>
        <v>#DIV/0!</v>
      </c>
      <c r="AM74" s="13">
        <f ca="1">AM68+AM63</f>
        <v>0</v>
      </c>
      <c r="AN74" s="13" t="e">
        <f t="shared" ca="1" si="82"/>
        <v>#DIV/0!</v>
      </c>
      <c r="AP74" s="13">
        <f ca="1">AP68+AP63</f>
        <v>0</v>
      </c>
      <c r="AQ74" s="13" t="e">
        <f t="shared" ca="1" si="83"/>
        <v>#DIV/0!</v>
      </c>
      <c r="AS74" s="13">
        <f ca="1">AS68+AS63</f>
        <v>0</v>
      </c>
      <c r="AT74" s="13" t="e">
        <f t="shared" ca="1" si="84"/>
        <v>#DIV/0!</v>
      </c>
      <c r="AV74" s="13">
        <f ca="1">AV68+AV63</f>
        <v>0</v>
      </c>
      <c r="AW74" s="13" t="e">
        <f t="shared" ca="1" si="67"/>
        <v>#DIV/0!</v>
      </c>
      <c r="AY74" s="13">
        <f ca="1">AY68+AY63</f>
        <v>0</v>
      </c>
      <c r="AZ74" s="13" t="e">
        <f t="shared" ca="1" si="68"/>
        <v>#DIV/0!</v>
      </c>
      <c r="BB74" s="13">
        <f ca="1">BB68+BB63</f>
        <v>0</v>
      </c>
      <c r="BC74" s="13" t="e">
        <f t="shared" ca="1" si="69"/>
        <v>#DIV/0!</v>
      </c>
      <c r="BE74" s="13">
        <f ca="1">BE68+BE63</f>
        <v>0</v>
      </c>
      <c r="BF74" s="13" t="e">
        <f t="shared" ca="1" si="70"/>
        <v>#DIV/0!</v>
      </c>
      <c r="BH74" s="13">
        <f ca="1">BH68+BH63</f>
        <v>0</v>
      </c>
      <c r="BI74" s="13" t="e">
        <f t="shared" ca="1" si="71"/>
        <v>#DIV/0!</v>
      </c>
      <c r="BK74" s="13">
        <f t="shared" ca="1" si="85"/>
        <v>0</v>
      </c>
      <c r="BL74" s="13" t="e">
        <f t="shared" ca="1" si="86"/>
        <v>#VALUE!</v>
      </c>
    </row>
    <row r="75" spans="2:64" ht="15.75" outlineLevel="1" thickBot="1" x14ac:dyDescent="0.3">
      <c r="B75" s="38" t="s">
        <v>64</v>
      </c>
      <c r="C75" s="217" t="s">
        <v>153</v>
      </c>
      <c r="D75" s="4" t="s">
        <v>154</v>
      </c>
      <c r="E75" s="5">
        <f t="shared" ca="1" si="72"/>
        <v>0</v>
      </c>
      <c r="F75" s="5" t="e">
        <f ca="1">VLOOKUP($B75,INDIRECT("'"&amp;"Dépenses TR "&amp;$C$1&amp;"'!$B$2:$AK$61"),$F$2,FALSE)</f>
        <v>#REF!</v>
      </c>
      <c r="G75" s="70" t="e">
        <f ca="1">F75/E75</f>
        <v>#REF!</v>
      </c>
      <c r="H75" s="5"/>
      <c r="I75" s="5"/>
      <c r="J75" s="5" t="e">
        <f t="shared" ca="1" si="65"/>
        <v>#REF!</v>
      </c>
      <c r="K75" s="5" t="e">
        <f t="shared" ca="1" si="66"/>
        <v>#REF!</v>
      </c>
      <c r="L75" s="137"/>
      <c r="M75" s="5">
        <f t="shared" ca="1" si="73"/>
        <v>0</v>
      </c>
      <c r="N75" s="5" t="e">
        <f ca="1">VLOOKUP($B75,INDIRECT("'"&amp;"Dépenses TR "&amp;$C$1&amp;"'!$B$2:$AK$61"),N$2,FALSE)</f>
        <v>#REF!</v>
      </c>
      <c r="O75" s="5" t="e">
        <f ca="1">VLOOKUP($B75,INDIRECT("'"&amp;"Dépenses TR "&amp;$C$1&amp;"'!$B$2:$AK$61"),O$2,FALSE)</f>
        <v>#REF!</v>
      </c>
      <c r="P75" s="5" t="e">
        <f ca="1">VLOOKUP($B75,INDIRECT("'"&amp;"Dépenses TR "&amp;$C$1&amp;"'!$B$2:$AK$61"),P$2,FALSE)</f>
        <v>#REF!</v>
      </c>
      <c r="Q75" s="5"/>
      <c r="R75" s="5"/>
      <c r="S75" s="5"/>
      <c r="T75" s="5" t="str">
        <f t="shared" ca="1" si="74"/>
        <v/>
      </c>
      <c r="U75" s="5" t="str">
        <f t="shared" ca="1" si="75"/>
        <v/>
      </c>
      <c r="V75" s="5" t="str">
        <f t="shared" ca="1" si="76"/>
        <v/>
      </c>
      <c r="W75" s="5" t="str">
        <f t="shared" ca="1" si="77"/>
        <v/>
      </c>
      <c r="X75" s="5" t="str">
        <f t="shared" ca="1" si="27"/>
        <v/>
      </c>
      <c r="Y75" s="5" t="str">
        <f t="shared" ca="1" si="28"/>
        <v/>
      </c>
      <c r="AA75" s="5">
        <f ca="1">IFERROR(VLOOKUP($B75,INDIRECT("'"&amp;"Dépenses TR "&amp;$C$1&amp;"'!$B$2:$AI$61"),AA$2,FALSE),0)</f>
        <v>0</v>
      </c>
      <c r="AB75" s="5" t="e">
        <f t="shared" ca="1" si="78"/>
        <v>#DIV/0!</v>
      </c>
      <c r="AD75" s="5">
        <f ca="1">IFERROR(VLOOKUP($B75,INDIRECT("'"&amp;"Dépenses TR "&amp;$C$1&amp;"'!$B$2:$AI$61"),AD$2,FALSE),0)</f>
        <v>0</v>
      </c>
      <c r="AE75" s="5" t="e">
        <f t="shared" ca="1" si="79"/>
        <v>#DIV/0!</v>
      </c>
      <c r="AG75" s="5">
        <f ca="1">IFERROR(VLOOKUP($B75,INDIRECT("'"&amp;"Dépenses TR "&amp;$C$1&amp;"'!$B$2:$AI$61"),AG$2,FALSE),0)</f>
        <v>0</v>
      </c>
      <c r="AH75" s="5" t="e">
        <f t="shared" ca="1" si="80"/>
        <v>#DIV/0!</v>
      </c>
      <c r="AJ75" s="5">
        <f ca="1">IFERROR(VLOOKUP($B75,INDIRECT("'"&amp;"Dépenses TR "&amp;$C$1&amp;"'!$B$2:$AI$61"),AJ$2,FALSE),0)</f>
        <v>0</v>
      </c>
      <c r="AK75" s="5" t="e">
        <f t="shared" ca="1" si="81"/>
        <v>#DIV/0!</v>
      </c>
      <c r="AM75" s="5">
        <f ca="1">IFERROR(VLOOKUP($B75,INDIRECT("'"&amp;"Dépenses TR "&amp;$C$1&amp;"'!$B$2:$AI$61"),AM$2,FALSE),0)</f>
        <v>0</v>
      </c>
      <c r="AN75" s="5" t="e">
        <f t="shared" ca="1" si="82"/>
        <v>#DIV/0!</v>
      </c>
      <c r="AP75" s="5">
        <f ca="1">IFERROR(VLOOKUP($B75,INDIRECT("'"&amp;"Dépenses TR "&amp;$C$1&amp;"'!$B$2:$AI$61"),AP$2,FALSE),0)</f>
        <v>0</v>
      </c>
      <c r="AQ75" s="5" t="e">
        <f t="shared" ca="1" si="83"/>
        <v>#DIV/0!</v>
      </c>
      <c r="AS75" s="5">
        <f ca="1">IFERROR(VLOOKUP($B75,INDIRECT("'"&amp;"Dépenses TR "&amp;$C$1&amp;"'!$B$2:$AI$61"),AS$2,FALSE),0)</f>
        <v>0</v>
      </c>
      <c r="AT75" s="5" t="e">
        <f t="shared" ca="1" si="84"/>
        <v>#DIV/0!</v>
      </c>
      <c r="AV75" s="5">
        <f ca="1">IFERROR(VLOOKUP($B75,INDIRECT("'"&amp;"Dépenses TR "&amp;$C$1&amp;"'!$B$2:$AI$61"),AV$2,FALSE),0)</f>
        <v>0</v>
      </c>
      <c r="AW75" s="5" t="e">
        <f t="shared" ca="1" si="67"/>
        <v>#DIV/0!</v>
      </c>
      <c r="AY75" s="5">
        <f ca="1">IFERROR(VLOOKUP($B75,INDIRECT("'"&amp;"Dépenses TR "&amp;$C$1&amp;"'!$B$2:$AI$61"),AY$2,FALSE),0)</f>
        <v>0</v>
      </c>
      <c r="AZ75" s="5" t="e">
        <f t="shared" ca="1" si="68"/>
        <v>#DIV/0!</v>
      </c>
      <c r="BB75" s="5">
        <f ca="1">IFERROR(VLOOKUP($B75,INDIRECT("'"&amp;"Dépenses TR "&amp;$C$1&amp;"'!$B$2:$AI$61"),BB$2,FALSE),0)</f>
        <v>0</v>
      </c>
      <c r="BC75" s="5" t="e">
        <f t="shared" ca="1" si="69"/>
        <v>#DIV/0!</v>
      </c>
      <c r="BE75" s="5">
        <f ca="1">IFERROR(VLOOKUP($B75,INDIRECT("'"&amp;"Dépenses TR "&amp;$C$1&amp;"'!$B$2:$AI$61"),BE$2,FALSE),0)</f>
        <v>0</v>
      </c>
      <c r="BF75" s="5" t="e">
        <f t="shared" ca="1" si="70"/>
        <v>#DIV/0!</v>
      </c>
      <c r="BH75" s="5">
        <f ca="1">IFERROR(VLOOKUP($B75,INDIRECT("'"&amp;"Dépenses TR "&amp;$C$1&amp;"'!$B$2:$AI$61"),BH$2,FALSE),0)</f>
        <v>0</v>
      </c>
      <c r="BI75" s="5" t="e">
        <f t="shared" ca="1" si="71"/>
        <v>#DIV/0!</v>
      </c>
      <c r="BK75" s="5">
        <f t="shared" ca="1" si="85"/>
        <v>0</v>
      </c>
      <c r="BL75" s="5" t="e">
        <f t="shared" ca="1" si="86"/>
        <v>#VALUE!</v>
      </c>
    </row>
    <row r="76" spans="2:64" ht="15.75" outlineLevel="1" thickBot="1" x14ac:dyDescent="0.3">
      <c r="B76" s="43" t="s">
        <v>235</v>
      </c>
      <c r="C76" s="217"/>
      <c r="D76" s="16" t="s">
        <v>155</v>
      </c>
      <c r="E76" s="17">
        <f t="shared" ca="1" si="72"/>
        <v>0</v>
      </c>
      <c r="F76" s="17"/>
      <c r="G76" s="17"/>
      <c r="H76" s="17"/>
      <c r="I76" s="17"/>
      <c r="J76" s="17">
        <f t="shared" si="65"/>
        <v>0</v>
      </c>
      <c r="K76" s="17">
        <f t="shared" si="66"/>
        <v>0</v>
      </c>
      <c r="L76" s="137"/>
      <c r="M76" s="17">
        <f t="shared" ca="1" si="73"/>
        <v>0</v>
      </c>
      <c r="N76" s="5"/>
      <c r="O76" s="5"/>
      <c r="P76" s="5"/>
      <c r="Q76" s="17"/>
      <c r="R76" s="17"/>
      <c r="S76" s="17"/>
      <c r="T76" s="17">
        <f t="shared" si="74"/>
        <v>0</v>
      </c>
      <c r="U76" s="17">
        <f t="shared" si="75"/>
        <v>0</v>
      </c>
      <c r="V76" s="17">
        <f t="shared" si="76"/>
        <v>0</v>
      </c>
      <c r="W76" s="17" t="str">
        <f t="shared" ca="1" si="77"/>
        <v/>
      </c>
      <c r="X76" s="17" t="str">
        <f t="shared" ca="1" si="27"/>
        <v/>
      </c>
      <c r="Y76" s="17" t="str">
        <f t="shared" ca="1" si="28"/>
        <v/>
      </c>
      <c r="AA76" s="5">
        <f ca="1">IFERROR(VLOOKUP($B76,INDIRECT("'"&amp;"Dépenses TR "&amp;$C$1&amp;"'!$B$2:$AI$61"),AA$2,FALSE),0)</f>
        <v>0</v>
      </c>
      <c r="AB76" s="17" t="e">
        <f t="shared" ca="1" si="78"/>
        <v>#DIV/0!</v>
      </c>
      <c r="AD76" s="5">
        <f ca="1">IFERROR(VLOOKUP($B76,INDIRECT("'"&amp;"Dépenses TR "&amp;$C$1&amp;"'!$B$2:$AI$61"),AD$2,FALSE),0)</f>
        <v>0</v>
      </c>
      <c r="AE76" s="17" t="e">
        <f t="shared" ca="1" si="79"/>
        <v>#DIV/0!</v>
      </c>
      <c r="AG76" s="5">
        <f ca="1">IFERROR(VLOOKUP($B76,INDIRECT("'"&amp;"Dépenses TR "&amp;$C$1&amp;"'!$B$2:$AI$61"),AG$2,FALSE),0)</f>
        <v>0</v>
      </c>
      <c r="AH76" s="17" t="e">
        <f t="shared" ca="1" si="80"/>
        <v>#DIV/0!</v>
      </c>
      <c r="AJ76" s="5">
        <f ca="1">IFERROR(VLOOKUP($B76,INDIRECT("'"&amp;"Dépenses TR "&amp;$C$1&amp;"'!$B$2:$AI$61"),AJ$2,FALSE),0)</f>
        <v>0</v>
      </c>
      <c r="AK76" s="17" t="e">
        <f t="shared" ca="1" si="81"/>
        <v>#DIV/0!</v>
      </c>
      <c r="AM76" s="5">
        <f ca="1">IFERROR(VLOOKUP($B76,INDIRECT("'"&amp;"Dépenses TR "&amp;$C$1&amp;"'!$B$2:$AI$61"),AM$2,FALSE),0)</f>
        <v>0</v>
      </c>
      <c r="AN76" s="17" t="e">
        <f t="shared" ca="1" si="82"/>
        <v>#DIV/0!</v>
      </c>
      <c r="AP76" s="5">
        <f ca="1">IFERROR(VLOOKUP($B76,INDIRECT("'"&amp;"Dépenses TR "&amp;$C$1&amp;"'!$B$2:$AI$61"),AP$2,FALSE),0)</f>
        <v>0</v>
      </c>
      <c r="AQ76" s="17" t="e">
        <f t="shared" ca="1" si="83"/>
        <v>#DIV/0!</v>
      </c>
      <c r="AS76" s="5">
        <f ca="1">IFERROR(VLOOKUP($B76,INDIRECT("'"&amp;"Dépenses TR "&amp;$C$1&amp;"'!$B$2:$AI$61"),AS$2,FALSE),0)</f>
        <v>0</v>
      </c>
      <c r="AT76" s="17" t="e">
        <f t="shared" ca="1" si="84"/>
        <v>#DIV/0!</v>
      </c>
      <c r="AV76" s="5">
        <f ca="1">IFERROR(VLOOKUP($B76,INDIRECT("'"&amp;"Dépenses TR "&amp;$C$1&amp;"'!$B$2:$AI$61"),AV$2,FALSE),0)</f>
        <v>0</v>
      </c>
      <c r="AW76" s="17" t="e">
        <f t="shared" ca="1" si="67"/>
        <v>#DIV/0!</v>
      </c>
      <c r="AY76" s="5">
        <f ca="1">IFERROR(VLOOKUP($B76,INDIRECT("'"&amp;"Dépenses TR "&amp;$C$1&amp;"'!$B$2:$AI$61"),AY$2,FALSE),0)</f>
        <v>0</v>
      </c>
      <c r="AZ76" s="17" t="e">
        <f t="shared" ca="1" si="68"/>
        <v>#DIV/0!</v>
      </c>
      <c r="BB76" s="5">
        <f ca="1">IFERROR(VLOOKUP($B76,INDIRECT("'"&amp;"Dépenses TR "&amp;$C$1&amp;"'!$B$2:$AI$61"),BB$2,FALSE),0)</f>
        <v>0</v>
      </c>
      <c r="BC76" s="17" t="e">
        <f t="shared" ca="1" si="69"/>
        <v>#DIV/0!</v>
      </c>
      <c r="BE76" s="5">
        <f ca="1">IFERROR(VLOOKUP($B76,INDIRECT("'"&amp;"Dépenses TR "&amp;$C$1&amp;"'!$B$2:$AI$61"),BE$2,FALSE),0)</f>
        <v>0</v>
      </c>
      <c r="BF76" s="17" t="e">
        <f t="shared" ca="1" si="70"/>
        <v>#DIV/0!</v>
      </c>
      <c r="BH76" s="5">
        <f ca="1">IFERROR(VLOOKUP($B76,INDIRECT("'"&amp;"Dépenses TR "&amp;$C$1&amp;"'!$B$2:$AI$61"),BH$2,FALSE),0)</f>
        <v>0</v>
      </c>
      <c r="BI76" s="17" t="e">
        <f t="shared" ca="1" si="71"/>
        <v>#DIV/0!</v>
      </c>
      <c r="BK76" s="5">
        <f t="shared" ca="1" si="85"/>
        <v>0</v>
      </c>
      <c r="BL76" s="17">
        <f t="shared" ca="1" si="86"/>
        <v>0</v>
      </c>
    </row>
    <row r="77" spans="2:64" ht="15.75" outlineLevel="1" thickBot="1" x14ac:dyDescent="0.3">
      <c r="B77" s="44" t="s">
        <v>236</v>
      </c>
      <c r="C77" s="217"/>
      <c r="D77" s="16" t="s">
        <v>156</v>
      </c>
      <c r="E77" s="17">
        <f t="shared" ca="1" si="72"/>
        <v>0</v>
      </c>
      <c r="F77" s="17"/>
      <c r="G77" s="17"/>
      <c r="H77" s="17"/>
      <c r="I77" s="17"/>
      <c r="J77" s="17">
        <f t="shared" si="65"/>
        <v>0</v>
      </c>
      <c r="K77" s="17">
        <f t="shared" si="66"/>
        <v>0</v>
      </c>
      <c r="L77" s="137"/>
      <c r="M77" s="17">
        <f t="shared" ca="1" si="73"/>
        <v>0</v>
      </c>
      <c r="N77" s="5"/>
      <c r="O77" s="5"/>
      <c r="P77" s="5"/>
      <c r="Q77" s="17"/>
      <c r="R77" s="17"/>
      <c r="S77" s="17"/>
      <c r="T77" s="17">
        <f t="shared" si="74"/>
        <v>0</v>
      </c>
      <c r="U77" s="17">
        <f t="shared" si="75"/>
        <v>0</v>
      </c>
      <c r="V77" s="17">
        <f t="shared" si="76"/>
        <v>0</v>
      </c>
      <c r="W77" s="17" t="str">
        <f t="shared" ca="1" si="77"/>
        <v/>
      </c>
      <c r="X77" s="17" t="str">
        <f t="shared" ca="1" si="27"/>
        <v/>
      </c>
      <c r="Y77" s="17" t="str">
        <f t="shared" ca="1" si="28"/>
        <v/>
      </c>
      <c r="AA77" s="5">
        <f ca="1">IFERROR(VLOOKUP($B77,INDIRECT("'"&amp;"Dépenses TR "&amp;$C$1&amp;"'!$B$2:$AI$61"),AA$2,FALSE),0)</f>
        <v>0</v>
      </c>
      <c r="AB77" s="17" t="e">
        <f t="shared" ca="1" si="78"/>
        <v>#DIV/0!</v>
      </c>
      <c r="AD77" s="5">
        <f ca="1">IFERROR(VLOOKUP($B77,INDIRECT("'"&amp;"Dépenses TR "&amp;$C$1&amp;"'!$B$2:$AI$61"),AD$2,FALSE),0)</f>
        <v>0</v>
      </c>
      <c r="AE77" s="17" t="e">
        <f t="shared" ca="1" si="79"/>
        <v>#DIV/0!</v>
      </c>
      <c r="AG77" s="5">
        <f ca="1">IFERROR(VLOOKUP($B77,INDIRECT("'"&amp;"Dépenses TR "&amp;$C$1&amp;"'!$B$2:$AI$61"),AG$2,FALSE),0)</f>
        <v>0</v>
      </c>
      <c r="AH77" s="17" t="e">
        <f t="shared" ca="1" si="80"/>
        <v>#DIV/0!</v>
      </c>
      <c r="AJ77" s="5">
        <f ca="1">IFERROR(VLOOKUP($B77,INDIRECT("'"&amp;"Dépenses TR "&amp;$C$1&amp;"'!$B$2:$AI$61"),AJ$2,FALSE),0)</f>
        <v>0</v>
      </c>
      <c r="AK77" s="17" t="e">
        <f t="shared" ca="1" si="81"/>
        <v>#DIV/0!</v>
      </c>
      <c r="AM77" s="5">
        <f ca="1">IFERROR(VLOOKUP($B77,INDIRECT("'"&amp;"Dépenses TR "&amp;$C$1&amp;"'!$B$2:$AI$61"),AM$2,FALSE),0)</f>
        <v>0</v>
      </c>
      <c r="AN77" s="17" t="e">
        <f t="shared" ca="1" si="82"/>
        <v>#DIV/0!</v>
      </c>
      <c r="AP77" s="5">
        <f ca="1">IFERROR(VLOOKUP($B77,INDIRECT("'"&amp;"Dépenses TR "&amp;$C$1&amp;"'!$B$2:$AI$61"),AP$2,FALSE),0)</f>
        <v>0</v>
      </c>
      <c r="AQ77" s="17" t="e">
        <f t="shared" ca="1" si="83"/>
        <v>#DIV/0!</v>
      </c>
      <c r="AS77" s="5">
        <f ca="1">IFERROR(VLOOKUP($B77,INDIRECT("'"&amp;"Dépenses TR "&amp;$C$1&amp;"'!$B$2:$AI$61"),AS$2,FALSE),0)</f>
        <v>0</v>
      </c>
      <c r="AT77" s="17" t="e">
        <f t="shared" ca="1" si="84"/>
        <v>#DIV/0!</v>
      </c>
      <c r="AV77" s="5">
        <f ca="1">IFERROR(VLOOKUP($B77,INDIRECT("'"&amp;"Dépenses TR "&amp;$C$1&amp;"'!$B$2:$AI$61"),AV$2,FALSE),0)</f>
        <v>0</v>
      </c>
      <c r="AW77" s="17" t="e">
        <f t="shared" ca="1" si="67"/>
        <v>#DIV/0!</v>
      </c>
      <c r="AY77" s="5">
        <f ca="1">IFERROR(VLOOKUP($B77,INDIRECT("'"&amp;"Dépenses TR "&amp;$C$1&amp;"'!$B$2:$AI$61"),AY$2,FALSE),0)</f>
        <v>0</v>
      </c>
      <c r="AZ77" s="17" t="e">
        <f t="shared" ca="1" si="68"/>
        <v>#DIV/0!</v>
      </c>
      <c r="BB77" s="5">
        <f ca="1">IFERROR(VLOOKUP($B77,INDIRECT("'"&amp;"Dépenses TR "&amp;$C$1&amp;"'!$B$2:$AI$61"),BB$2,FALSE),0)</f>
        <v>0</v>
      </c>
      <c r="BC77" s="17" t="e">
        <f t="shared" ca="1" si="69"/>
        <v>#DIV/0!</v>
      </c>
      <c r="BE77" s="5">
        <f ca="1">IFERROR(VLOOKUP($B77,INDIRECT("'"&amp;"Dépenses TR "&amp;$C$1&amp;"'!$B$2:$AI$61"),BE$2,FALSE),0)</f>
        <v>0</v>
      </c>
      <c r="BF77" s="17" t="e">
        <f t="shared" ca="1" si="70"/>
        <v>#DIV/0!</v>
      </c>
      <c r="BH77" s="5">
        <f ca="1">IFERROR(VLOOKUP($B77,INDIRECT("'"&amp;"Dépenses TR "&amp;$C$1&amp;"'!$B$2:$AI$61"),BH$2,FALSE),0)</f>
        <v>0</v>
      </c>
      <c r="BI77" s="17" t="e">
        <f t="shared" ca="1" si="71"/>
        <v>#DIV/0!</v>
      </c>
      <c r="BK77" s="5">
        <f t="shared" ca="1" si="85"/>
        <v>0</v>
      </c>
      <c r="BL77" s="17">
        <f t="shared" ca="1" si="86"/>
        <v>0</v>
      </c>
    </row>
    <row r="78" spans="2:64" ht="15.75" outlineLevel="1" thickBot="1" x14ac:dyDescent="0.3">
      <c r="B78" s="39" t="s">
        <v>65</v>
      </c>
      <c r="C78" s="217"/>
      <c r="D78" s="6" t="s">
        <v>66</v>
      </c>
      <c r="E78" s="7">
        <f t="shared" ca="1" si="72"/>
        <v>0</v>
      </c>
      <c r="F78" s="5" t="e">
        <f ca="1">VLOOKUP($B78,INDIRECT("'"&amp;"Dépenses TR "&amp;$C$1&amp;"'!$B$2:$AK$61"),$F$2,FALSE)</f>
        <v>#REF!</v>
      </c>
      <c r="G78" s="70" t="e">
        <f ca="1">F78/E78</f>
        <v>#REF!</v>
      </c>
      <c r="H78" s="7"/>
      <c r="I78" s="7"/>
      <c r="J78" s="7" t="e">
        <f t="shared" ca="1" si="65"/>
        <v>#REF!</v>
      </c>
      <c r="K78" s="7" t="e">
        <f t="shared" ca="1" si="66"/>
        <v>#REF!</v>
      </c>
      <c r="L78" s="137"/>
      <c r="M78" s="7">
        <f t="shared" ca="1" si="73"/>
        <v>0</v>
      </c>
      <c r="N78" s="5" t="e">
        <f ca="1">VLOOKUP($B78,INDIRECT("'"&amp;"Dépenses TR "&amp;$C$1&amp;"'!$B$2:$AK$61"),N$2,FALSE)</f>
        <v>#REF!</v>
      </c>
      <c r="O78" s="5" t="e">
        <f ca="1">VLOOKUP($B78,INDIRECT("'"&amp;"Dépenses TR "&amp;$C$1&amp;"'!$B$2:$AK$61"),O$2,FALSE)</f>
        <v>#REF!</v>
      </c>
      <c r="P78" s="5" t="e">
        <f ca="1">VLOOKUP($B78,INDIRECT("'"&amp;"Dépenses TR "&amp;$C$1&amp;"'!$B$2:$AK$61"),P$2,FALSE)</f>
        <v>#REF!</v>
      </c>
      <c r="Q78" s="7"/>
      <c r="R78" s="7"/>
      <c r="S78" s="7"/>
      <c r="T78" s="7" t="str">
        <f t="shared" ca="1" si="74"/>
        <v/>
      </c>
      <c r="U78" s="7" t="str">
        <f t="shared" ca="1" si="75"/>
        <v/>
      </c>
      <c r="V78" s="7" t="str">
        <f t="shared" ca="1" si="76"/>
        <v/>
      </c>
      <c r="W78" s="7" t="str">
        <f t="shared" ca="1" si="77"/>
        <v/>
      </c>
      <c r="X78" s="7" t="str">
        <f t="shared" ca="1" si="27"/>
        <v/>
      </c>
      <c r="Y78" s="7" t="str">
        <f t="shared" ca="1" si="28"/>
        <v/>
      </c>
      <c r="AA78" s="5">
        <f ca="1">IFERROR(VLOOKUP($B78,INDIRECT("'"&amp;"Dépenses TR "&amp;$C$1&amp;"'!$B$2:$AI$61"),AA$2,FALSE),0)</f>
        <v>0</v>
      </c>
      <c r="AB78" s="7" t="e">
        <f t="shared" ca="1" si="78"/>
        <v>#DIV/0!</v>
      </c>
      <c r="AD78" s="5">
        <f ca="1">IFERROR(VLOOKUP($B78,INDIRECT("'"&amp;"Dépenses TR "&amp;$C$1&amp;"'!$B$2:$AI$61"),AD$2,FALSE),0)</f>
        <v>0</v>
      </c>
      <c r="AE78" s="7" t="e">
        <f t="shared" ca="1" si="79"/>
        <v>#DIV/0!</v>
      </c>
      <c r="AG78" s="5">
        <f ca="1">IFERROR(VLOOKUP($B78,INDIRECT("'"&amp;"Dépenses TR "&amp;$C$1&amp;"'!$B$2:$AI$61"),AG$2,FALSE),0)</f>
        <v>0</v>
      </c>
      <c r="AH78" s="7" t="e">
        <f t="shared" ca="1" si="80"/>
        <v>#DIV/0!</v>
      </c>
      <c r="AJ78" s="5">
        <f ca="1">IFERROR(VLOOKUP($B78,INDIRECT("'"&amp;"Dépenses TR "&amp;$C$1&amp;"'!$B$2:$AI$61"),AJ$2,FALSE),0)</f>
        <v>0</v>
      </c>
      <c r="AK78" s="7" t="e">
        <f t="shared" ca="1" si="81"/>
        <v>#DIV/0!</v>
      </c>
      <c r="AM78" s="5">
        <f ca="1">IFERROR(VLOOKUP($B78,INDIRECT("'"&amp;"Dépenses TR "&amp;$C$1&amp;"'!$B$2:$AI$61"),AM$2,FALSE),0)</f>
        <v>0</v>
      </c>
      <c r="AN78" s="7" t="e">
        <f t="shared" ca="1" si="82"/>
        <v>#DIV/0!</v>
      </c>
      <c r="AP78" s="5">
        <f ca="1">IFERROR(VLOOKUP($B78,INDIRECT("'"&amp;"Dépenses TR "&amp;$C$1&amp;"'!$B$2:$AI$61"),AP$2,FALSE),0)</f>
        <v>0</v>
      </c>
      <c r="AQ78" s="7" t="e">
        <f t="shared" ca="1" si="83"/>
        <v>#DIV/0!</v>
      </c>
      <c r="AS78" s="5">
        <f ca="1">IFERROR(VLOOKUP($B78,INDIRECT("'"&amp;"Dépenses TR "&amp;$C$1&amp;"'!$B$2:$AI$61"),AS$2,FALSE),0)</f>
        <v>0</v>
      </c>
      <c r="AT78" s="7" t="e">
        <f t="shared" ca="1" si="84"/>
        <v>#DIV/0!</v>
      </c>
      <c r="AV78" s="5">
        <f ca="1">IFERROR(VLOOKUP($B78,INDIRECT("'"&amp;"Dépenses TR "&amp;$C$1&amp;"'!$B$2:$AI$61"),AV$2,FALSE),0)</f>
        <v>0</v>
      </c>
      <c r="AW78" s="7" t="e">
        <f t="shared" ca="1" si="67"/>
        <v>#DIV/0!</v>
      </c>
      <c r="AY78" s="5">
        <f ca="1">IFERROR(VLOOKUP($B78,INDIRECT("'"&amp;"Dépenses TR "&amp;$C$1&amp;"'!$B$2:$AI$61"),AY$2,FALSE),0)</f>
        <v>0</v>
      </c>
      <c r="AZ78" s="7" t="e">
        <f t="shared" ca="1" si="68"/>
        <v>#DIV/0!</v>
      </c>
      <c r="BB78" s="5">
        <f ca="1">IFERROR(VLOOKUP($B78,INDIRECT("'"&amp;"Dépenses TR "&amp;$C$1&amp;"'!$B$2:$AI$61"),BB$2,FALSE),0)</f>
        <v>0</v>
      </c>
      <c r="BC78" s="7" t="e">
        <f t="shared" ca="1" si="69"/>
        <v>#DIV/0!</v>
      </c>
      <c r="BE78" s="5">
        <f ca="1">IFERROR(VLOOKUP($B78,INDIRECT("'"&amp;"Dépenses TR "&amp;$C$1&amp;"'!$B$2:$AI$61"),BE$2,FALSE),0)</f>
        <v>0</v>
      </c>
      <c r="BF78" s="7" t="e">
        <f t="shared" ca="1" si="70"/>
        <v>#DIV/0!</v>
      </c>
      <c r="BH78" s="5">
        <f ca="1">IFERROR(VLOOKUP($B78,INDIRECT("'"&amp;"Dépenses TR "&amp;$C$1&amp;"'!$B$2:$AI$61"),BH$2,FALSE),0)</f>
        <v>0</v>
      </c>
      <c r="BI78" s="7" t="e">
        <f t="shared" ca="1" si="71"/>
        <v>#DIV/0!</v>
      </c>
      <c r="BK78" s="5">
        <f t="shared" ca="1" si="85"/>
        <v>0</v>
      </c>
      <c r="BL78" s="7" t="e">
        <f t="shared" ca="1" si="86"/>
        <v>#VALUE!</v>
      </c>
    </row>
    <row r="79" spans="2:64" ht="15.75" outlineLevel="1" thickBot="1" x14ac:dyDescent="0.3">
      <c r="B79" s="31" t="s">
        <v>237</v>
      </c>
      <c r="C79" s="217"/>
      <c r="D79" s="8" t="s">
        <v>157</v>
      </c>
      <c r="E79" s="9">
        <f t="shared" ca="1" si="72"/>
        <v>0</v>
      </c>
      <c r="F79" s="9"/>
      <c r="G79" s="9"/>
      <c r="H79" s="9" t="e">
        <f ca="1">F78+F75</f>
        <v>#REF!</v>
      </c>
      <c r="I79" s="9" t="e">
        <f ca="1">H79/E79</f>
        <v>#REF!</v>
      </c>
      <c r="J79" s="9" t="e">
        <f t="shared" ca="1" si="65"/>
        <v>#REF!</v>
      </c>
      <c r="K79" s="9" t="e">
        <f t="shared" ca="1" si="66"/>
        <v>#REF!</v>
      </c>
      <c r="L79" s="137"/>
      <c r="M79" s="9">
        <f t="shared" ca="1" si="73"/>
        <v>0</v>
      </c>
      <c r="N79" s="9" t="s">
        <v>300</v>
      </c>
      <c r="O79" s="9" t="s">
        <v>300</v>
      </c>
      <c r="P79" s="9" t="s">
        <v>300</v>
      </c>
      <c r="Q79" s="9" t="e">
        <f ca="1">N78+N75</f>
        <v>#REF!</v>
      </c>
      <c r="R79" s="9" t="e">
        <f ca="1">O78+O75</f>
        <v>#REF!</v>
      </c>
      <c r="S79" s="9" t="e">
        <f ca="1">P78+P75</f>
        <v>#REF!</v>
      </c>
      <c r="T79" s="9" t="str">
        <f t="shared" ca="1" si="74"/>
        <v/>
      </c>
      <c r="U79" s="9" t="str">
        <f t="shared" ca="1" si="75"/>
        <v/>
      </c>
      <c r="V79" s="9" t="str">
        <f t="shared" ca="1" si="76"/>
        <v/>
      </c>
      <c r="W79" s="9" t="str">
        <f t="shared" ca="1" si="77"/>
        <v/>
      </c>
      <c r="X79" s="9" t="str">
        <f t="shared" ca="1" si="27"/>
        <v/>
      </c>
      <c r="Y79" s="9" t="str">
        <f t="shared" ca="1" si="28"/>
        <v/>
      </c>
      <c r="AA79" s="9">
        <f ca="1">AA78+AA75</f>
        <v>0</v>
      </c>
      <c r="AB79" s="9" t="e">
        <f t="shared" ca="1" si="78"/>
        <v>#DIV/0!</v>
      </c>
      <c r="AD79" s="9">
        <f ca="1">AD78+AD75</f>
        <v>0</v>
      </c>
      <c r="AE79" s="9" t="e">
        <f t="shared" ca="1" si="79"/>
        <v>#DIV/0!</v>
      </c>
      <c r="AG79" s="9">
        <f ca="1">AG78+AG75</f>
        <v>0</v>
      </c>
      <c r="AH79" s="9" t="e">
        <f t="shared" ca="1" si="80"/>
        <v>#DIV/0!</v>
      </c>
      <c r="AJ79" s="9">
        <f ca="1">AJ78+AJ75</f>
        <v>0</v>
      </c>
      <c r="AK79" s="9" t="e">
        <f t="shared" ca="1" si="81"/>
        <v>#DIV/0!</v>
      </c>
      <c r="AM79" s="9">
        <f ca="1">AM78+AM75</f>
        <v>0</v>
      </c>
      <c r="AN79" s="9" t="e">
        <f t="shared" ca="1" si="82"/>
        <v>#DIV/0!</v>
      </c>
      <c r="AP79" s="9">
        <f ca="1">AP78+AP75</f>
        <v>0</v>
      </c>
      <c r="AQ79" s="9" t="e">
        <f t="shared" ca="1" si="83"/>
        <v>#DIV/0!</v>
      </c>
      <c r="AS79" s="9">
        <f ca="1">AS78+AS75</f>
        <v>0</v>
      </c>
      <c r="AT79" s="9" t="e">
        <f t="shared" ca="1" si="84"/>
        <v>#DIV/0!</v>
      </c>
      <c r="AV79" s="9">
        <f ca="1">AV78+AV75</f>
        <v>0</v>
      </c>
      <c r="AW79" s="9" t="e">
        <f t="shared" ca="1" si="67"/>
        <v>#DIV/0!</v>
      </c>
      <c r="AY79" s="9">
        <f ca="1">AY78+AY75</f>
        <v>0</v>
      </c>
      <c r="AZ79" s="9" t="e">
        <f t="shared" ca="1" si="68"/>
        <v>#DIV/0!</v>
      </c>
      <c r="BB79" s="9">
        <f ca="1">BB78+BB75</f>
        <v>0</v>
      </c>
      <c r="BC79" s="9" t="e">
        <f t="shared" ca="1" si="69"/>
        <v>#DIV/0!</v>
      </c>
      <c r="BE79" s="9">
        <f ca="1">BE78+BE75</f>
        <v>0</v>
      </c>
      <c r="BF79" s="9" t="e">
        <f t="shared" ca="1" si="70"/>
        <v>#DIV/0!</v>
      </c>
      <c r="BH79" s="9">
        <f ca="1">BH78+BH75</f>
        <v>0</v>
      </c>
      <c r="BI79" s="9" t="e">
        <f t="shared" ca="1" si="71"/>
        <v>#DIV/0!</v>
      </c>
      <c r="BK79" s="9">
        <f t="shared" ca="1" si="85"/>
        <v>0</v>
      </c>
      <c r="BL79" s="9" t="e">
        <f t="shared" ca="1" si="86"/>
        <v>#VALUE!</v>
      </c>
    </row>
    <row r="80" spans="2:64" ht="15.75" outlineLevel="1" thickBot="1" x14ac:dyDescent="0.3">
      <c r="B80" s="39" t="s">
        <v>67</v>
      </c>
      <c r="C80" s="217"/>
      <c r="D80" s="6" t="s">
        <v>158</v>
      </c>
      <c r="E80" s="7">
        <f t="shared" ca="1" si="72"/>
        <v>0</v>
      </c>
      <c r="F80" s="5" t="e">
        <f ca="1">VLOOKUP($B80,INDIRECT("'"&amp;"Dépenses TR "&amp;$C$1&amp;"'!$B$2:$AK$61"),$F$2,FALSE)</f>
        <v>#REF!</v>
      </c>
      <c r="G80" s="70" t="e">
        <f ca="1">F80/E80</f>
        <v>#REF!</v>
      </c>
      <c r="H80" s="7"/>
      <c r="I80" s="7"/>
      <c r="J80" s="7" t="e">
        <f t="shared" ca="1" si="65"/>
        <v>#REF!</v>
      </c>
      <c r="K80" s="7" t="e">
        <f t="shared" ca="1" si="66"/>
        <v>#REF!</v>
      </c>
      <c r="L80" s="137"/>
      <c r="M80" s="7">
        <f t="shared" ca="1" si="73"/>
        <v>0</v>
      </c>
      <c r="N80" s="5" t="e">
        <f t="shared" ref="N80:P84" ca="1" si="87">VLOOKUP($B80,INDIRECT("'"&amp;"Dépenses TR "&amp;$C$1&amp;"'!$B$2:$AK$61"),N$2,FALSE)</f>
        <v>#REF!</v>
      </c>
      <c r="O80" s="5" t="e">
        <f t="shared" ca="1" si="87"/>
        <v>#REF!</v>
      </c>
      <c r="P80" s="5" t="e">
        <f t="shared" ca="1" si="87"/>
        <v>#REF!</v>
      </c>
      <c r="Q80" s="7"/>
      <c r="R80" s="7"/>
      <c r="S80" s="7"/>
      <c r="T80" s="7" t="str">
        <f t="shared" ca="1" si="74"/>
        <v/>
      </c>
      <c r="U80" s="7" t="str">
        <f t="shared" ca="1" si="75"/>
        <v/>
      </c>
      <c r="V80" s="7" t="str">
        <f t="shared" ca="1" si="76"/>
        <v/>
      </c>
      <c r="W80" s="7" t="str">
        <f t="shared" ca="1" si="77"/>
        <v/>
      </c>
      <c r="X80" s="7" t="str">
        <f t="shared" ca="1" si="27"/>
        <v/>
      </c>
      <c r="Y80" s="7" t="str">
        <f t="shared" ca="1" si="28"/>
        <v/>
      </c>
      <c r="AA80" s="5">
        <f ca="1">IFERROR(VLOOKUP($B80,INDIRECT("'"&amp;"Dépenses TR "&amp;$C$1&amp;"'!$B$2:$AI$61"),AA$2,FALSE),0)</f>
        <v>0</v>
      </c>
      <c r="AB80" s="7" t="e">
        <f t="shared" ca="1" si="78"/>
        <v>#DIV/0!</v>
      </c>
      <c r="AD80" s="5">
        <f ca="1">IFERROR(VLOOKUP($B80,INDIRECT("'"&amp;"Dépenses TR "&amp;$C$1&amp;"'!$B$2:$AI$61"),AD$2,FALSE),0)</f>
        <v>0</v>
      </c>
      <c r="AE80" s="7" t="e">
        <f t="shared" ca="1" si="79"/>
        <v>#DIV/0!</v>
      </c>
      <c r="AG80" s="5">
        <f ca="1">IFERROR(VLOOKUP($B80,INDIRECT("'"&amp;"Dépenses TR "&amp;$C$1&amp;"'!$B$2:$AI$61"),AG$2,FALSE),0)</f>
        <v>0</v>
      </c>
      <c r="AH80" s="7" t="e">
        <f t="shared" ca="1" si="80"/>
        <v>#DIV/0!</v>
      </c>
      <c r="AJ80" s="5">
        <f ca="1">IFERROR(VLOOKUP($B80,INDIRECT("'"&amp;"Dépenses TR "&amp;$C$1&amp;"'!$B$2:$AI$61"),AJ$2,FALSE),0)</f>
        <v>0</v>
      </c>
      <c r="AK80" s="7" t="e">
        <f t="shared" ca="1" si="81"/>
        <v>#DIV/0!</v>
      </c>
      <c r="AM80" s="5">
        <f ca="1">IFERROR(VLOOKUP($B80,INDIRECT("'"&amp;"Dépenses TR "&amp;$C$1&amp;"'!$B$2:$AI$61"),AM$2,FALSE),0)</f>
        <v>0</v>
      </c>
      <c r="AN80" s="7" t="e">
        <f t="shared" ca="1" si="82"/>
        <v>#DIV/0!</v>
      </c>
      <c r="AP80" s="5">
        <f ca="1">IFERROR(VLOOKUP($B80,INDIRECT("'"&amp;"Dépenses TR "&amp;$C$1&amp;"'!$B$2:$AI$61"),AP$2,FALSE),0)</f>
        <v>0</v>
      </c>
      <c r="AQ80" s="7" t="e">
        <f t="shared" ca="1" si="83"/>
        <v>#DIV/0!</v>
      </c>
      <c r="AS80" s="5">
        <f ca="1">IFERROR(VLOOKUP($B80,INDIRECT("'"&amp;"Dépenses TR "&amp;$C$1&amp;"'!$B$2:$AI$61"),AS$2,FALSE),0)</f>
        <v>0</v>
      </c>
      <c r="AT80" s="7" t="e">
        <f t="shared" ca="1" si="84"/>
        <v>#DIV/0!</v>
      </c>
      <c r="AV80" s="5">
        <f ca="1">IFERROR(VLOOKUP($B80,INDIRECT("'"&amp;"Dépenses TR "&amp;$C$1&amp;"'!$B$2:$AI$61"),AV$2,FALSE),0)</f>
        <v>0</v>
      </c>
      <c r="AW80" s="7" t="e">
        <f t="shared" ca="1" si="67"/>
        <v>#DIV/0!</v>
      </c>
      <c r="AY80" s="5">
        <f ca="1">IFERROR(VLOOKUP($B80,INDIRECT("'"&amp;"Dépenses TR "&amp;$C$1&amp;"'!$B$2:$AI$61"),AY$2,FALSE),0)</f>
        <v>0</v>
      </c>
      <c r="AZ80" s="7" t="e">
        <f t="shared" ca="1" si="68"/>
        <v>#DIV/0!</v>
      </c>
      <c r="BB80" s="5">
        <f ca="1">IFERROR(VLOOKUP($B80,INDIRECT("'"&amp;"Dépenses TR "&amp;$C$1&amp;"'!$B$2:$AI$61"),BB$2,FALSE),0)</f>
        <v>0</v>
      </c>
      <c r="BC80" s="7" t="e">
        <f t="shared" ca="1" si="69"/>
        <v>#DIV/0!</v>
      </c>
      <c r="BE80" s="5">
        <f ca="1">IFERROR(VLOOKUP($B80,INDIRECT("'"&amp;"Dépenses TR "&amp;$C$1&amp;"'!$B$2:$AI$61"),BE$2,FALSE),0)</f>
        <v>0</v>
      </c>
      <c r="BF80" s="7" t="e">
        <f t="shared" ca="1" si="70"/>
        <v>#DIV/0!</v>
      </c>
      <c r="BH80" s="5">
        <f ca="1">IFERROR(VLOOKUP($B80,INDIRECT("'"&amp;"Dépenses TR "&amp;$C$1&amp;"'!$B$2:$AI$61"),BH$2,FALSE),0)</f>
        <v>0</v>
      </c>
      <c r="BI80" s="7" t="e">
        <f t="shared" ca="1" si="71"/>
        <v>#DIV/0!</v>
      </c>
      <c r="BK80" s="5">
        <f t="shared" ca="1" si="85"/>
        <v>0</v>
      </c>
      <c r="BL80" s="7" t="e">
        <f t="shared" ca="1" si="86"/>
        <v>#VALUE!</v>
      </c>
    </row>
    <row r="81" spans="2:64" ht="15.75" outlineLevel="1" thickBot="1" x14ac:dyDescent="0.3">
      <c r="B81" s="39" t="s">
        <v>68</v>
      </c>
      <c r="C81" s="217"/>
      <c r="D81" s="6" t="s">
        <v>69</v>
      </c>
      <c r="E81" s="7">
        <f t="shared" ca="1" si="72"/>
        <v>0</v>
      </c>
      <c r="F81" s="5" t="e">
        <f ca="1">VLOOKUP($B81,INDIRECT("'"&amp;"Dépenses TR "&amp;$C$1&amp;"'!$B$2:$AK$61"),$F$2,FALSE)</f>
        <v>#REF!</v>
      </c>
      <c r="G81" s="70" t="e">
        <f ca="1">F81/E81</f>
        <v>#REF!</v>
      </c>
      <c r="H81" s="7"/>
      <c r="I81" s="7"/>
      <c r="J81" s="7" t="e">
        <f t="shared" ca="1" si="65"/>
        <v>#REF!</v>
      </c>
      <c r="K81" s="7" t="e">
        <f t="shared" ca="1" si="66"/>
        <v>#REF!</v>
      </c>
      <c r="L81" s="137"/>
      <c r="M81" s="7">
        <f t="shared" ca="1" si="73"/>
        <v>0</v>
      </c>
      <c r="N81" s="5" t="e">
        <f t="shared" ca="1" si="87"/>
        <v>#REF!</v>
      </c>
      <c r="O81" s="5" t="e">
        <f t="shared" ca="1" si="87"/>
        <v>#REF!</v>
      </c>
      <c r="P81" s="5" t="e">
        <f t="shared" ca="1" si="87"/>
        <v>#REF!</v>
      </c>
      <c r="Q81" s="7"/>
      <c r="R81" s="7"/>
      <c r="S81" s="7"/>
      <c r="T81" s="7" t="str">
        <f t="shared" ca="1" si="74"/>
        <v/>
      </c>
      <c r="U81" s="7" t="str">
        <f t="shared" ca="1" si="75"/>
        <v/>
      </c>
      <c r="V81" s="7" t="str">
        <f t="shared" ca="1" si="76"/>
        <v/>
      </c>
      <c r="W81" s="7" t="str">
        <f t="shared" ca="1" si="77"/>
        <v/>
      </c>
      <c r="X81" s="7" t="str">
        <f t="shared" ca="1" si="27"/>
        <v/>
      </c>
      <c r="Y81" s="7" t="str">
        <f t="shared" ca="1" si="28"/>
        <v/>
      </c>
      <c r="AA81" s="5">
        <f ca="1">IFERROR(VLOOKUP($B81,INDIRECT("'"&amp;"Dépenses TR "&amp;$C$1&amp;"'!$B$2:$AI$61"),AA$2,FALSE),0)</f>
        <v>0</v>
      </c>
      <c r="AB81" s="7" t="e">
        <f t="shared" ca="1" si="78"/>
        <v>#DIV/0!</v>
      </c>
      <c r="AD81" s="5">
        <f ca="1">IFERROR(VLOOKUP($B81,INDIRECT("'"&amp;"Dépenses TR "&amp;$C$1&amp;"'!$B$2:$AI$61"),AD$2,FALSE),0)</f>
        <v>0</v>
      </c>
      <c r="AE81" s="7" t="e">
        <f t="shared" ca="1" si="79"/>
        <v>#DIV/0!</v>
      </c>
      <c r="AG81" s="5">
        <f ca="1">IFERROR(VLOOKUP($B81,INDIRECT("'"&amp;"Dépenses TR "&amp;$C$1&amp;"'!$B$2:$AI$61"),AG$2,FALSE),0)</f>
        <v>0</v>
      </c>
      <c r="AH81" s="7" t="e">
        <f t="shared" ca="1" si="80"/>
        <v>#DIV/0!</v>
      </c>
      <c r="AJ81" s="5">
        <f ca="1">IFERROR(VLOOKUP($B81,INDIRECT("'"&amp;"Dépenses TR "&amp;$C$1&amp;"'!$B$2:$AI$61"),AJ$2,FALSE),0)</f>
        <v>0</v>
      </c>
      <c r="AK81" s="7" t="e">
        <f t="shared" ca="1" si="81"/>
        <v>#DIV/0!</v>
      </c>
      <c r="AM81" s="5">
        <f ca="1">IFERROR(VLOOKUP($B81,INDIRECT("'"&amp;"Dépenses TR "&amp;$C$1&amp;"'!$B$2:$AI$61"),AM$2,FALSE),0)</f>
        <v>0</v>
      </c>
      <c r="AN81" s="7" t="e">
        <f t="shared" ca="1" si="82"/>
        <v>#DIV/0!</v>
      </c>
      <c r="AP81" s="5">
        <f ca="1">IFERROR(VLOOKUP($B81,INDIRECT("'"&amp;"Dépenses TR "&amp;$C$1&amp;"'!$B$2:$AI$61"),AP$2,FALSE),0)</f>
        <v>0</v>
      </c>
      <c r="AQ81" s="7" t="e">
        <f t="shared" ca="1" si="83"/>
        <v>#DIV/0!</v>
      </c>
      <c r="AS81" s="5">
        <f ca="1">IFERROR(VLOOKUP($B81,INDIRECT("'"&amp;"Dépenses TR "&amp;$C$1&amp;"'!$B$2:$AI$61"),AS$2,FALSE),0)</f>
        <v>0</v>
      </c>
      <c r="AT81" s="7" t="e">
        <f t="shared" ca="1" si="84"/>
        <v>#DIV/0!</v>
      </c>
      <c r="AV81" s="5">
        <f ca="1">IFERROR(VLOOKUP($B81,INDIRECT("'"&amp;"Dépenses TR "&amp;$C$1&amp;"'!$B$2:$AI$61"),AV$2,FALSE),0)</f>
        <v>0</v>
      </c>
      <c r="AW81" s="7" t="e">
        <f t="shared" ca="1" si="67"/>
        <v>#DIV/0!</v>
      </c>
      <c r="AY81" s="5">
        <f ca="1">IFERROR(VLOOKUP($B81,INDIRECT("'"&amp;"Dépenses TR "&amp;$C$1&amp;"'!$B$2:$AI$61"),AY$2,FALSE),0)</f>
        <v>0</v>
      </c>
      <c r="AZ81" s="7" t="e">
        <f t="shared" ca="1" si="68"/>
        <v>#DIV/0!</v>
      </c>
      <c r="BB81" s="5">
        <f ca="1">IFERROR(VLOOKUP($B81,INDIRECT("'"&amp;"Dépenses TR "&amp;$C$1&amp;"'!$B$2:$AI$61"),BB$2,FALSE),0)</f>
        <v>0</v>
      </c>
      <c r="BC81" s="7" t="e">
        <f t="shared" ca="1" si="69"/>
        <v>#DIV/0!</v>
      </c>
      <c r="BE81" s="5">
        <f ca="1">IFERROR(VLOOKUP($B81,INDIRECT("'"&amp;"Dépenses TR "&amp;$C$1&amp;"'!$B$2:$AI$61"),BE$2,FALSE),0)</f>
        <v>0</v>
      </c>
      <c r="BF81" s="7" t="e">
        <f t="shared" ca="1" si="70"/>
        <v>#DIV/0!</v>
      </c>
      <c r="BH81" s="5">
        <f ca="1">IFERROR(VLOOKUP($B81,INDIRECT("'"&amp;"Dépenses TR "&amp;$C$1&amp;"'!$B$2:$AI$61"),BH$2,FALSE),0)</f>
        <v>0</v>
      </c>
      <c r="BI81" s="7" t="e">
        <f t="shared" ca="1" si="71"/>
        <v>#DIV/0!</v>
      </c>
      <c r="BK81" s="5">
        <f t="shared" ca="1" si="85"/>
        <v>0</v>
      </c>
      <c r="BL81" s="7" t="e">
        <f t="shared" ca="1" si="86"/>
        <v>#VALUE!</v>
      </c>
    </row>
    <row r="82" spans="2:64" ht="15.75" outlineLevel="1" thickBot="1" x14ac:dyDescent="0.3">
      <c r="B82" s="39" t="s">
        <v>70</v>
      </c>
      <c r="C82" s="217"/>
      <c r="D82" s="6" t="s">
        <v>71</v>
      </c>
      <c r="E82" s="7">
        <f t="shared" ca="1" si="72"/>
        <v>0</v>
      </c>
      <c r="F82" s="5" t="e">
        <f ca="1">VLOOKUP($B82,INDIRECT("'"&amp;"Dépenses TR "&amp;$C$1&amp;"'!$B$2:$AK$61"),$F$2,FALSE)</f>
        <v>#REF!</v>
      </c>
      <c r="G82" s="70" t="e">
        <f ca="1">F82/E82</f>
        <v>#REF!</v>
      </c>
      <c r="H82" s="7"/>
      <c r="I82" s="7"/>
      <c r="J82" s="7" t="e">
        <f t="shared" ca="1" si="65"/>
        <v>#REF!</v>
      </c>
      <c r="K82" s="7" t="e">
        <f t="shared" ca="1" si="66"/>
        <v>#REF!</v>
      </c>
      <c r="L82" s="137"/>
      <c r="M82" s="7">
        <f t="shared" ca="1" si="73"/>
        <v>0</v>
      </c>
      <c r="N82" s="5" t="e">
        <f t="shared" ca="1" si="87"/>
        <v>#REF!</v>
      </c>
      <c r="O82" s="5" t="e">
        <f t="shared" ca="1" si="87"/>
        <v>#REF!</v>
      </c>
      <c r="P82" s="5" t="e">
        <f t="shared" ca="1" si="87"/>
        <v>#REF!</v>
      </c>
      <c r="Q82" s="7"/>
      <c r="R82" s="7"/>
      <c r="S82" s="7"/>
      <c r="T82" s="7" t="str">
        <f t="shared" ca="1" si="74"/>
        <v/>
      </c>
      <c r="U82" s="7" t="str">
        <f t="shared" ca="1" si="75"/>
        <v/>
      </c>
      <c r="V82" s="7" t="str">
        <f t="shared" ca="1" si="76"/>
        <v/>
      </c>
      <c r="W82" s="7" t="str">
        <f t="shared" ca="1" si="77"/>
        <v/>
      </c>
      <c r="X82" s="7" t="str">
        <f t="shared" ca="1" si="27"/>
        <v/>
      </c>
      <c r="Y82" s="7" t="str">
        <f t="shared" ca="1" si="28"/>
        <v/>
      </c>
      <c r="AA82" s="5">
        <f ca="1">IFERROR(VLOOKUP($B82,INDIRECT("'"&amp;"Dépenses TR "&amp;$C$1&amp;"'!$B$2:$AI$61"),AA$2,FALSE),0)</f>
        <v>0</v>
      </c>
      <c r="AB82" s="7" t="e">
        <f t="shared" ca="1" si="78"/>
        <v>#DIV/0!</v>
      </c>
      <c r="AD82" s="5">
        <f ca="1">IFERROR(VLOOKUP($B82,INDIRECT("'"&amp;"Dépenses TR "&amp;$C$1&amp;"'!$B$2:$AI$61"),AD$2,FALSE),0)</f>
        <v>0</v>
      </c>
      <c r="AE82" s="7" t="e">
        <f t="shared" ca="1" si="79"/>
        <v>#DIV/0!</v>
      </c>
      <c r="AG82" s="5">
        <f ca="1">IFERROR(VLOOKUP($B82,INDIRECT("'"&amp;"Dépenses TR "&amp;$C$1&amp;"'!$B$2:$AI$61"),AG$2,FALSE),0)</f>
        <v>0</v>
      </c>
      <c r="AH82" s="7" t="e">
        <f t="shared" ca="1" si="80"/>
        <v>#DIV/0!</v>
      </c>
      <c r="AJ82" s="5">
        <f ca="1">IFERROR(VLOOKUP($B82,INDIRECT("'"&amp;"Dépenses TR "&amp;$C$1&amp;"'!$B$2:$AI$61"),AJ$2,FALSE),0)</f>
        <v>0</v>
      </c>
      <c r="AK82" s="7" t="e">
        <f t="shared" ca="1" si="81"/>
        <v>#DIV/0!</v>
      </c>
      <c r="AM82" s="5">
        <f ca="1">IFERROR(VLOOKUP($B82,INDIRECT("'"&amp;"Dépenses TR "&amp;$C$1&amp;"'!$B$2:$AI$61"),AM$2,FALSE),0)</f>
        <v>0</v>
      </c>
      <c r="AN82" s="7" t="e">
        <f t="shared" ca="1" si="82"/>
        <v>#DIV/0!</v>
      </c>
      <c r="AP82" s="5">
        <f ca="1">IFERROR(VLOOKUP($B82,INDIRECT("'"&amp;"Dépenses TR "&amp;$C$1&amp;"'!$B$2:$AI$61"),AP$2,FALSE),0)</f>
        <v>0</v>
      </c>
      <c r="AQ82" s="7" t="e">
        <f t="shared" ca="1" si="83"/>
        <v>#DIV/0!</v>
      </c>
      <c r="AS82" s="5">
        <f ca="1">IFERROR(VLOOKUP($B82,INDIRECT("'"&amp;"Dépenses TR "&amp;$C$1&amp;"'!$B$2:$AI$61"),AS$2,FALSE),0)</f>
        <v>0</v>
      </c>
      <c r="AT82" s="7" t="e">
        <f t="shared" ca="1" si="84"/>
        <v>#DIV/0!</v>
      </c>
      <c r="AV82" s="5">
        <f ca="1">IFERROR(VLOOKUP($B82,INDIRECT("'"&amp;"Dépenses TR "&amp;$C$1&amp;"'!$B$2:$AI$61"),AV$2,FALSE),0)</f>
        <v>0</v>
      </c>
      <c r="AW82" s="7" t="e">
        <f t="shared" ca="1" si="67"/>
        <v>#DIV/0!</v>
      </c>
      <c r="AY82" s="5">
        <f ca="1">IFERROR(VLOOKUP($B82,INDIRECT("'"&amp;"Dépenses TR "&amp;$C$1&amp;"'!$B$2:$AI$61"),AY$2,FALSE),0)</f>
        <v>0</v>
      </c>
      <c r="AZ82" s="7" t="e">
        <f t="shared" ca="1" si="68"/>
        <v>#DIV/0!</v>
      </c>
      <c r="BB82" s="5">
        <f ca="1">IFERROR(VLOOKUP($B82,INDIRECT("'"&amp;"Dépenses TR "&amp;$C$1&amp;"'!$B$2:$AI$61"),BB$2,FALSE),0)</f>
        <v>0</v>
      </c>
      <c r="BC82" s="7" t="e">
        <f t="shared" ca="1" si="69"/>
        <v>#DIV/0!</v>
      </c>
      <c r="BE82" s="5">
        <f ca="1">IFERROR(VLOOKUP($B82,INDIRECT("'"&amp;"Dépenses TR "&amp;$C$1&amp;"'!$B$2:$AI$61"),BE$2,FALSE),0)</f>
        <v>0</v>
      </c>
      <c r="BF82" s="7" t="e">
        <f t="shared" ca="1" si="70"/>
        <v>#DIV/0!</v>
      </c>
      <c r="BH82" s="5">
        <f ca="1">IFERROR(VLOOKUP($B82,INDIRECT("'"&amp;"Dépenses TR "&amp;$C$1&amp;"'!$B$2:$AI$61"),BH$2,FALSE),0)</f>
        <v>0</v>
      </c>
      <c r="BI82" s="7" t="e">
        <f t="shared" ca="1" si="71"/>
        <v>#DIV/0!</v>
      </c>
      <c r="BK82" s="5">
        <f t="shared" ca="1" si="85"/>
        <v>0</v>
      </c>
      <c r="BL82" s="7" t="e">
        <f t="shared" ca="1" si="86"/>
        <v>#VALUE!</v>
      </c>
    </row>
    <row r="83" spans="2:64" ht="15.75" outlineLevel="1" thickBot="1" x14ac:dyDescent="0.3">
      <c r="B83" s="39" t="s">
        <v>72</v>
      </c>
      <c r="C83" s="217"/>
      <c r="D83" s="6" t="s">
        <v>159</v>
      </c>
      <c r="E83" s="7">
        <f t="shared" ca="1" si="72"/>
        <v>0</v>
      </c>
      <c r="F83" s="5" t="e">
        <f ca="1">VLOOKUP($B83,INDIRECT("'"&amp;"Dépenses TR "&amp;$C$1&amp;"'!$B$2:$AK$61"),$F$2,FALSE)</f>
        <v>#REF!</v>
      </c>
      <c r="G83" s="70" t="e">
        <f ca="1">F83/E83</f>
        <v>#REF!</v>
      </c>
      <c r="H83" s="7"/>
      <c r="I83" s="7"/>
      <c r="J83" s="7" t="e">
        <f t="shared" ca="1" si="65"/>
        <v>#REF!</v>
      </c>
      <c r="K83" s="7" t="e">
        <f t="shared" ca="1" si="66"/>
        <v>#REF!</v>
      </c>
      <c r="L83" s="137"/>
      <c r="M83" s="7">
        <f t="shared" ca="1" si="73"/>
        <v>0</v>
      </c>
      <c r="N83" s="5" t="e">
        <f t="shared" ca="1" si="87"/>
        <v>#REF!</v>
      </c>
      <c r="O83" s="5" t="e">
        <f t="shared" ca="1" si="87"/>
        <v>#REF!</v>
      </c>
      <c r="P83" s="5" t="e">
        <f t="shared" ca="1" si="87"/>
        <v>#REF!</v>
      </c>
      <c r="Q83" s="7"/>
      <c r="R83" s="7"/>
      <c r="S83" s="7"/>
      <c r="T83" s="7" t="str">
        <f t="shared" ca="1" si="74"/>
        <v/>
      </c>
      <c r="U83" s="7" t="str">
        <f t="shared" ca="1" si="75"/>
        <v/>
      </c>
      <c r="V83" s="7" t="str">
        <f t="shared" ca="1" si="76"/>
        <v/>
      </c>
      <c r="W83" s="7" t="str">
        <f t="shared" ca="1" si="77"/>
        <v/>
      </c>
      <c r="X83" s="7" t="str">
        <f t="shared" ca="1" si="27"/>
        <v/>
      </c>
      <c r="Y83" s="7" t="str">
        <f t="shared" ca="1" si="28"/>
        <v/>
      </c>
      <c r="AA83" s="5">
        <f ca="1">IFERROR(VLOOKUP($B83,INDIRECT("'"&amp;"Dépenses TR "&amp;$C$1&amp;"'!$B$2:$AI$61"),AA$2,FALSE),0)</f>
        <v>0</v>
      </c>
      <c r="AB83" s="7" t="e">
        <f t="shared" ca="1" si="78"/>
        <v>#DIV/0!</v>
      </c>
      <c r="AD83" s="5">
        <f ca="1">IFERROR(VLOOKUP($B83,INDIRECT("'"&amp;"Dépenses TR "&amp;$C$1&amp;"'!$B$2:$AI$61"),AD$2,FALSE),0)</f>
        <v>0</v>
      </c>
      <c r="AE83" s="7" t="e">
        <f t="shared" ca="1" si="79"/>
        <v>#DIV/0!</v>
      </c>
      <c r="AG83" s="5">
        <f ca="1">IFERROR(VLOOKUP($B83,INDIRECT("'"&amp;"Dépenses TR "&amp;$C$1&amp;"'!$B$2:$AI$61"),AG$2,FALSE),0)</f>
        <v>0</v>
      </c>
      <c r="AH83" s="7" t="e">
        <f t="shared" ca="1" si="80"/>
        <v>#DIV/0!</v>
      </c>
      <c r="AJ83" s="5">
        <f ca="1">IFERROR(VLOOKUP($B83,INDIRECT("'"&amp;"Dépenses TR "&amp;$C$1&amp;"'!$B$2:$AI$61"),AJ$2,FALSE),0)</f>
        <v>0</v>
      </c>
      <c r="AK83" s="7" t="e">
        <f t="shared" ca="1" si="81"/>
        <v>#DIV/0!</v>
      </c>
      <c r="AM83" s="5">
        <f ca="1">IFERROR(VLOOKUP($B83,INDIRECT("'"&amp;"Dépenses TR "&amp;$C$1&amp;"'!$B$2:$AI$61"),AM$2,FALSE),0)</f>
        <v>0</v>
      </c>
      <c r="AN83" s="7" t="e">
        <f t="shared" ca="1" si="82"/>
        <v>#DIV/0!</v>
      </c>
      <c r="AP83" s="5">
        <f ca="1">IFERROR(VLOOKUP($B83,INDIRECT("'"&amp;"Dépenses TR "&amp;$C$1&amp;"'!$B$2:$AI$61"),AP$2,FALSE),0)</f>
        <v>0</v>
      </c>
      <c r="AQ83" s="7" t="e">
        <f t="shared" ca="1" si="83"/>
        <v>#DIV/0!</v>
      </c>
      <c r="AS83" s="5">
        <f ca="1">IFERROR(VLOOKUP($B83,INDIRECT("'"&amp;"Dépenses TR "&amp;$C$1&amp;"'!$B$2:$AI$61"),AS$2,FALSE),0)</f>
        <v>0</v>
      </c>
      <c r="AT83" s="7" t="e">
        <f t="shared" ca="1" si="84"/>
        <v>#DIV/0!</v>
      </c>
      <c r="AV83" s="5">
        <f ca="1">IFERROR(VLOOKUP($B83,INDIRECT("'"&amp;"Dépenses TR "&amp;$C$1&amp;"'!$B$2:$AI$61"),AV$2,FALSE),0)</f>
        <v>0</v>
      </c>
      <c r="AW83" s="7" t="e">
        <f t="shared" ca="1" si="67"/>
        <v>#DIV/0!</v>
      </c>
      <c r="AY83" s="5">
        <f ca="1">IFERROR(VLOOKUP($B83,INDIRECT("'"&amp;"Dépenses TR "&amp;$C$1&amp;"'!$B$2:$AI$61"),AY$2,FALSE),0)</f>
        <v>0</v>
      </c>
      <c r="AZ83" s="7" t="e">
        <f t="shared" ca="1" si="68"/>
        <v>#DIV/0!</v>
      </c>
      <c r="BB83" s="5">
        <f ca="1">IFERROR(VLOOKUP($B83,INDIRECT("'"&amp;"Dépenses TR "&amp;$C$1&amp;"'!$B$2:$AI$61"),BB$2,FALSE),0)</f>
        <v>0</v>
      </c>
      <c r="BC83" s="7" t="e">
        <f t="shared" ca="1" si="69"/>
        <v>#DIV/0!</v>
      </c>
      <c r="BE83" s="5">
        <f ca="1">IFERROR(VLOOKUP($B83,INDIRECT("'"&amp;"Dépenses TR "&amp;$C$1&amp;"'!$B$2:$AI$61"),BE$2,FALSE),0)</f>
        <v>0</v>
      </c>
      <c r="BF83" s="7" t="e">
        <f t="shared" ca="1" si="70"/>
        <v>#DIV/0!</v>
      </c>
      <c r="BH83" s="5">
        <f ca="1">IFERROR(VLOOKUP($B83,INDIRECT("'"&amp;"Dépenses TR "&amp;$C$1&amp;"'!$B$2:$AI$61"),BH$2,FALSE),0)</f>
        <v>0</v>
      </c>
      <c r="BI83" s="7" t="e">
        <f t="shared" ca="1" si="71"/>
        <v>#DIV/0!</v>
      </c>
      <c r="BK83" s="5">
        <f t="shared" ca="1" si="85"/>
        <v>0</v>
      </c>
      <c r="BL83" s="7" t="e">
        <f t="shared" ca="1" si="86"/>
        <v>#VALUE!</v>
      </c>
    </row>
    <row r="84" spans="2:64" ht="15.75" outlineLevel="1" thickBot="1" x14ac:dyDescent="0.3">
      <c r="B84" s="39" t="s">
        <v>73</v>
      </c>
      <c r="C84" s="217"/>
      <c r="D84" s="6" t="s">
        <v>74</v>
      </c>
      <c r="E84" s="7">
        <f t="shared" ca="1" si="72"/>
        <v>0</v>
      </c>
      <c r="F84" s="5" t="e">
        <f ca="1">VLOOKUP($B84,INDIRECT("'"&amp;"Dépenses TR "&amp;$C$1&amp;"'!$B$2:$AK$61"),$F$2,FALSE)</f>
        <v>#REF!</v>
      </c>
      <c r="G84" s="70" t="e">
        <f ca="1">F84/E84</f>
        <v>#REF!</v>
      </c>
      <c r="H84" s="7"/>
      <c r="I84" s="7"/>
      <c r="J84" s="7" t="e">
        <f t="shared" ca="1" si="65"/>
        <v>#REF!</v>
      </c>
      <c r="K84" s="7" t="e">
        <f t="shared" ca="1" si="66"/>
        <v>#REF!</v>
      </c>
      <c r="L84" s="137"/>
      <c r="M84" s="7">
        <f t="shared" ca="1" si="73"/>
        <v>0</v>
      </c>
      <c r="N84" s="5" t="e">
        <f t="shared" ca="1" si="87"/>
        <v>#REF!</v>
      </c>
      <c r="O84" s="5" t="e">
        <f t="shared" ca="1" si="87"/>
        <v>#REF!</v>
      </c>
      <c r="P84" s="5" t="e">
        <f t="shared" ca="1" si="87"/>
        <v>#REF!</v>
      </c>
      <c r="Q84" s="7"/>
      <c r="R84" s="7"/>
      <c r="S84" s="7"/>
      <c r="T84" s="7" t="str">
        <f t="shared" ca="1" si="74"/>
        <v/>
      </c>
      <c r="U84" s="7" t="str">
        <f t="shared" ca="1" si="75"/>
        <v/>
      </c>
      <c r="V84" s="7" t="str">
        <f t="shared" ca="1" si="76"/>
        <v/>
      </c>
      <c r="W84" s="7" t="str">
        <f t="shared" ca="1" si="77"/>
        <v/>
      </c>
      <c r="X84" s="7" t="str">
        <f t="shared" ca="1" si="27"/>
        <v/>
      </c>
      <c r="Y84" s="7" t="str">
        <f t="shared" ca="1" si="28"/>
        <v/>
      </c>
      <c r="AA84" s="5">
        <f ca="1">IFERROR(VLOOKUP($B84,INDIRECT("'"&amp;"Dépenses TR "&amp;$C$1&amp;"'!$B$2:$AI$61"),AA$2,FALSE),0)</f>
        <v>0</v>
      </c>
      <c r="AB84" s="7" t="e">
        <f t="shared" ca="1" si="78"/>
        <v>#DIV/0!</v>
      </c>
      <c r="AD84" s="5">
        <f ca="1">IFERROR(VLOOKUP($B84,INDIRECT("'"&amp;"Dépenses TR "&amp;$C$1&amp;"'!$B$2:$AI$61"),AD$2,FALSE),0)</f>
        <v>0</v>
      </c>
      <c r="AE84" s="7" t="e">
        <f t="shared" ca="1" si="79"/>
        <v>#DIV/0!</v>
      </c>
      <c r="AG84" s="5">
        <f ca="1">IFERROR(VLOOKUP($B84,INDIRECT("'"&amp;"Dépenses TR "&amp;$C$1&amp;"'!$B$2:$AI$61"),AG$2,FALSE),0)</f>
        <v>0</v>
      </c>
      <c r="AH84" s="7" t="e">
        <f t="shared" ca="1" si="80"/>
        <v>#DIV/0!</v>
      </c>
      <c r="AJ84" s="5">
        <f ca="1">IFERROR(VLOOKUP($B84,INDIRECT("'"&amp;"Dépenses TR "&amp;$C$1&amp;"'!$B$2:$AI$61"),AJ$2,FALSE),0)</f>
        <v>0</v>
      </c>
      <c r="AK84" s="7" t="e">
        <f t="shared" ca="1" si="81"/>
        <v>#DIV/0!</v>
      </c>
      <c r="AM84" s="5">
        <f ca="1">IFERROR(VLOOKUP($B84,INDIRECT("'"&amp;"Dépenses TR "&amp;$C$1&amp;"'!$B$2:$AI$61"),AM$2,FALSE),0)</f>
        <v>0</v>
      </c>
      <c r="AN84" s="7" t="e">
        <f t="shared" ca="1" si="82"/>
        <v>#DIV/0!</v>
      </c>
      <c r="AP84" s="5">
        <f ca="1">IFERROR(VLOOKUP($B84,INDIRECT("'"&amp;"Dépenses TR "&amp;$C$1&amp;"'!$B$2:$AI$61"),AP$2,FALSE),0)</f>
        <v>0</v>
      </c>
      <c r="AQ84" s="7" t="e">
        <f t="shared" ca="1" si="83"/>
        <v>#DIV/0!</v>
      </c>
      <c r="AS84" s="5">
        <f ca="1">IFERROR(VLOOKUP($B84,INDIRECT("'"&amp;"Dépenses TR "&amp;$C$1&amp;"'!$B$2:$AI$61"),AS$2,FALSE),0)</f>
        <v>0</v>
      </c>
      <c r="AT84" s="7" t="e">
        <f t="shared" ca="1" si="84"/>
        <v>#DIV/0!</v>
      </c>
      <c r="AV84" s="5">
        <f ca="1">IFERROR(VLOOKUP($B84,INDIRECT("'"&amp;"Dépenses TR "&amp;$C$1&amp;"'!$B$2:$AI$61"),AV$2,FALSE),0)</f>
        <v>0</v>
      </c>
      <c r="AW84" s="7" t="e">
        <f t="shared" ca="1" si="67"/>
        <v>#DIV/0!</v>
      </c>
      <c r="AY84" s="5">
        <f ca="1">IFERROR(VLOOKUP($B84,INDIRECT("'"&amp;"Dépenses TR "&amp;$C$1&amp;"'!$B$2:$AI$61"),AY$2,FALSE),0)</f>
        <v>0</v>
      </c>
      <c r="AZ84" s="7" t="e">
        <f t="shared" ca="1" si="68"/>
        <v>#DIV/0!</v>
      </c>
      <c r="BB84" s="5">
        <f ca="1">IFERROR(VLOOKUP($B84,INDIRECT("'"&amp;"Dépenses TR "&amp;$C$1&amp;"'!$B$2:$AI$61"),BB$2,FALSE),0)</f>
        <v>0</v>
      </c>
      <c r="BC84" s="7" t="e">
        <f t="shared" ca="1" si="69"/>
        <v>#DIV/0!</v>
      </c>
      <c r="BE84" s="5">
        <f ca="1">IFERROR(VLOOKUP($B84,INDIRECT("'"&amp;"Dépenses TR "&amp;$C$1&amp;"'!$B$2:$AI$61"),BE$2,FALSE),0)</f>
        <v>0</v>
      </c>
      <c r="BF84" s="7" t="e">
        <f t="shared" ca="1" si="70"/>
        <v>#DIV/0!</v>
      </c>
      <c r="BH84" s="5">
        <f ca="1">IFERROR(VLOOKUP($B84,INDIRECT("'"&amp;"Dépenses TR "&amp;$C$1&amp;"'!$B$2:$AI$61"),BH$2,FALSE),0)</f>
        <v>0</v>
      </c>
      <c r="BI84" s="7" t="e">
        <f t="shared" ca="1" si="71"/>
        <v>#DIV/0!</v>
      </c>
      <c r="BK84" s="5">
        <f t="shared" ca="1" si="85"/>
        <v>0</v>
      </c>
      <c r="BL84" s="7" t="e">
        <f t="shared" ca="1" si="86"/>
        <v>#VALUE!</v>
      </c>
    </row>
    <row r="85" spans="2:64" ht="15.75" outlineLevel="1" thickBot="1" x14ac:dyDescent="0.3">
      <c r="B85" s="31" t="s">
        <v>238</v>
      </c>
      <c r="C85" s="217"/>
      <c r="D85" s="8" t="s">
        <v>160</v>
      </c>
      <c r="E85" s="9">
        <f t="shared" ca="1" si="72"/>
        <v>0</v>
      </c>
      <c r="F85" s="9"/>
      <c r="G85" s="9"/>
      <c r="H85" s="9" t="e">
        <f ca="1">SUM(F80:F84)</f>
        <v>#REF!</v>
      </c>
      <c r="I85" s="9" t="e">
        <f ca="1">H85/E85</f>
        <v>#REF!</v>
      </c>
      <c r="J85" s="9" t="e">
        <f t="shared" ca="1" si="65"/>
        <v>#REF!</v>
      </c>
      <c r="K85" s="9" t="e">
        <f t="shared" ca="1" si="66"/>
        <v>#REF!</v>
      </c>
      <c r="L85" s="137"/>
      <c r="M85" s="9">
        <f t="shared" ca="1" si="73"/>
        <v>0</v>
      </c>
      <c r="N85" s="9" t="s">
        <v>300</v>
      </c>
      <c r="O85" s="9" t="s">
        <v>300</v>
      </c>
      <c r="P85" s="9" t="s">
        <v>300</v>
      </c>
      <c r="Q85" s="9" t="e">
        <f ca="1">SUM(N80:N84)</f>
        <v>#REF!</v>
      </c>
      <c r="R85" s="9" t="e">
        <f ca="1">SUM(O80:O84)</f>
        <v>#REF!</v>
      </c>
      <c r="S85" s="9" t="e">
        <f ca="1">SUM(P80:P84)</f>
        <v>#REF!</v>
      </c>
      <c r="T85" s="9" t="str">
        <f t="shared" ca="1" si="74"/>
        <v/>
      </c>
      <c r="U85" s="9" t="str">
        <f t="shared" ca="1" si="75"/>
        <v/>
      </c>
      <c r="V85" s="9" t="str">
        <f t="shared" ca="1" si="76"/>
        <v/>
      </c>
      <c r="W85" s="9" t="str">
        <f t="shared" ca="1" si="77"/>
        <v/>
      </c>
      <c r="X85" s="9" t="str">
        <f t="shared" ref="X85:X144" ca="1" si="88">IFERROR(IF(R85&gt;0,R85/$M85,O85/$M85),"")</f>
        <v/>
      </c>
      <c r="Y85" s="9" t="str">
        <f t="shared" ref="Y85:Y144" ca="1" si="89">IFERROR(IF(S85&gt;0,S85/$M85,P85/$M85),"")</f>
        <v/>
      </c>
      <c r="AA85" s="9">
        <f ca="1">SUM(AA80:AA84)</f>
        <v>0</v>
      </c>
      <c r="AB85" s="9" t="e">
        <f t="shared" ca="1" si="78"/>
        <v>#DIV/0!</v>
      </c>
      <c r="AD85" s="9">
        <f ca="1">SUM(AD80:AD84)</f>
        <v>0</v>
      </c>
      <c r="AE85" s="9" t="e">
        <f t="shared" ca="1" si="79"/>
        <v>#DIV/0!</v>
      </c>
      <c r="AG85" s="9">
        <f ca="1">SUM(AG80:AG84)</f>
        <v>0</v>
      </c>
      <c r="AH85" s="9" t="e">
        <f t="shared" ca="1" si="80"/>
        <v>#DIV/0!</v>
      </c>
      <c r="AJ85" s="9">
        <f ca="1">SUM(AJ80:AJ84)</f>
        <v>0</v>
      </c>
      <c r="AK85" s="9" t="e">
        <f t="shared" ca="1" si="81"/>
        <v>#DIV/0!</v>
      </c>
      <c r="AM85" s="9">
        <f ca="1">SUM(AM80:AM84)</f>
        <v>0</v>
      </c>
      <c r="AN85" s="9" t="e">
        <f t="shared" ca="1" si="82"/>
        <v>#DIV/0!</v>
      </c>
      <c r="AP85" s="9">
        <f ca="1">SUM(AP80:AP84)</f>
        <v>0</v>
      </c>
      <c r="AQ85" s="9" t="e">
        <f t="shared" ca="1" si="83"/>
        <v>#DIV/0!</v>
      </c>
      <c r="AS85" s="9">
        <f ca="1">SUM(AS80:AS84)</f>
        <v>0</v>
      </c>
      <c r="AT85" s="9" t="e">
        <f t="shared" ca="1" si="84"/>
        <v>#DIV/0!</v>
      </c>
      <c r="AV85" s="9">
        <f ca="1">SUM(AV80:AV84)</f>
        <v>0</v>
      </c>
      <c r="AW85" s="9" t="e">
        <f t="shared" ca="1" si="67"/>
        <v>#DIV/0!</v>
      </c>
      <c r="AY85" s="9">
        <f ca="1">SUM(AY80:AY84)</f>
        <v>0</v>
      </c>
      <c r="AZ85" s="9" t="e">
        <f t="shared" ca="1" si="68"/>
        <v>#DIV/0!</v>
      </c>
      <c r="BB85" s="9">
        <f ca="1">SUM(BB80:BB84)</f>
        <v>0</v>
      </c>
      <c r="BC85" s="9" t="e">
        <f t="shared" ca="1" si="69"/>
        <v>#DIV/0!</v>
      </c>
      <c r="BE85" s="9">
        <f ca="1">SUM(BE80:BE84)</f>
        <v>0</v>
      </c>
      <c r="BF85" s="9" t="e">
        <f t="shared" ca="1" si="70"/>
        <v>#DIV/0!</v>
      </c>
      <c r="BH85" s="9">
        <f ca="1">SUM(BH80:BH84)</f>
        <v>0</v>
      </c>
      <c r="BI85" s="9" t="e">
        <f t="shared" ca="1" si="71"/>
        <v>#DIV/0!</v>
      </c>
      <c r="BK85" s="9">
        <f t="shared" ca="1" si="85"/>
        <v>0</v>
      </c>
      <c r="BL85" s="9" t="e">
        <f t="shared" ca="1" si="86"/>
        <v>#VALUE!</v>
      </c>
    </row>
    <row r="86" spans="2:64" ht="15.75" outlineLevel="1" thickBot="1" x14ac:dyDescent="0.3">
      <c r="B86" s="32" t="s">
        <v>239</v>
      </c>
      <c r="C86" s="217"/>
      <c r="D86" s="14" t="s">
        <v>153</v>
      </c>
      <c r="E86" s="15">
        <f t="shared" ca="1" si="72"/>
        <v>0</v>
      </c>
      <c r="F86" s="15"/>
      <c r="G86" s="15"/>
      <c r="H86" s="15" t="e">
        <f ca="1">SUM(F80:F84)+F75+F78</f>
        <v>#REF!</v>
      </c>
      <c r="I86" s="15" t="e">
        <f ca="1">H86/E86</f>
        <v>#REF!</v>
      </c>
      <c r="J86" s="15" t="e">
        <f t="shared" ca="1" si="65"/>
        <v>#REF!</v>
      </c>
      <c r="K86" s="15" t="e">
        <f t="shared" ca="1" si="66"/>
        <v>#REF!</v>
      </c>
      <c r="L86" s="137"/>
      <c r="M86" s="15">
        <f t="shared" ca="1" si="73"/>
        <v>0</v>
      </c>
      <c r="N86" s="15" t="s">
        <v>300</v>
      </c>
      <c r="O86" s="15" t="s">
        <v>300</v>
      </c>
      <c r="P86" s="15" t="s">
        <v>300</v>
      </c>
      <c r="Q86" s="15" t="e">
        <f ca="1">Q85+Q79</f>
        <v>#REF!</v>
      </c>
      <c r="R86" s="15" t="e">
        <f ca="1">R85+R79</f>
        <v>#REF!</v>
      </c>
      <c r="S86" s="15" t="e">
        <f ca="1">S85+S79</f>
        <v>#REF!</v>
      </c>
      <c r="T86" s="15" t="str">
        <f t="shared" ca="1" si="74"/>
        <v/>
      </c>
      <c r="U86" s="15" t="str">
        <f t="shared" ca="1" si="75"/>
        <v/>
      </c>
      <c r="V86" s="15" t="str">
        <f t="shared" ca="1" si="76"/>
        <v/>
      </c>
      <c r="W86" s="15" t="str">
        <f t="shared" ca="1" si="77"/>
        <v/>
      </c>
      <c r="X86" s="15" t="str">
        <f t="shared" ca="1" si="88"/>
        <v/>
      </c>
      <c r="Y86" s="15" t="str">
        <f t="shared" ca="1" si="89"/>
        <v/>
      </c>
      <c r="AA86" s="15">
        <f ca="1">AA85+AA79</f>
        <v>0</v>
      </c>
      <c r="AB86" s="15" t="e">
        <f t="shared" ca="1" si="78"/>
        <v>#DIV/0!</v>
      </c>
      <c r="AD86" s="15">
        <f ca="1">AD85+AD79</f>
        <v>0</v>
      </c>
      <c r="AE86" s="15" t="e">
        <f t="shared" ca="1" si="79"/>
        <v>#DIV/0!</v>
      </c>
      <c r="AG86" s="15">
        <f ca="1">AG85+AG79</f>
        <v>0</v>
      </c>
      <c r="AH86" s="15" t="e">
        <f t="shared" ca="1" si="80"/>
        <v>#DIV/0!</v>
      </c>
      <c r="AJ86" s="15">
        <f ca="1">AJ85+AJ79</f>
        <v>0</v>
      </c>
      <c r="AK86" s="15" t="e">
        <f t="shared" ca="1" si="81"/>
        <v>#DIV/0!</v>
      </c>
      <c r="AM86" s="15">
        <f ca="1">AM85+AM79</f>
        <v>0</v>
      </c>
      <c r="AN86" s="15" t="e">
        <f t="shared" ca="1" si="82"/>
        <v>#DIV/0!</v>
      </c>
      <c r="AP86" s="15">
        <f ca="1">AP85+AP79</f>
        <v>0</v>
      </c>
      <c r="AQ86" s="15" t="e">
        <f t="shared" ca="1" si="83"/>
        <v>#DIV/0!</v>
      </c>
      <c r="AS86" s="15">
        <f ca="1">AS85+AS79</f>
        <v>0</v>
      </c>
      <c r="AT86" s="15" t="e">
        <f t="shared" ca="1" si="84"/>
        <v>#DIV/0!</v>
      </c>
      <c r="AV86" s="15">
        <f ca="1">AV85+AV79</f>
        <v>0</v>
      </c>
      <c r="AW86" s="15" t="e">
        <f t="shared" ca="1" si="67"/>
        <v>#DIV/0!</v>
      </c>
      <c r="AY86" s="15">
        <f ca="1">AY85+AY79</f>
        <v>0</v>
      </c>
      <c r="AZ86" s="15" t="e">
        <f t="shared" ca="1" si="68"/>
        <v>#DIV/0!</v>
      </c>
      <c r="BB86" s="15">
        <f ca="1">BB85+BB79</f>
        <v>0</v>
      </c>
      <c r="BC86" s="15" t="e">
        <f t="shared" ca="1" si="69"/>
        <v>#DIV/0!</v>
      </c>
      <c r="BE86" s="15">
        <f ca="1">BE85+BE79</f>
        <v>0</v>
      </c>
      <c r="BF86" s="15" t="e">
        <f t="shared" ca="1" si="70"/>
        <v>#DIV/0!</v>
      </c>
      <c r="BH86" s="15">
        <f ca="1">BH85+BH79</f>
        <v>0</v>
      </c>
      <c r="BI86" s="15" t="e">
        <f t="shared" ca="1" si="71"/>
        <v>#DIV/0!</v>
      </c>
      <c r="BK86" s="15">
        <f t="shared" ca="1" si="85"/>
        <v>0</v>
      </c>
      <c r="BL86" s="15" t="e">
        <f t="shared" ca="1" si="86"/>
        <v>#VALUE!</v>
      </c>
    </row>
    <row r="87" spans="2:64" ht="15.75" outlineLevel="1" thickBot="1" x14ac:dyDescent="0.3">
      <c r="B87" s="45" t="s">
        <v>75</v>
      </c>
      <c r="C87" s="218" t="s">
        <v>161</v>
      </c>
      <c r="D87" s="14" t="s">
        <v>76</v>
      </c>
      <c r="E87" s="15">
        <f t="shared" ca="1" si="72"/>
        <v>0</v>
      </c>
      <c r="F87" s="15" t="e">
        <f ca="1">VLOOKUP($B87,INDIRECT("'"&amp;"Dépenses TR "&amp;$C$1&amp;"'!$B$2:$AK$61"),$F$2,FALSE)</f>
        <v>#REF!</v>
      </c>
      <c r="G87" s="15" t="e">
        <f ca="1">F87/E87</f>
        <v>#REF!</v>
      </c>
      <c r="H87" s="15"/>
      <c r="I87" s="15"/>
      <c r="J87" s="15" t="e">
        <f t="shared" ca="1" si="65"/>
        <v>#REF!</v>
      </c>
      <c r="K87" s="15" t="e">
        <f t="shared" ca="1" si="66"/>
        <v>#REF!</v>
      </c>
      <c r="L87" s="137"/>
      <c r="M87" s="15">
        <f t="shared" ca="1" si="73"/>
        <v>0</v>
      </c>
      <c r="N87" s="15" t="e">
        <f ca="1">VLOOKUP($B87,INDIRECT("'"&amp;"Dépenses TR "&amp;$C$1&amp;"'!$B$2:$AK$61"),N$2,FALSE)</f>
        <v>#REF!</v>
      </c>
      <c r="O87" s="15" t="e">
        <f ca="1">VLOOKUP($B87,INDIRECT("'"&amp;"Dépenses TR "&amp;$C$1&amp;"'!$B$2:$AK$61"),O$2,FALSE)</f>
        <v>#REF!</v>
      </c>
      <c r="P87" s="15" t="e">
        <f ca="1">VLOOKUP($B87,INDIRECT("'"&amp;"Dépenses TR "&amp;$C$1&amp;"'!$B$2:$AK$61"),P$2,FALSE)</f>
        <v>#REF!</v>
      </c>
      <c r="Q87" s="15"/>
      <c r="R87" s="15"/>
      <c r="S87" s="15"/>
      <c r="T87" s="15" t="str">
        <f t="shared" ca="1" si="74"/>
        <v/>
      </c>
      <c r="U87" s="15" t="str">
        <f t="shared" ca="1" si="75"/>
        <v/>
      </c>
      <c r="V87" s="15" t="str">
        <f t="shared" ca="1" si="76"/>
        <v/>
      </c>
      <c r="W87" s="15" t="str">
        <f t="shared" ca="1" si="77"/>
        <v/>
      </c>
      <c r="X87" s="15" t="str">
        <f t="shared" ca="1" si="88"/>
        <v/>
      </c>
      <c r="Y87" s="15" t="str">
        <f t="shared" ca="1" si="89"/>
        <v/>
      </c>
      <c r="AA87" s="140">
        <f t="shared" ref="AA87:AA92" ca="1" si="90">IFERROR(VLOOKUP($B87,INDIRECT("'"&amp;"Dépenses TR "&amp;$C$1&amp;"'!$B$2:$AI$61"),AA$2,FALSE),0)</f>
        <v>0</v>
      </c>
      <c r="AB87" s="15" t="e">
        <f t="shared" ca="1" si="78"/>
        <v>#DIV/0!</v>
      </c>
      <c r="AD87" s="15">
        <f t="shared" ref="AD87:AD92" ca="1" si="91">IFERROR(VLOOKUP($B87,INDIRECT("'"&amp;"Dépenses TR "&amp;$C$1&amp;"'!$B$2:$AI$61"),AD$2,FALSE),0)</f>
        <v>0</v>
      </c>
      <c r="AE87" s="15" t="e">
        <f t="shared" ca="1" si="79"/>
        <v>#DIV/0!</v>
      </c>
      <c r="AG87" s="15">
        <f t="shared" ref="AG87:AG92" ca="1" si="92">IFERROR(VLOOKUP($B87,INDIRECT("'"&amp;"Dépenses TR "&amp;$C$1&amp;"'!$B$2:$AI$61"),AG$2,FALSE),0)</f>
        <v>0</v>
      </c>
      <c r="AH87" s="15" t="e">
        <f t="shared" ca="1" si="80"/>
        <v>#DIV/0!</v>
      </c>
      <c r="AJ87" s="15">
        <f t="shared" ref="AJ87:AJ92" ca="1" si="93">IFERROR(VLOOKUP($B87,INDIRECT("'"&amp;"Dépenses TR "&amp;$C$1&amp;"'!$B$2:$AI$61"),AJ$2,FALSE),0)</f>
        <v>0</v>
      </c>
      <c r="AK87" s="15" t="e">
        <f t="shared" ca="1" si="81"/>
        <v>#DIV/0!</v>
      </c>
      <c r="AM87" s="15">
        <f t="shared" ref="AM87:AM92" ca="1" si="94">IFERROR(VLOOKUP($B87,INDIRECT("'"&amp;"Dépenses TR "&amp;$C$1&amp;"'!$B$2:$AI$61"),AM$2,FALSE),0)</f>
        <v>0</v>
      </c>
      <c r="AN87" s="15" t="e">
        <f t="shared" ca="1" si="82"/>
        <v>#DIV/0!</v>
      </c>
      <c r="AP87" s="15">
        <f t="shared" ref="AP87:AP92" ca="1" si="95">IFERROR(VLOOKUP($B87,INDIRECT("'"&amp;"Dépenses TR "&amp;$C$1&amp;"'!$B$2:$AI$61"),AP$2,FALSE),0)</f>
        <v>0</v>
      </c>
      <c r="AQ87" s="15" t="e">
        <f t="shared" ca="1" si="83"/>
        <v>#DIV/0!</v>
      </c>
      <c r="AS87" s="15">
        <f t="shared" ref="AS87:AS92" ca="1" si="96">IFERROR(VLOOKUP($B87,INDIRECT("'"&amp;"Dépenses TR "&amp;$C$1&amp;"'!$B$2:$AI$61"),AS$2,FALSE),0)</f>
        <v>0</v>
      </c>
      <c r="AT87" s="15" t="e">
        <f t="shared" ca="1" si="84"/>
        <v>#DIV/0!</v>
      </c>
      <c r="AV87" s="15">
        <f t="shared" ref="AV87:AV92" ca="1" si="97">IFERROR(VLOOKUP($B87,INDIRECT("'"&amp;"Dépenses TR "&amp;$C$1&amp;"'!$B$2:$AI$61"),AV$2,FALSE),0)</f>
        <v>0</v>
      </c>
      <c r="AW87" s="15" t="e">
        <f t="shared" ca="1" si="67"/>
        <v>#DIV/0!</v>
      </c>
      <c r="AY87" s="15">
        <f t="shared" ref="AY87:AY92" ca="1" si="98">IFERROR(VLOOKUP($B87,INDIRECT("'"&amp;"Dépenses TR "&amp;$C$1&amp;"'!$B$2:$AI$61"),AY$2,FALSE),0)</f>
        <v>0</v>
      </c>
      <c r="AZ87" s="15" t="e">
        <f t="shared" ca="1" si="68"/>
        <v>#DIV/0!</v>
      </c>
      <c r="BB87" s="15">
        <f t="shared" ref="BB87:BB92" ca="1" si="99">IFERROR(VLOOKUP($B87,INDIRECT("'"&amp;"Dépenses TR "&amp;$C$1&amp;"'!$B$2:$AI$61"),BB$2,FALSE),0)</f>
        <v>0</v>
      </c>
      <c r="BC87" s="15" t="e">
        <f t="shared" ca="1" si="69"/>
        <v>#DIV/0!</v>
      </c>
      <c r="BE87" s="15">
        <f t="shared" ref="BE87:BE92" ca="1" si="100">IFERROR(VLOOKUP($B87,INDIRECT("'"&amp;"Dépenses TR "&amp;$C$1&amp;"'!$B$2:$AI$61"),BE$2,FALSE),0)</f>
        <v>0</v>
      </c>
      <c r="BF87" s="15" t="e">
        <f t="shared" ca="1" si="70"/>
        <v>#DIV/0!</v>
      </c>
      <c r="BH87" s="15">
        <f t="shared" ref="BH87:BH92" ca="1" si="101">IFERROR(VLOOKUP($B87,INDIRECT("'"&amp;"Dépenses TR "&amp;$C$1&amp;"'!$B$2:$AI$61"),BH$2,FALSE),0)</f>
        <v>0</v>
      </c>
      <c r="BI87" s="15" t="e">
        <f t="shared" ca="1" si="71"/>
        <v>#DIV/0!</v>
      </c>
      <c r="BK87" s="15">
        <f t="shared" ca="1" si="85"/>
        <v>0</v>
      </c>
      <c r="BL87" s="15" t="e">
        <f t="shared" ca="1" si="86"/>
        <v>#VALUE!</v>
      </c>
    </row>
    <row r="88" spans="2:64" ht="15.75" outlineLevel="1" thickBot="1" x14ac:dyDescent="0.3">
      <c r="B88" s="35" t="s">
        <v>240</v>
      </c>
      <c r="C88" s="219"/>
      <c r="D88" s="14" t="s">
        <v>162</v>
      </c>
      <c r="E88" s="20">
        <f t="shared" ca="1" si="72"/>
        <v>0</v>
      </c>
      <c r="F88" s="20"/>
      <c r="G88" s="20"/>
      <c r="H88" s="20"/>
      <c r="I88" s="20"/>
      <c r="J88" s="20">
        <f t="shared" si="65"/>
        <v>0</v>
      </c>
      <c r="K88" s="20">
        <f t="shared" si="66"/>
        <v>0</v>
      </c>
      <c r="L88" s="137"/>
      <c r="M88" s="20">
        <f t="shared" ca="1" si="73"/>
        <v>0</v>
      </c>
      <c r="N88" s="20"/>
      <c r="O88" s="20"/>
      <c r="P88" s="20"/>
      <c r="Q88" s="20"/>
      <c r="R88" s="20"/>
      <c r="S88" s="20"/>
      <c r="T88" s="20">
        <f t="shared" si="74"/>
        <v>0</v>
      </c>
      <c r="U88" s="20">
        <f t="shared" si="75"/>
        <v>0</v>
      </c>
      <c r="V88" s="20">
        <f t="shared" si="76"/>
        <v>0</v>
      </c>
      <c r="W88" s="20" t="str">
        <f t="shared" ca="1" si="77"/>
        <v/>
      </c>
      <c r="X88" s="20" t="str">
        <f t="shared" ca="1" si="88"/>
        <v/>
      </c>
      <c r="Y88" s="20" t="str">
        <f t="shared" ca="1" si="89"/>
        <v/>
      </c>
      <c r="AA88" s="140">
        <f t="shared" ca="1" si="90"/>
        <v>0</v>
      </c>
      <c r="AB88" s="20" t="e">
        <f t="shared" ca="1" si="78"/>
        <v>#DIV/0!</v>
      </c>
      <c r="AD88" s="20">
        <f t="shared" ca="1" si="91"/>
        <v>0</v>
      </c>
      <c r="AE88" s="20" t="e">
        <f t="shared" ca="1" si="79"/>
        <v>#DIV/0!</v>
      </c>
      <c r="AG88" s="20">
        <f t="shared" ca="1" si="92"/>
        <v>0</v>
      </c>
      <c r="AH88" s="20" t="e">
        <f t="shared" ca="1" si="80"/>
        <v>#DIV/0!</v>
      </c>
      <c r="AJ88" s="20">
        <f t="shared" ca="1" si="93"/>
        <v>0</v>
      </c>
      <c r="AK88" s="20" t="e">
        <f t="shared" ca="1" si="81"/>
        <v>#DIV/0!</v>
      </c>
      <c r="AM88" s="20">
        <f t="shared" ca="1" si="94"/>
        <v>0</v>
      </c>
      <c r="AN88" s="20" t="e">
        <f t="shared" ca="1" si="82"/>
        <v>#DIV/0!</v>
      </c>
      <c r="AP88" s="20">
        <f t="shared" ca="1" si="95"/>
        <v>0</v>
      </c>
      <c r="AQ88" s="20" t="e">
        <f t="shared" ca="1" si="83"/>
        <v>#DIV/0!</v>
      </c>
      <c r="AS88" s="20">
        <f t="shared" ca="1" si="96"/>
        <v>0</v>
      </c>
      <c r="AT88" s="20" t="e">
        <f t="shared" ca="1" si="84"/>
        <v>#DIV/0!</v>
      </c>
      <c r="AV88" s="20">
        <f t="shared" ca="1" si="97"/>
        <v>0</v>
      </c>
      <c r="AW88" s="20" t="e">
        <f t="shared" ca="1" si="67"/>
        <v>#DIV/0!</v>
      </c>
      <c r="AY88" s="20">
        <f t="shared" ca="1" si="98"/>
        <v>0</v>
      </c>
      <c r="AZ88" s="20" t="e">
        <f t="shared" ca="1" si="68"/>
        <v>#DIV/0!</v>
      </c>
      <c r="BB88" s="20">
        <f t="shared" ca="1" si="99"/>
        <v>0</v>
      </c>
      <c r="BC88" s="20" t="e">
        <f t="shared" ca="1" si="69"/>
        <v>#DIV/0!</v>
      </c>
      <c r="BE88" s="20">
        <f t="shared" ca="1" si="100"/>
        <v>0</v>
      </c>
      <c r="BF88" s="20" t="e">
        <f t="shared" ca="1" si="70"/>
        <v>#DIV/0!</v>
      </c>
      <c r="BH88" s="20">
        <f t="shared" ca="1" si="101"/>
        <v>0</v>
      </c>
      <c r="BI88" s="20" t="e">
        <f t="shared" ca="1" si="71"/>
        <v>#DIV/0!</v>
      </c>
      <c r="BK88" s="20">
        <f t="shared" ca="1" si="85"/>
        <v>0</v>
      </c>
      <c r="BL88" s="20">
        <f t="shared" ca="1" si="86"/>
        <v>0</v>
      </c>
    </row>
    <row r="89" spans="2:64" ht="15.75" thickBot="1" x14ac:dyDescent="0.3">
      <c r="B89" s="38" t="s">
        <v>77</v>
      </c>
      <c r="C89" s="217" t="s">
        <v>163</v>
      </c>
      <c r="D89" s="6" t="s">
        <v>78</v>
      </c>
      <c r="E89" s="7">
        <f t="shared" ca="1" si="72"/>
        <v>0</v>
      </c>
      <c r="F89" s="5" t="e">
        <f ca="1">VLOOKUP($B89,INDIRECT("'"&amp;"Dépenses TR "&amp;$C$1&amp;"'!$B$2:$AK$61"),$F$2,FALSE)</f>
        <v>#REF!</v>
      </c>
      <c r="G89" s="70" t="e">
        <f ca="1">F89/E89</f>
        <v>#REF!</v>
      </c>
      <c r="H89" s="7"/>
      <c r="I89" s="7"/>
      <c r="J89" s="7" t="e">
        <f t="shared" ca="1" si="65"/>
        <v>#REF!</v>
      </c>
      <c r="K89" s="7" t="e">
        <f t="shared" ca="1" si="66"/>
        <v>#REF!</v>
      </c>
      <c r="L89" s="137"/>
      <c r="M89" s="7">
        <f t="shared" ca="1" si="73"/>
        <v>0</v>
      </c>
      <c r="N89" s="5" t="e">
        <f t="shared" ref="N89:P92" ca="1" si="102">VLOOKUP($B89,INDIRECT("'"&amp;"Dépenses TR "&amp;$C$1&amp;"'!$B$2:$AK$61"),N$2,FALSE)</f>
        <v>#REF!</v>
      </c>
      <c r="O89" s="5" t="e">
        <f t="shared" ca="1" si="102"/>
        <v>#REF!</v>
      </c>
      <c r="P89" s="5" t="e">
        <f t="shared" ca="1" si="102"/>
        <v>#REF!</v>
      </c>
      <c r="Q89" s="7"/>
      <c r="R89" s="7"/>
      <c r="S89" s="7"/>
      <c r="T89" s="7" t="str">
        <f t="shared" ca="1" si="74"/>
        <v/>
      </c>
      <c r="U89" s="7" t="str">
        <f t="shared" ca="1" si="75"/>
        <v/>
      </c>
      <c r="V89" s="7" t="str">
        <f t="shared" ca="1" si="76"/>
        <v/>
      </c>
      <c r="W89" s="7" t="str">
        <f t="shared" ca="1" si="77"/>
        <v/>
      </c>
      <c r="X89" s="7" t="str">
        <f t="shared" ca="1" si="88"/>
        <v/>
      </c>
      <c r="Y89" s="7" t="str">
        <f t="shared" ca="1" si="89"/>
        <v/>
      </c>
      <c r="AA89" s="5">
        <f t="shared" ca="1" si="90"/>
        <v>0</v>
      </c>
      <c r="AB89" s="7" t="e">
        <f t="shared" ca="1" si="78"/>
        <v>#DIV/0!</v>
      </c>
      <c r="AD89" s="5">
        <f t="shared" ca="1" si="91"/>
        <v>0</v>
      </c>
      <c r="AE89" s="7" t="e">
        <f t="shared" ca="1" si="79"/>
        <v>#DIV/0!</v>
      </c>
      <c r="AG89" s="5">
        <f t="shared" ca="1" si="92"/>
        <v>0</v>
      </c>
      <c r="AH89" s="7" t="e">
        <f t="shared" ca="1" si="80"/>
        <v>#DIV/0!</v>
      </c>
      <c r="AJ89" s="5">
        <f t="shared" ca="1" si="93"/>
        <v>0</v>
      </c>
      <c r="AK89" s="7" t="e">
        <f t="shared" ca="1" si="81"/>
        <v>#DIV/0!</v>
      </c>
      <c r="AM89" s="5">
        <f t="shared" ca="1" si="94"/>
        <v>0</v>
      </c>
      <c r="AN89" s="7" t="e">
        <f t="shared" ca="1" si="82"/>
        <v>#DIV/0!</v>
      </c>
      <c r="AP89" s="5">
        <f t="shared" ca="1" si="95"/>
        <v>0</v>
      </c>
      <c r="AQ89" s="7" t="e">
        <f t="shared" ca="1" si="83"/>
        <v>#DIV/0!</v>
      </c>
      <c r="AS89" s="5">
        <f t="shared" ca="1" si="96"/>
        <v>0</v>
      </c>
      <c r="AT89" s="7" t="e">
        <f t="shared" ca="1" si="84"/>
        <v>#DIV/0!</v>
      </c>
      <c r="AV89" s="5">
        <f t="shared" ca="1" si="97"/>
        <v>0</v>
      </c>
      <c r="AW89" s="7" t="e">
        <f t="shared" ca="1" si="67"/>
        <v>#DIV/0!</v>
      </c>
      <c r="AY89" s="5">
        <f t="shared" ca="1" si="98"/>
        <v>0</v>
      </c>
      <c r="AZ89" s="7" t="e">
        <f t="shared" ca="1" si="68"/>
        <v>#DIV/0!</v>
      </c>
      <c r="BB89" s="5">
        <f t="shared" ca="1" si="99"/>
        <v>0</v>
      </c>
      <c r="BC89" s="7" t="e">
        <f t="shared" ca="1" si="69"/>
        <v>#DIV/0!</v>
      </c>
      <c r="BE89" s="5">
        <f t="shared" ca="1" si="100"/>
        <v>0</v>
      </c>
      <c r="BF89" s="7" t="e">
        <f t="shared" ca="1" si="70"/>
        <v>#DIV/0!</v>
      </c>
      <c r="BH89" s="5">
        <f t="shared" ca="1" si="101"/>
        <v>0</v>
      </c>
      <c r="BI89" s="7" t="e">
        <f t="shared" ca="1" si="71"/>
        <v>#DIV/0!</v>
      </c>
      <c r="BK89" s="5">
        <f t="shared" ca="1" si="85"/>
        <v>0</v>
      </c>
      <c r="BL89" s="7" t="e">
        <f t="shared" ca="1" si="86"/>
        <v>#VALUE!</v>
      </c>
    </row>
    <row r="90" spans="2:64" ht="15.75" thickBot="1" x14ac:dyDescent="0.3">
      <c r="B90" s="39" t="s">
        <v>79</v>
      </c>
      <c r="C90" s="217"/>
      <c r="D90" s="6" t="s">
        <v>80</v>
      </c>
      <c r="E90" s="7">
        <f t="shared" ca="1" si="72"/>
        <v>0</v>
      </c>
      <c r="F90" s="5" t="e">
        <f ca="1">VLOOKUP($B90,INDIRECT("'"&amp;"Dépenses TR "&amp;$C$1&amp;"'!$B$2:$AK$61"),$F$2,FALSE)</f>
        <v>#REF!</v>
      </c>
      <c r="G90" s="70" t="e">
        <f ca="1">F90/E90</f>
        <v>#REF!</v>
      </c>
      <c r="H90" s="7"/>
      <c r="I90" s="7"/>
      <c r="J90" s="7" t="e">
        <f t="shared" ca="1" si="65"/>
        <v>#REF!</v>
      </c>
      <c r="K90" s="7" t="e">
        <f t="shared" ca="1" si="66"/>
        <v>#REF!</v>
      </c>
      <c r="L90" s="137"/>
      <c r="M90" s="7">
        <f t="shared" ca="1" si="73"/>
        <v>0</v>
      </c>
      <c r="N90" s="5" t="e">
        <f t="shared" ca="1" si="102"/>
        <v>#REF!</v>
      </c>
      <c r="O90" s="5" t="e">
        <f t="shared" ca="1" si="102"/>
        <v>#REF!</v>
      </c>
      <c r="P90" s="5" t="e">
        <f t="shared" ca="1" si="102"/>
        <v>#REF!</v>
      </c>
      <c r="Q90" s="7"/>
      <c r="R90" s="7"/>
      <c r="S90" s="7"/>
      <c r="T90" s="7" t="str">
        <f t="shared" ca="1" si="74"/>
        <v/>
      </c>
      <c r="U90" s="7" t="str">
        <f t="shared" ca="1" si="75"/>
        <v/>
      </c>
      <c r="V90" s="7" t="str">
        <f t="shared" ca="1" si="76"/>
        <v/>
      </c>
      <c r="W90" s="7" t="str">
        <f t="shared" ca="1" si="77"/>
        <v/>
      </c>
      <c r="X90" s="7" t="str">
        <f t="shared" ca="1" si="88"/>
        <v/>
      </c>
      <c r="Y90" s="7" t="str">
        <f t="shared" ca="1" si="89"/>
        <v/>
      </c>
      <c r="AA90" s="5">
        <f t="shared" ca="1" si="90"/>
        <v>0</v>
      </c>
      <c r="AB90" s="7" t="e">
        <f t="shared" ca="1" si="78"/>
        <v>#DIV/0!</v>
      </c>
      <c r="AD90" s="5">
        <f t="shared" ca="1" si="91"/>
        <v>0</v>
      </c>
      <c r="AE90" s="7" t="e">
        <f t="shared" ca="1" si="79"/>
        <v>#DIV/0!</v>
      </c>
      <c r="AG90" s="5">
        <f t="shared" ca="1" si="92"/>
        <v>0</v>
      </c>
      <c r="AH90" s="7" t="e">
        <f t="shared" ca="1" si="80"/>
        <v>#DIV/0!</v>
      </c>
      <c r="AJ90" s="5">
        <f t="shared" ca="1" si="93"/>
        <v>0</v>
      </c>
      <c r="AK90" s="7" t="e">
        <f t="shared" ca="1" si="81"/>
        <v>#DIV/0!</v>
      </c>
      <c r="AM90" s="5">
        <f t="shared" ca="1" si="94"/>
        <v>0</v>
      </c>
      <c r="AN90" s="7" t="e">
        <f t="shared" ca="1" si="82"/>
        <v>#DIV/0!</v>
      </c>
      <c r="AP90" s="5">
        <f t="shared" ca="1" si="95"/>
        <v>0</v>
      </c>
      <c r="AQ90" s="7" t="e">
        <f t="shared" ca="1" si="83"/>
        <v>#DIV/0!</v>
      </c>
      <c r="AS90" s="5">
        <f t="shared" ca="1" si="96"/>
        <v>0</v>
      </c>
      <c r="AT90" s="7" t="e">
        <f t="shared" ca="1" si="84"/>
        <v>#DIV/0!</v>
      </c>
      <c r="AV90" s="5">
        <f t="shared" ca="1" si="97"/>
        <v>0</v>
      </c>
      <c r="AW90" s="7" t="e">
        <f t="shared" ca="1" si="67"/>
        <v>#DIV/0!</v>
      </c>
      <c r="AY90" s="5">
        <f t="shared" ca="1" si="98"/>
        <v>0</v>
      </c>
      <c r="AZ90" s="7" t="e">
        <f t="shared" ca="1" si="68"/>
        <v>#DIV/0!</v>
      </c>
      <c r="BB90" s="5">
        <f t="shared" ca="1" si="99"/>
        <v>0</v>
      </c>
      <c r="BC90" s="7" t="e">
        <f t="shared" ca="1" si="69"/>
        <v>#DIV/0!</v>
      </c>
      <c r="BE90" s="5">
        <f t="shared" ca="1" si="100"/>
        <v>0</v>
      </c>
      <c r="BF90" s="7" t="e">
        <f t="shared" ca="1" si="70"/>
        <v>#DIV/0!</v>
      </c>
      <c r="BH90" s="5">
        <f t="shared" ca="1" si="101"/>
        <v>0</v>
      </c>
      <c r="BI90" s="7" t="e">
        <f t="shared" ca="1" si="71"/>
        <v>#DIV/0!</v>
      </c>
      <c r="BK90" s="5">
        <f t="shared" ca="1" si="85"/>
        <v>0</v>
      </c>
      <c r="BL90" s="7" t="e">
        <f t="shared" ca="1" si="86"/>
        <v>#VALUE!</v>
      </c>
    </row>
    <row r="91" spans="2:64" ht="15.75" thickBot="1" x14ac:dyDescent="0.3">
      <c r="B91" s="39" t="s">
        <v>81</v>
      </c>
      <c r="C91" s="217"/>
      <c r="D91" s="6" t="s">
        <v>82</v>
      </c>
      <c r="E91" s="7">
        <f t="shared" ca="1" si="72"/>
        <v>0</v>
      </c>
      <c r="F91" s="5" t="e">
        <f ca="1">VLOOKUP($B91,INDIRECT("'"&amp;"Dépenses TR "&amp;$C$1&amp;"'!$B$2:$AK$61"),$F$2,FALSE)</f>
        <v>#REF!</v>
      </c>
      <c r="G91" s="70" t="e">
        <f ca="1">F91/E91</f>
        <v>#REF!</v>
      </c>
      <c r="H91" s="7"/>
      <c r="I91" s="7"/>
      <c r="J91" s="7" t="e">
        <f t="shared" ca="1" si="65"/>
        <v>#REF!</v>
      </c>
      <c r="K91" s="7" t="e">
        <f t="shared" ca="1" si="66"/>
        <v>#REF!</v>
      </c>
      <c r="L91" s="137"/>
      <c r="M91" s="7">
        <f t="shared" ca="1" si="73"/>
        <v>0</v>
      </c>
      <c r="N91" s="5" t="e">
        <f t="shared" ca="1" si="102"/>
        <v>#REF!</v>
      </c>
      <c r="O91" s="5" t="e">
        <f t="shared" ca="1" si="102"/>
        <v>#REF!</v>
      </c>
      <c r="P91" s="5" t="e">
        <f t="shared" ca="1" si="102"/>
        <v>#REF!</v>
      </c>
      <c r="Q91" s="7"/>
      <c r="R91" s="7"/>
      <c r="S91" s="7"/>
      <c r="T91" s="7" t="str">
        <f t="shared" ca="1" si="74"/>
        <v/>
      </c>
      <c r="U91" s="7" t="str">
        <f t="shared" ca="1" si="75"/>
        <v/>
      </c>
      <c r="V91" s="7" t="str">
        <f t="shared" ca="1" si="76"/>
        <v/>
      </c>
      <c r="W91" s="7" t="str">
        <f t="shared" ca="1" si="77"/>
        <v/>
      </c>
      <c r="X91" s="7" t="str">
        <f t="shared" ca="1" si="88"/>
        <v/>
      </c>
      <c r="Y91" s="7" t="str">
        <f t="shared" ca="1" si="89"/>
        <v/>
      </c>
      <c r="AA91" s="5">
        <f t="shared" ca="1" si="90"/>
        <v>0</v>
      </c>
      <c r="AB91" s="7" t="e">
        <f t="shared" ca="1" si="78"/>
        <v>#DIV/0!</v>
      </c>
      <c r="AD91" s="5">
        <f t="shared" ca="1" si="91"/>
        <v>0</v>
      </c>
      <c r="AE91" s="7" t="e">
        <f t="shared" ca="1" si="79"/>
        <v>#DIV/0!</v>
      </c>
      <c r="AG91" s="5">
        <f t="shared" ca="1" si="92"/>
        <v>0</v>
      </c>
      <c r="AH91" s="7" t="e">
        <f t="shared" ca="1" si="80"/>
        <v>#DIV/0!</v>
      </c>
      <c r="AJ91" s="5">
        <f t="shared" ca="1" si="93"/>
        <v>0</v>
      </c>
      <c r="AK91" s="7" t="e">
        <f t="shared" ca="1" si="81"/>
        <v>#DIV/0!</v>
      </c>
      <c r="AM91" s="5">
        <f t="shared" ca="1" si="94"/>
        <v>0</v>
      </c>
      <c r="AN91" s="7" t="e">
        <f t="shared" ca="1" si="82"/>
        <v>#DIV/0!</v>
      </c>
      <c r="AP91" s="5">
        <f t="shared" ca="1" si="95"/>
        <v>0</v>
      </c>
      <c r="AQ91" s="7" t="e">
        <f t="shared" ca="1" si="83"/>
        <v>#DIV/0!</v>
      </c>
      <c r="AS91" s="5">
        <f t="shared" ca="1" si="96"/>
        <v>0</v>
      </c>
      <c r="AT91" s="7" t="e">
        <f t="shared" ca="1" si="84"/>
        <v>#DIV/0!</v>
      </c>
      <c r="AV91" s="5">
        <f t="shared" ca="1" si="97"/>
        <v>0</v>
      </c>
      <c r="AW91" s="7" t="e">
        <f t="shared" ca="1" si="67"/>
        <v>#DIV/0!</v>
      </c>
      <c r="AY91" s="5">
        <f t="shared" ca="1" si="98"/>
        <v>0</v>
      </c>
      <c r="AZ91" s="7" t="e">
        <f t="shared" ca="1" si="68"/>
        <v>#DIV/0!</v>
      </c>
      <c r="BB91" s="5">
        <f t="shared" ca="1" si="99"/>
        <v>0</v>
      </c>
      <c r="BC91" s="7" t="e">
        <f t="shared" ca="1" si="69"/>
        <v>#DIV/0!</v>
      </c>
      <c r="BE91" s="5">
        <f t="shared" ca="1" si="100"/>
        <v>0</v>
      </c>
      <c r="BF91" s="7" t="e">
        <f t="shared" ca="1" si="70"/>
        <v>#DIV/0!</v>
      </c>
      <c r="BH91" s="5">
        <f t="shared" ca="1" si="101"/>
        <v>0</v>
      </c>
      <c r="BI91" s="7" t="e">
        <f t="shared" ca="1" si="71"/>
        <v>#DIV/0!</v>
      </c>
      <c r="BK91" s="5">
        <f t="shared" ca="1" si="85"/>
        <v>0</v>
      </c>
      <c r="BL91" s="7" t="e">
        <f t="shared" ca="1" si="86"/>
        <v>#VALUE!</v>
      </c>
    </row>
    <row r="92" spans="2:64" ht="15.75" thickBot="1" x14ac:dyDescent="0.3">
      <c r="B92" s="39" t="s">
        <v>83</v>
      </c>
      <c r="C92" s="217"/>
      <c r="D92" s="6" t="s">
        <v>84</v>
      </c>
      <c r="E92" s="7">
        <f t="shared" ca="1" si="72"/>
        <v>0</v>
      </c>
      <c r="F92" s="5" t="e">
        <f ca="1">VLOOKUP($B92,INDIRECT("'"&amp;"Dépenses TR "&amp;$C$1&amp;"'!$B$2:$AK$61"),$F$2,FALSE)</f>
        <v>#REF!</v>
      </c>
      <c r="G92" s="70" t="e">
        <f ca="1">F92/E92</f>
        <v>#REF!</v>
      </c>
      <c r="H92" s="7"/>
      <c r="I92" s="7"/>
      <c r="J92" s="7" t="e">
        <f t="shared" ca="1" si="65"/>
        <v>#REF!</v>
      </c>
      <c r="K92" s="7" t="e">
        <f t="shared" ca="1" si="66"/>
        <v>#REF!</v>
      </c>
      <c r="L92" s="137"/>
      <c r="M92" s="7">
        <f t="shared" ca="1" si="73"/>
        <v>0</v>
      </c>
      <c r="N92" s="5" t="e">
        <f t="shared" ca="1" si="102"/>
        <v>#REF!</v>
      </c>
      <c r="O92" s="5" t="e">
        <f t="shared" ca="1" si="102"/>
        <v>#REF!</v>
      </c>
      <c r="P92" s="5" t="e">
        <f t="shared" ca="1" si="102"/>
        <v>#REF!</v>
      </c>
      <c r="Q92" s="7"/>
      <c r="R92" s="7"/>
      <c r="S92" s="7"/>
      <c r="T92" s="7" t="str">
        <f t="shared" ca="1" si="74"/>
        <v/>
      </c>
      <c r="U92" s="7" t="str">
        <f t="shared" ca="1" si="75"/>
        <v/>
      </c>
      <c r="V92" s="7" t="str">
        <f t="shared" ca="1" si="76"/>
        <v/>
      </c>
      <c r="W92" s="7" t="str">
        <f t="shared" ca="1" si="77"/>
        <v/>
      </c>
      <c r="X92" s="7" t="str">
        <f t="shared" ca="1" si="88"/>
        <v/>
      </c>
      <c r="Y92" s="7" t="str">
        <f t="shared" ca="1" si="89"/>
        <v/>
      </c>
      <c r="AA92" s="5">
        <f t="shared" ca="1" si="90"/>
        <v>0</v>
      </c>
      <c r="AB92" s="7" t="e">
        <f t="shared" ca="1" si="78"/>
        <v>#DIV/0!</v>
      </c>
      <c r="AD92" s="5">
        <f t="shared" ca="1" si="91"/>
        <v>0</v>
      </c>
      <c r="AE92" s="7" t="e">
        <f t="shared" ca="1" si="79"/>
        <v>#DIV/0!</v>
      </c>
      <c r="AG92" s="5">
        <f t="shared" ca="1" si="92"/>
        <v>0</v>
      </c>
      <c r="AH92" s="7" t="e">
        <f t="shared" ca="1" si="80"/>
        <v>#DIV/0!</v>
      </c>
      <c r="AJ92" s="5">
        <f t="shared" ca="1" si="93"/>
        <v>0</v>
      </c>
      <c r="AK92" s="7" t="e">
        <f t="shared" ca="1" si="81"/>
        <v>#DIV/0!</v>
      </c>
      <c r="AM92" s="5">
        <f t="shared" ca="1" si="94"/>
        <v>0</v>
      </c>
      <c r="AN92" s="7" t="e">
        <f t="shared" ca="1" si="82"/>
        <v>#DIV/0!</v>
      </c>
      <c r="AP92" s="5">
        <f t="shared" ca="1" si="95"/>
        <v>0</v>
      </c>
      <c r="AQ92" s="7" t="e">
        <f t="shared" ca="1" si="83"/>
        <v>#DIV/0!</v>
      </c>
      <c r="AS92" s="5">
        <f t="shared" ca="1" si="96"/>
        <v>0</v>
      </c>
      <c r="AT92" s="7" t="e">
        <f t="shared" ca="1" si="84"/>
        <v>#DIV/0!</v>
      </c>
      <c r="AV92" s="5">
        <f t="shared" ca="1" si="97"/>
        <v>0</v>
      </c>
      <c r="AW92" s="7" t="e">
        <f t="shared" ca="1" si="67"/>
        <v>#DIV/0!</v>
      </c>
      <c r="AY92" s="5">
        <f t="shared" ca="1" si="98"/>
        <v>0</v>
      </c>
      <c r="AZ92" s="7" t="e">
        <f t="shared" ca="1" si="68"/>
        <v>#DIV/0!</v>
      </c>
      <c r="BB92" s="5">
        <f t="shared" ca="1" si="99"/>
        <v>0</v>
      </c>
      <c r="BC92" s="7" t="e">
        <f t="shared" ca="1" si="69"/>
        <v>#DIV/0!</v>
      </c>
      <c r="BE92" s="5">
        <f t="shared" ca="1" si="100"/>
        <v>0</v>
      </c>
      <c r="BF92" s="7" t="e">
        <f t="shared" ca="1" si="70"/>
        <v>#DIV/0!</v>
      </c>
      <c r="BH92" s="5">
        <f t="shared" ca="1" si="101"/>
        <v>0</v>
      </c>
      <c r="BI92" s="7" t="e">
        <f t="shared" ca="1" si="71"/>
        <v>#DIV/0!</v>
      </c>
      <c r="BK92" s="5">
        <f t="shared" ca="1" si="85"/>
        <v>0</v>
      </c>
      <c r="BL92" s="7" t="e">
        <f t="shared" ca="1" si="86"/>
        <v>#VALUE!</v>
      </c>
    </row>
    <row r="93" spans="2:64" ht="15.75" thickBot="1" x14ac:dyDescent="0.3">
      <c r="B93" s="31" t="s">
        <v>241</v>
      </c>
      <c r="C93" s="217"/>
      <c r="D93" s="8" t="s">
        <v>164</v>
      </c>
      <c r="E93" s="9">
        <f t="shared" ca="1" si="72"/>
        <v>0</v>
      </c>
      <c r="F93" s="9"/>
      <c r="G93" s="9"/>
      <c r="H93" s="9" t="e">
        <f ca="1">SUM(F89:F92)</f>
        <v>#REF!</v>
      </c>
      <c r="I93" s="9" t="e">
        <f ca="1">H93/E93</f>
        <v>#REF!</v>
      </c>
      <c r="J93" s="9" t="e">
        <f t="shared" ca="1" si="65"/>
        <v>#REF!</v>
      </c>
      <c r="K93" s="9" t="e">
        <f t="shared" ca="1" si="66"/>
        <v>#REF!</v>
      </c>
      <c r="L93" s="137"/>
      <c r="M93" s="9">
        <f t="shared" ca="1" si="73"/>
        <v>0</v>
      </c>
      <c r="N93" s="9" t="s">
        <v>300</v>
      </c>
      <c r="O93" s="9" t="s">
        <v>300</v>
      </c>
      <c r="P93" s="9" t="s">
        <v>300</v>
      </c>
      <c r="Q93" s="9" t="e">
        <f ca="1">SUM(N89:N92)</f>
        <v>#REF!</v>
      </c>
      <c r="R93" s="9" t="e">
        <f ca="1">SUM(O89:O92)</f>
        <v>#REF!</v>
      </c>
      <c r="S93" s="9" t="e">
        <f ca="1">SUM(P89:P92)</f>
        <v>#REF!</v>
      </c>
      <c r="T93" s="9" t="str">
        <f t="shared" ca="1" si="74"/>
        <v/>
      </c>
      <c r="U93" s="9" t="str">
        <f t="shared" ca="1" si="75"/>
        <v/>
      </c>
      <c r="V93" s="9" t="str">
        <f t="shared" ca="1" si="76"/>
        <v/>
      </c>
      <c r="W93" s="9" t="str">
        <f t="shared" ca="1" si="77"/>
        <v/>
      </c>
      <c r="X93" s="9" t="str">
        <f t="shared" ca="1" si="88"/>
        <v/>
      </c>
      <c r="Y93" s="9" t="str">
        <f t="shared" ca="1" si="89"/>
        <v/>
      </c>
      <c r="AA93" s="9">
        <f ca="1">SUM(AA89:AA92)</f>
        <v>0</v>
      </c>
      <c r="AB93" s="9" t="e">
        <f t="shared" ca="1" si="78"/>
        <v>#DIV/0!</v>
      </c>
      <c r="AD93" s="9">
        <f ca="1">SUM(AD89:AD92)</f>
        <v>0</v>
      </c>
      <c r="AE93" s="9" t="e">
        <f t="shared" ca="1" si="79"/>
        <v>#DIV/0!</v>
      </c>
      <c r="AG93" s="9">
        <f ca="1">SUM(AG89:AG92)</f>
        <v>0</v>
      </c>
      <c r="AH93" s="9" t="e">
        <f t="shared" ca="1" si="80"/>
        <v>#DIV/0!</v>
      </c>
      <c r="AJ93" s="9">
        <f ca="1">SUM(AJ89:AJ92)</f>
        <v>0</v>
      </c>
      <c r="AK93" s="9" t="e">
        <f t="shared" ca="1" si="81"/>
        <v>#DIV/0!</v>
      </c>
      <c r="AM93" s="9">
        <f ca="1">SUM(AM89:AM92)</f>
        <v>0</v>
      </c>
      <c r="AN93" s="9" t="e">
        <f t="shared" ca="1" si="82"/>
        <v>#DIV/0!</v>
      </c>
      <c r="AP93" s="9">
        <f ca="1">SUM(AP89:AP92)</f>
        <v>0</v>
      </c>
      <c r="AQ93" s="9" t="e">
        <f t="shared" ca="1" si="83"/>
        <v>#DIV/0!</v>
      </c>
      <c r="AS93" s="9">
        <f ca="1">SUM(AS89:AS92)</f>
        <v>0</v>
      </c>
      <c r="AT93" s="9" t="e">
        <f t="shared" ca="1" si="84"/>
        <v>#DIV/0!</v>
      </c>
      <c r="AV93" s="9">
        <f ca="1">SUM(AV89:AV92)</f>
        <v>0</v>
      </c>
      <c r="AW93" s="9" t="e">
        <f t="shared" ca="1" si="67"/>
        <v>#DIV/0!</v>
      </c>
      <c r="AY93" s="9">
        <f ca="1">SUM(AY89:AY92)</f>
        <v>0</v>
      </c>
      <c r="AZ93" s="9" t="e">
        <f t="shared" ca="1" si="68"/>
        <v>#DIV/0!</v>
      </c>
      <c r="BB93" s="9">
        <f ca="1">SUM(BB89:BB92)</f>
        <v>0</v>
      </c>
      <c r="BC93" s="9" t="e">
        <f t="shared" ca="1" si="69"/>
        <v>#DIV/0!</v>
      </c>
      <c r="BE93" s="9">
        <f ca="1">SUM(BE89:BE92)</f>
        <v>0</v>
      </c>
      <c r="BF93" s="9" t="e">
        <f t="shared" ca="1" si="70"/>
        <v>#DIV/0!</v>
      </c>
      <c r="BH93" s="9">
        <f ca="1">SUM(BH89:BH92)</f>
        <v>0</v>
      </c>
      <c r="BI93" s="9" t="e">
        <f t="shared" ca="1" si="71"/>
        <v>#DIV/0!</v>
      </c>
      <c r="BK93" s="9">
        <f t="shared" ca="1" si="85"/>
        <v>0</v>
      </c>
      <c r="BL93" s="9" t="e">
        <f t="shared" ca="1" si="86"/>
        <v>#VALUE!</v>
      </c>
    </row>
    <row r="94" spans="2:64" ht="15.75" thickBot="1" x14ac:dyDescent="0.3">
      <c r="B94" s="39" t="s">
        <v>85</v>
      </c>
      <c r="C94" s="217"/>
      <c r="D94" s="6" t="s">
        <v>86</v>
      </c>
      <c r="E94" s="7">
        <f t="shared" ca="1" si="72"/>
        <v>0</v>
      </c>
      <c r="F94" s="5" t="e">
        <f ca="1">VLOOKUP($B94,INDIRECT("'"&amp;"Dépenses TR "&amp;$C$1&amp;"'!$B$2:$AK$61"),$F$2,FALSE)</f>
        <v>#REF!</v>
      </c>
      <c r="G94" s="70" t="e">
        <f ca="1">F94/E94</f>
        <v>#REF!</v>
      </c>
      <c r="H94" s="7"/>
      <c r="I94" s="7"/>
      <c r="J94" s="7" t="e">
        <f t="shared" ca="1" si="65"/>
        <v>#REF!</v>
      </c>
      <c r="K94" s="7" t="e">
        <f t="shared" ca="1" si="66"/>
        <v>#REF!</v>
      </c>
      <c r="L94" s="137"/>
      <c r="M94" s="7">
        <f t="shared" ca="1" si="73"/>
        <v>0</v>
      </c>
      <c r="N94" s="5" t="e">
        <f t="shared" ref="N94:P96" ca="1" si="103">VLOOKUP($B94,INDIRECT("'"&amp;"Dépenses TR "&amp;$C$1&amp;"'!$B$2:$AK$61"),N$2,FALSE)</f>
        <v>#REF!</v>
      </c>
      <c r="O94" s="5" t="e">
        <f t="shared" ca="1" si="103"/>
        <v>#REF!</v>
      </c>
      <c r="P94" s="5" t="e">
        <f t="shared" ca="1" si="103"/>
        <v>#REF!</v>
      </c>
      <c r="Q94" s="7"/>
      <c r="R94" s="7"/>
      <c r="S94" s="7"/>
      <c r="T94" s="7" t="str">
        <f t="shared" ca="1" si="74"/>
        <v/>
      </c>
      <c r="U94" s="7" t="str">
        <f t="shared" ca="1" si="75"/>
        <v/>
      </c>
      <c r="V94" s="7" t="str">
        <f t="shared" ca="1" si="76"/>
        <v/>
      </c>
      <c r="W94" s="7" t="str">
        <f t="shared" ca="1" si="77"/>
        <v/>
      </c>
      <c r="X94" s="7" t="str">
        <f t="shared" ca="1" si="88"/>
        <v/>
      </c>
      <c r="Y94" s="7" t="str">
        <f t="shared" ca="1" si="89"/>
        <v/>
      </c>
      <c r="AA94" s="5">
        <f ca="1">IFERROR(VLOOKUP($B94,INDIRECT("'"&amp;"Dépenses TR "&amp;$C$1&amp;"'!$B$2:$AI$61"),AA$2,FALSE),0)</f>
        <v>0</v>
      </c>
      <c r="AB94" s="7" t="e">
        <f t="shared" ca="1" si="78"/>
        <v>#DIV/0!</v>
      </c>
      <c r="AD94" s="5">
        <f ca="1">IFERROR(VLOOKUP($B94,INDIRECT("'"&amp;"Dépenses TR "&amp;$C$1&amp;"'!$B$2:$AI$61"),AD$2,FALSE),0)</f>
        <v>0</v>
      </c>
      <c r="AE94" s="7" t="e">
        <f t="shared" ca="1" si="79"/>
        <v>#DIV/0!</v>
      </c>
      <c r="AG94" s="5">
        <f ca="1">IFERROR(VLOOKUP($B94,INDIRECT("'"&amp;"Dépenses TR "&amp;$C$1&amp;"'!$B$2:$AI$61"),AG$2,FALSE),0)</f>
        <v>0</v>
      </c>
      <c r="AH94" s="7" t="e">
        <f t="shared" ca="1" si="80"/>
        <v>#DIV/0!</v>
      </c>
      <c r="AJ94" s="5">
        <f ca="1">IFERROR(VLOOKUP($B94,INDIRECT("'"&amp;"Dépenses TR "&amp;$C$1&amp;"'!$B$2:$AI$61"),AJ$2,FALSE),0)</f>
        <v>0</v>
      </c>
      <c r="AK94" s="7" t="e">
        <f t="shared" ca="1" si="81"/>
        <v>#DIV/0!</v>
      </c>
      <c r="AM94" s="5">
        <f ca="1">IFERROR(VLOOKUP($B94,INDIRECT("'"&amp;"Dépenses TR "&amp;$C$1&amp;"'!$B$2:$AI$61"),AM$2,FALSE),0)</f>
        <v>0</v>
      </c>
      <c r="AN94" s="7" t="e">
        <f t="shared" ca="1" si="82"/>
        <v>#DIV/0!</v>
      </c>
      <c r="AP94" s="5">
        <f ca="1">IFERROR(VLOOKUP($B94,INDIRECT("'"&amp;"Dépenses TR "&amp;$C$1&amp;"'!$B$2:$AI$61"),AP$2,FALSE),0)</f>
        <v>0</v>
      </c>
      <c r="AQ94" s="7" t="e">
        <f t="shared" ca="1" si="83"/>
        <v>#DIV/0!</v>
      </c>
      <c r="AS94" s="5">
        <f ca="1">IFERROR(VLOOKUP($B94,INDIRECT("'"&amp;"Dépenses TR "&amp;$C$1&amp;"'!$B$2:$AI$61"),AS$2,FALSE),0)</f>
        <v>0</v>
      </c>
      <c r="AT94" s="7" t="e">
        <f t="shared" ca="1" si="84"/>
        <v>#DIV/0!</v>
      </c>
      <c r="AV94" s="5">
        <f ca="1">IFERROR(VLOOKUP($B94,INDIRECT("'"&amp;"Dépenses TR "&amp;$C$1&amp;"'!$B$2:$AI$61"),AV$2,FALSE),0)</f>
        <v>0</v>
      </c>
      <c r="AW94" s="7" t="e">
        <f t="shared" ca="1" si="67"/>
        <v>#DIV/0!</v>
      </c>
      <c r="AY94" s="5">
        <f ca="1">IFERROR(VLOOKUP($B94,INDIRECT("'"&amp;"Dépenses TR "&amp;$C$1&amp;"'!$B$2:$AI$61"),AY$2,FALSE),0)</f>
        <v>0</v>
      </c>
      <c r="AZ94" s="7" t="e">
        <f t="shared" ca="1" si="68"/>
        <v>#DIV/0!</v>
      </c>
      <c r="BB94" s="5">
        <f ca="1">IFERROR(VLOOKUP($B94,INDIRECT("'"&amp;"Dépenses TR "&amp;$C$1&amp;"'!$B$2:$AI$61"),BB$2,FALSE),0)</f>
        <v>0</v>
      </c>
      <c r="BC94" s="7" t="e">
        <f t="shared" ca="1" si="69"/>
        <v>#DIV/0!</v>
      </c>
      <c r="BE94" s="5">
        <f ca="1">IFERROR(VLOOKUP($B94,INDIRECT("'"&amp;"Dépenses TR "&amp;$C$1&amp;"'!$B$2:$AI$61"),BE$2,FALSE),0)</f>
        <v>0</v>
      </c>
      <c r="BF94" s="7" t="e">
        <f t="shared" ca="1" si="70"/>
        <v>#DIV/0!</v>
      </c>
      <c r="BH94" s="5">
        <f ca="1">IFERROR(VLOOKUP($B94,INDIRECT("'"&amp;"Dépenses TR "&amp;$C$1&amp;"'!$B$2:$AI$61"),BH$2,FALSE),0)</f>
        <v>0</v>
      </c>
      <c r="BI94" s="7" t="e">
        <f t="shared" ca="1" si="71"/>
        <v>#DIV/0!</v>
      </c>
      <c r="BK94" s="5">
        <f t="shared" ca="1" si="85"/>
        <v>0</v>
      </c>
      <c r="BL94" s="7" t="e">
        <f t="shared" ca="1" si="86"/>
        <v>#VALUE!</v>
      </c>
    </row>
    <row r="95" spans="2:64" ht="15.75" thickBot="1" x14ac:dyDescent="0.3">
      <c r="B95" s="39" t="s">
        <v>87</v>
      </c>
      <c r="C95" s="217"/>
      <c r="D95" s="6" t="s">
        <v>88</v>
      </c>
      <c r="E95" s="7">
        <f t="shared" ca="1" si="72"/>
        <v>0</v>
      </c>
      <c r="F95" s="5" t="e">
        <f ca="1">VLOOKUP($B95,INDIRECT("'"&amp;"Dépenses TR "&amp;$C$1&amp;"'!$B$2:$AK$61"),$F$2,FALSE)</f>
        <v>#REF!</v>
      </c>
      <c r="G95" s="70" t="e">
        <f ca="1">F95/E95</f>
        <v>#REF!</v>
      </c>
      <c r="H95" s="7"/>
      <c r="I95" s="7"/>
      <c r="J95" s="7" t="e">
        <f t="shared" ca="1" si="65"/>
        <v>#REF!</v>
      </c>
      <c r="K95" s="7" t="e">
        <f t="shared" ca="1" si="66"/>
        <v>#REF!</v>
      </c>
      <c r="L95" s="137"/>
      <c r="M95" s="7">
        <f t="shared" ca="1" si="73"/>
        <v>0</v>
      </c>
      <c r="N95" s="5" t="e">
        <f t="shared" ca="1" si="103"/>
        <v>#REF!</v>
      </c>
      <c r="O95" s="5" t="e">
        <f t="shared" ca="1" si="103"/>
        <v>#REF!</v>
      </c>
      <c r="P95" s="5" t="e">
        <f t="shared" ca="1" si="103"/>
        <v>#REF!</v>
      </c>
      <c r="Q95" s="7"/>
      <c r="R95" s="7"/>
      <c r="S95" s="7"/>
      <c r="T95" s="7" t="str">
        <f t="shared" ca="1" si="74"/>
        <v/>
      </c>
      <c r="U95" s="7" t="str">
        <f t="shared" ca="1" si="75"/>
        <v/>
      </c>
      <c r="V95" s="7" t="str">
        <f t="shared" ca="1" si="76"/>
        <v/>
      </c>
      <c r="W95" s="7" t="str">
        <f t="shared" ca="1" si="77"/>
        <v/>
      </c>
      <c r="X95" s="7" t="str">
        <f t="shared" ca="1" si="88"/>
        <v/>
      </c>
      <c r="Y95" s="7" t="str">
        <f t="shared" ca="1" si="89"/>
        <v/>
      </c>
      <c r="AA95" s="5">
        <f ca="1">IFERROR(VLOOKUP($B95,INDIRECT("'"&amp;"Dépenses TR "&amp;$C$1&amp;"'!$B$2:$AI$61"),AA$2,FALSE),0)</f>
        <v>0</v>
      </c>
      <c r="AB95" s="7" t="e">
        <f t="shared" ca="1" si="78"/>
        <v>#DIV/0!</v>
      </c>
      <c r="AD95" s="5">
        <f ca="1">IFERROR(VLOOKUP($B95,INDIRECT("'"&amp;"Dépenses TR "&amp;$C$1&amp;"'!$B$2:$AI$61"),AD$2,FALSE),0)</f>
        <v>0</v>
      </c>
      <c r="AE95" s="7" t="e">
        <f t="shared" ca="1" si="79"/>
        <v>#DIV/0!</v>
      </c>
      <c r="AG95" s="5">
        <f ca="1">IFERROR(VLOOKUP($B95,INDIRECT("'"&amp;"Dépenses TR "&amp;$C$1&amp;"'!$B$2:$AI$61"),AG$2,FALSE),0)</f>
        <v>0</v>
      </c>
      <c r="AH95" s="7" t="e">
        <f t="shared" ca="1" si="80"/>
        <v>#DIV/0!</v>
      </c>
      <c r="AJ95" s="5">
        <f ca="1">IFERROR(VLOOKUP($B95,INDIRECT("'"&amp;"Dépenses TR "&amp;$C$1&amp;"'!$B$2:$AI$61"),AJ$2,FALSE),0)</f>
        <v>0</v>
      </c>
      <c r="AK95" s="7" t="e">
        <f t="shared" ca="1" si="81"/>
        <v>#DIV/0!</v>
      </c>
      <c r="AM95" s="5">
        <f ca="1">IFERROR(VLOOKUP($B95,INDIRECT("'"&amp;"Dépenses TR "&amp;$C$1&amp;"'!$B$2:$AI$61"),AM$2,FALSE),0)</f>
        <v>0</v>
      </c>
      <c r="AN95" s="7" t="e">
        <f t="shared" ca="1" si="82"/>
        <v>#DIV/0!</v>
      </c>
      <c r="AP95" s="5">
        <f ca="1">IFERROR(VLOOKUP($B95,INDIRECT("'"&amp;"Dépenses TR "&amp;$C$1&amp;"'!$B$2:$AI$61"),AP$2,FALSE),0)</f>
        <v>0</v>
      </c>
      <c r="AQ95" s="7" t="e">
        <f t="shared" ca="1" si="83"/>
        <v>#DIV/0!</v>
      </c>
      <c r="AS95" s="5">
        <f ca="1">IFERROR(VLOOKUP($B95,INDIRECT("'"&amp;"Dépenses TR "&amp;$C$1&amp;"'!$B$2:$AI$61"),AS$2,FALSE),0)</f>
        <v>0</v>
      </c>
      <c r="AT95" s="7" t="e">
        <f t="shared" ca="1" si="84"/>
        <v>#DIV/0!</v>
      </c>
      <c r="AV95" s="5">
        <f ca="1">IFERROR(VLOOKUP($B95,INDIRECT("'"&amp;"Dépenses TR "&amp;$C$1&amp;"'!$B$2:$AI$61"),AV$2,FALSE),0)</f>
        <v>0</v>
      </c>
      <c r="AW95" s="7" t="e">
        <f t="shared" ca="1" si="67"/>
        <v>#DIV/0!</v>
      </c>
      <c r="AY95" s="5">
        <f ca="1">IFERROR(VLOOKUP($B95,INDIRECT("'"&amp;"Dépenses TR "&amp;$C$1&amp;"'!$B$2:$AI$61"),AY$2,FALSE),0)</f>
        <v>0</v>
      </c>
      <c r="AZ95" s="7" t="e">
        <f t="shared" ca="1" si="68"/>
        <v>#DIV/0!</v>
      </c>
      <c r="BB95" s="5">
        <f ca="1">IFERROR(VLOOKUP($B95,INDIRECT("'"&amp;"Dépenses TR "&amp;$C$1&amp;"'!$B$2:$AI$61"),BB$2,FALSE),0)</f>
        <v>0</v>
      </c>
      <c r="BC95" s="7" t="e">
        <f t="shared" ca="1" si="69"/>
        <v>#DIV/0!</v>
      </c>
      <c r="BE95" s="5">
        <f ca="1">IFERROR(VLOOKUP($B95,INDIRECT("'"&amp;"Dépenses TR "&amp;$C$1&amp;"'!$B$2:$AI$61"),BE$2,FALSE),0)</f>
        <v>0</v>
      </c>
      <c r="BF95" s="7" t="e">
        <f t="shared" ca="1" si="70"/>
        <v>#DIV/0!</v>
      </c>
      <c r="BH95" s="5">
        <f ca="1">IFERROR(VLOOKUP($B95,INDIRECT("'"&amp;"Dépenses TR "&amp;$C$1&amp;"'!$B$2:$AI$61"),BH$2,FALSE),0)</f>
        <v>0</v>
      </c>
      <c r="BI95" s="7" t="e">
        <f t="shared" ca="1" si="71"/>
        <v>#DIV/0!</v>
      </c>
      <c r="BK95" s="5">
        <f t="shared" ca="1" si="85"/>
        <v>0</v>
      </c>
      <c r="BL95" s="7" t="e">
        <f t="shared" ca="1" si="86"/>
        <v>#VALUE!</v>
      </c>
    </row>
    <row r="96" spans="2:64" ht="15.75" thickBot="1" x14ac:dyDescent="0.3">
      <c r="B96" s="39" t="s">
        <v>89</v>
      </c>
      <c r="C96" s="217"/>
      <c r="D96" s="6" t="s">
        <v>165</v>
      </c>
      <c r="E96" s="7">
        <f t="shared" ca="1" si="72"/>
        <v>0</v>
      </c>
      <c r="F96" s="5" t="e">
        <f ca="1">VLOOKUP($B96,INDIRECT("'"&amp;"Dépenses TR "&amp;$C$1&amp;"'!$B$2:$AK$61"),$F$2,FALSE)</f>
        <v>#REF!</v>
      </c>
      <c r="G96" s="70" t="e">
        <f ca="1">F96/E96</f>
        <v>#REF!</v>
      </c>
      <c r="H96" s="7"/>
      <c r="I96" s="7"/>
      <c r="J96" s="7" t="e">
        <f t="shared" ca="1" si="65"/>
        <v>#REF!</v>
      </c>
      <c r="K96" s="7" t="e">
        <f t="shared" ca="1" si="66"/>
        <v>#REF!</v>
      </c>
      <c r="L96" s="137"/>
      <c r="M96" s="7">
        <f t="shared" ca="1" si="73"/>
        <v>0</v>
      </c>
      <c r="N96" s="5" t="e">
        <f t="shared" ca="1" si="103"/>
        <v>#REF!</v>
      </c>
      <c r="O96" s="5" t="e">
        <f t="shared" ca="1" si="103"/>
        <v>#REF!</v>
      </c>
      <c r="P96" s="5" t="e">
        <f t="shared" ca="1" si="103"/>
        <v>#REF!</v>
      </c>
      <c r="Q96" s="7"/>
      <c r="R96" s="7"/>
      <c r="S96" s="7"/>
      <c r="T96" s="7" t="str">
        <f t="shared" ca="1" si="74"/>
        <v/>
      </c>
      <c r="U96" s="7" t="str">
        <f t="shared" ca="1" si="75"/>
        <v/>
      </c>
      <c r="V96" s="7" t="str">
        <f t="shared" ca="1" si="76"/>
        <v/>
      </c>
      <c r="W96" s="7" t="str">
        <f t="shared" ca="1" si="77"/>
        <v/>
      </c>
      <c r="X96" s="7" t="str">
        <f t="shared" ca="1" si="88"/>
        <v/>
      </c>
      <c r="Y96" s="7" t="str">
        <f t="shared" ca="1" si="89"/>
        <v/>
      </c>
      <c r="AA96" s="5">
        <f ca="1">IFERROR(VLOOKUP($B96,INDIRECT("'"&amp;"Dépenses TR "&amp;$C$1&amp;"'!$B$2:$AI$61"),AA$2,FALSE),0)</f>
        <v>0</v>
      </c>
      <c r="AB96" s="7" t="e">
        <f t="shared" ca="1" si="78"/>
        <v>#DIV/0!</v>
      </c>
      <c r="AD96" s="5">
        <f ca="1">IFERROR(VLOOKUP($B96,INDIRECT("'"&amp;"Dépenses TR "&amp;$C$1&amp;"'!$B$2:$AI$61"),AD$2,FALSE),0)</f>
        <v>0</v>
      </c>
      <c r="AE96" s="7" t="e">
        <f t="shared" ca="1" si="79"/>
        <v>#DIV/0!</v>
      </c>
      <c r="AG96" s="5">
        <f ca="1">IFERROR(VLOOKUP($B96,INDIRECT("'"&amp;"Dépenses TR "&amp;$C$1&amp;"'!$B$2:$AI$61"),AG$2,FALSE),0)</f>
        <v>0</v>
      </c>
      <c r="AH96" s="7" t="e">
        <f t="shared" ca="1" si="80"/>
        <v>#DIV/0!</v>
      </c>
      <c r="AJ96" s="5">
        <f ca="1">IFERROR(VLOOKUP($B96,INDIRECT("'"&amp;"Dépenses TR "&amp;$C$1&amp;"'!$B$2:$AI$61"),AJ$2,FALSE),0)</f>
        <v>0</v>
      </c>
      <c r="AK96" s="7" t="e">
        <f t="shared" ca="1" si="81"/>
        <v>#DIV/0!</v>
      </c>
      <c r="AM96" s="5">
        <f ca="1">IFERROR(VLOOKUP($B96,INDIRECT("'"&amp;"Dépenses TR "&amp;$C$1&amp;"'!$B$2:$AI$61"),AM$2,FALSE),0)</f>
        <v>0</v>
      </c>
      <c r="AN96" s="7" t="e">
        <f t="shared" ca="1" si="82"/>
        <v>#DIV/0!</v>
      </c>
      <c r="AP96" s="5">
        <f ca="1">IFERROR(VLOOKUP($B96,INDIRECT("'"&amp;"Dépenses TR "&amp;$C$1&amp;"'!$B$2:$AI$61"),AP$2,FALSE),0)</f>
        <v>0</v>
      </c>
      <c r="AQ96" s="7" t="e">
        <f t="shared" ca="1" si="83"/>
        <v>#DIV/0!</v>
      </c>
      <c r="AS96" s="5">
        <f ca="1">IFERROR(VLOOKUP($B96,INDIRECT("'"&amp;"Dépenses TR "&amp;$C$1&amp;"'!$B$2:$AI$61"),AS$2,FALSE),0)</f>
        <v>0</v>
      </c>
      <c r="AT96" s="7" t="e">
        <f t="shared" ca="1" si="84"/>
        <v>#DIV/0!</v>
      </c>
      <c r="AV96" s="5">
        <f ca="1">IFERROR(VLOOKUP($B96,INDIRECT("'"&amp;"Dépenses TR "&amp;$C$1&amp;"'!$B$2:$AI$61"),AV$2,FALSE),0)</f>
        <v>0</v>
      </c>
      <c r="AW96" s="7" t="e">
        <f t="shared" ca="1" si="67"/>
        <v>#DIV/0!</v>
      </c>
      <c r="AY96" s="5">
        <f ca="1">IFERROR(VLOOKUP($B96,INDIRECT("'"&amp;"Dépenses TR "&amp;$C$1&amp;"'!$B$2:$AI$61"),AY$2,FALSE),0)</f>
        <v>0</v>
      </c>
      <c r="AZ96" s="7" t="e">
        <f t="shared" ca="1" si="68"/>
        <v>#DIV/0!</v>
      </c>
      <c r="BB96" s="5">
        <f ca="1">IFERROR(VLOOKUP($B96,INDIRECT("'"&amp;"Dépenses TR "&amp;$C$1&amp;"'!$B$2:$AI$61"),BB$2,FALSE),0)</f>
        <v>0</v>
      </c>
      <c r="BC96" s="7" t="e">
        <f t="shared" ca="1" si="69"/>
        <v>#DIV/0!</v>
      </c>
      <c r="BE96" s="5">
        <f ca="1">IFERROR(VLOOKUP($B96,INDIRECT("'"&amp;"Dépenses TR "&amp;$C$1&amp;"'!$B$2:$AI$61"),BE$2,FALSE),0)</f>
        <v>0</v>
      </c>
      <c r="BF96" s="7" t="e">
        <f t="shared" ca="1" si="70"/>
        <v>#DIV/0!</v>
      </c>
      <c r="BH96" s="5">
        <f ca="1">IFERROR(VLOOKUP($B96,INDIRECT("'"&amp;"Dépenses TR "&amp;$C$1&amp;"'!$B$2:$AI$61"),BH$2,FALSE),0)</f>
        <v>0</v>
      </c>
      <c r="BI96" s="7" t="e">
        <f t="shared" ca="1" si="71"/>
        <v>#DIV/0!</v>
      </c>
      <c r="BK96" s="5">
        <f t="shared" ca="1" si="85"/>
        <v>0</v>
      </c>
      <c r="BL96" s="7" t="e">
        <f t="shared" ca="1" si="86"/>
        <v>#VALUE!</v>
      </c>
    </row>
    <row r="97" spans="2:64" ht="15.75" thickBot="1" x14ac:dyDescent="0.3">
      <c r="B97" s="40" t="s">
        <v>242</v>
      </c>
      <c r="C97" s="217"/>
      <c r="D97" s="10" t="s">
        <v>166</v>
      </c>
      <c r="E97" s="11">
        <f t="shared" ca="1" si="72"/>
        <v>0</v>
      </c>
      <c r="F97" s="5"/>
      <c r="G97" s="11"/>
      <c r="H97" s="11"/>
      <c r="I97" s="11"/>
      <c r="J97" s="11">
        <f t="shared" si="65"/>
        <v>0</v>
      </c>
      <c r="K97" s="11">
        <f t="shared" si="66"/>
        <v>0</v>
      </c>
      <c r="L97" s="137"/>
      <c r="M97" s="11">
        <f t="shared" ca="1" si="73"/>
        <v>0</v>
      </c>
      <c r="N97" s="5"/>
      <c r="O97" s="5"/>
      <c r="P97" s="5"/>
      <c r="Q97" s="11"/>
      <c r="R97" s="11"/>
      <c r="S97" s="11"/>
      <c r="T97" s="11">
        <f t="shared" si="74"/>
        <v>0</v>
      </c>
      <c r="U97" s="11">
        <f t="shared" si="75"/>
        <v>0</v>
      </c>
      <c r="V97" s="11">
        <f t="shared" si="76"/>
        <v>0</v>
      </c>
      <c r="W97" s="11" t="str">
        <f t="shared" ca="1" si="77"/>
        <v/>
      </c>
      <c r="X97" s="11" t="str">
        <f t="shared" ca="1" si="88"/>
        <v/>
      </c>
      <c r="Y97" s="11" t="str">
        <f t="shared" ca="1" si="89"/>
        <v/>
      </c>
      <c r="AA97" s="5">
        <f ca="1">IFERROR(VLOOKUP($B97,INDIRECT("'"&amp;"Dépenses TR "&amp;$C$1&amp;"'!$B$2:$AI$61"),AA$2,FALSE),0)</f>
        <v>0</v>
      </c>
      <c r="AB97" s="11" t="e">
        <f t="shared" ca="1" si="78"/>
        <v>#DIV/0!</v>
      </c>
      <c r="AD97" s="5">
        <f ca="1">IFERROR(VLOOKUP($B97,INDIRECT("'"&amp;"Dépenses TR "&amp;$C$1&amp;"'!$B$2:$AI$61"),AD$2,FALSE),0)</f>
        <v>0</v>
      </c>
      <c r="AE97" s="11" t="e">
        <f t="shared" ca="1" si="79"/>
        <v>#DIV/0!</v>
      </c>
      <c r="AG97" s="5">
        <f ca="1">IFERROR(VLOOKUP($B97,INDIRECT("'"&amp;"Dépenses TR "&amp;$C$1&amp;"'!$B$2:$AI$61"),AG$2,FALSE),0)</f>
        <v>0</v>
      </c>
      <c r="AH97" s="11" t="e">
        <f t="shared" ca="1" si="80"/>
        <v>#DIV/0!</v>
      </c>
      <c r="AJ97" s="5">
        <f ca="1">IFERROR(VLOOKUP($B97,INDIRECT("'"&amp;"Dépenses TR "&amp;$C$1&amp;"'!$B$2:$AI$61"),AJ$2,FALSE),0)</f>
        <v>0</v>
      </c>
      <c r="AK97" s="11" t="e">
        <f t="shared" ca="1" si="81"/>
        <v>#DIV/0!</v>
      </c>
      <c r="AM97" s="5">
        <f ca="1">IFERROR(VLOOKUP($B97,INDIRECT("'"&amp;"Dépenses TR "&amp;$C$1&amp;"'!$B$2:$AI$61"),AM$2,FALSE),0)</f>
        <v>0</v>
      </c>
      <c r="AN97" s="11" t="e">
        <f t="shared" ca="1" si="82"/>
        <v>#DIV/0!</v>
      </c>
      <c r="AP97" s="5">
        <f ca="1">IFERROR(VLOOKUP($B97,INDIRECT("'"&amp;"Dépenses TR "&amp;$C$1&amp;"'!$B$2:$AI$61"),AP$2,FALSE),0)</f>
        <v>0</v>
      </c>
      <c r="AQ97" s="11" t="e">
        <f t="shared" ca="1" si="83"/>
        <v>#DIV/0!</v>
      </c>
      <c r="AS97" s="5">
        <f ca="1">IFERROR(VLOOKUP($B97,INDIRECT("'"&amp;"Dépenses TR "&amp;$C$1&amp;"'!$B$2:$AI$61"),AS$2,FALSE),0)</f>
        <v>0</v>
      </c>
      <c r="AT97" s="11" t="e">
        <f t="shared" ca="1" si="84"/>
        <v>#DIV/0!</v>
      </c>
      <c r="AV97" s="5">
        <f ca="1">IFERROR(VLOOKUP($B97,INDIRECT("'"&amp;"Dépenses TR "&amp;$C$1&amp;"'!$B$2:$AI$61"),AV$2,FALSE),0)</f>
        <v>0</v>
      </c>
      <c r="AW97" s="11" t="e">
        <f t="shared" ca="1" si="67"/>
        <v>#DIV/0!</v>
      </c>
      <c r="AY97" s="5">
        <f ca="1">IFERROR(VLOOKUP($B97,INDIRECT("'"&amp;"Dépenses TR "&amp;$C$1&amp;"'!$B$2:$AI$61"),AY$2,FALSE),0)</f>
        <v>0</v>
      </c>
      <c r="AZ97" s="11" t="e">
        <f t="shared" ca="1" si="68"/>
        <v>#DIV/0!</v>
      </c>
      <c r="BB97" s="5">
        <f ca="1">IFERROR(VLOOKUP($B97,INDIRECT("'"&amp;"Dépenses TR "&amp;$C$1&amp;"'!$B$2:$AI$61"),BB$2,FALSE),0)</f>
        <v>0</v>
      </c>
      <c r="BC97" s="11" t="e">
        <f t="shared" ca="1" si="69"/>
        <v>#DIV/0!</v>
      </c>
      <c r="BE97" s="5">
        <f ca="1">IFERROR(VLOOKUP($B97,INDIRECT("'"&amp;"Dépenses TR "&amp;$C$1&amp;"'!$B$2:$AI$61"),BE$2,FALSE),0)</f>
        <v>0</v>
      </c>
      <c r="BF97" s="11" t="e">
        <f t="shared" ca="1" si="70"/>
        <v>#DIV/0!</v>
      </c>
      <c r="BH97" s="5">
        <f ca="1">IFERROR(VLOOKUP($B97,INDIRECT("'"&amp;"Dépenses TR "&amp;$C$1&amp;"'!$B$2:$AI$61"),BH$2,FALSE),0)</f>
        <v>0</v>
      </c>
      <c r="BI97" s="11" t="e">
        <f t="shared" ca="1" si="71"/>
        <v>#DIV/0!</v>
      </c>
      <c r="BK97" s="5">
        <f t="shared" ca="1" si="85"/>
        <v>0</v>
      </c>
      <c r="BL97" s="11">
        <f t="shared" ca="1" si="86"/>
        <v>0</v>
      </c>
    </row>
    <row r="98" spans="2:64" ht="15.75" thickBot="1" x14ac:dyDescent="0.3">
      <c r="B98" s="40" t="s">
        <v>243</v>
      </c>
      <c r="C98" s="217"/>
      <c r="D98" s="10" t="s">
        <v>167</v>
      </c>
      <c r="E98" s="11">
        <f t="shared" ca="1" si="72"/>
        <v>0</v>
      </c>
      <c r="F98" s="5"/>
      <c r="G98" s="11"/>
      <c r="H98" s="11"/>
      <c r="I98" s="11"/>
      <c r="J98" s="11">
        <f t="shared" si="65"/>
        <v>0</v>
      </c>
      <c r="K98" s="11">
        <f t="shared" si="66"/>
        <v>0</v>
      </c>
      <c r="L98" s="137"/>
      <c r="M98" s="11">
        <f t="shared" ca="1" si="73"/>
        <v>0</v>
      </c>
      <c r="N98" s="5"/>
      <c r="O98" s="5"/>
      <c r="P98" s="5"/>
      <c r="Q98" s="11"/>
      <c r="R98" s="11"/>
      <c r="S98" s="11"/>
      <c r="T98" s="11">
        <f t="shared" si="74"/>
        <v>0</v>
      </c>
      <c r="U98" s="11">
        <f t="shared" si="75"/>
        <v>0</v>
      </c>
      <c r="V98" s="11">
        <f t="shared" si="76"/>
        <v>0</v>
      </c>
      <c r="W98" s="11" t="str">
        <f t="shared" ca="1" si="77"/>
        <v/>
      </c>
      <c r="X98" s="11" t="str">
        <f t="shared" ca="1" si="88"/>
        <v/>
      </c>
      <c r="Y98" s="11" t="str">
        <f t="shared" ca="1" si="89"/>
        <v/>
      </c>
      <c r="AA98" s="5">
        <f ca="1">IFERROR(VLOOKUP($B98,INDIRECT("'"&amp;"Dépenses TR "&amp;$C$1&amp;"'!$B$2:$AI$61"),AA$2,FALSE),0)</f>
        <v>0</v>
      </c>
      <c r="AB98" s="11" t="e">
        <f t="shared" ca="1" si="78"/>
        <v>#DIV/0!</v>
      </c>
      <c r="AD98" s="5">
        <f ca="1">IFERROR(VLOOKUP($B98,INDIRECT("'"&amp;"Dépenses TR "&amp;$C$1&amp;"'!$B$2:$AI$61"),AD$2,FALSE),0)</f>
        <v>0</v>
      </c>
      <c r="AE98" s="11" t="e">
        <f t="shared" ca="1" si="79"/>
        <v>#DIV/0!</v>
      </c>
      <c r="AG98" s="5">
        <f ca="1">IFERROR(VLOOKUP($B98,INDIRECT("'"&amp;"Dépenses TR "&amp;$C$1&amp;"'!$B$2:$AI$61"),AG$2,FALSE),0)</f>
        <v>0</v>
      </c>
      <c r="AH98" s="11" t="e">
        <f t="shared" ca="1" si="80"/>
        <v>#DIV/0!</v>
      </c>
      <c r="AJ98" s="5">
        <f ca="1">IFERROR(VLOOKUP($B98,INDIRECT("'"&amp;"Dépenses TR "&amp;$C$1&amp;"'!$B$2:$AI$61"),AJ$2,FALSE),0)</f>
        <v>0</v>
      </c>
      <c r="AK98" s="11" t="e">
        <f t="shared" ca="1" si="81"/>
        <v>#DIV/0!</v>
      </c>
      <c r="AM98" s="5">
        <f ca="1">IFERROR(VLOOKUP($B98,INDIRECT("'"&amp;"Dépenses TR "&amp;$C$1&amp;"'!$B$2:$AI$61"),AM$2,FALSE),0)</f>
        <v>0</v>
      </c>
      <c r="AN98" s="11" t="e">
        <f t="shared" ca="1" si="82"/>
        <v>#DIV/0!</v>
      </c>
      <c r="AP98" s="5">
        <f ca="1">IFERROR(VLOOKUP($B98,INDIRECT("'"&amp;"Dépenses TR "&amp;$C$1&amp;"'!$B$2:$AI$61"),AP$2,FALSE),0)</f>
        <v>0</v>
      </c>
      <c r="AQ98" s="11" t="e">
        <f t="shared" ca="1" si="83"/>
        <v>#DIV/0!</v>
      </c>
      <c r="AS98" s="5">
        <f ca="1">IFERROR(VLOOKUP($B98,INDIRECT("'"&amp;"Dépenses TR "&amp;$C$1&amp;"'!$B$2:$AI$61"),AS$2,FALSE),0)</f>
        <v>0</v>
      </c>
      <c r="AT98" s="11" t="e">
        <f t="shared" ca="1" si="84"/>
        <v>#DIV/0!</v>
      </c>
      <c r="AV98" s="5">
        <f ca="1">IFERROR(VLOOKUP($B98,INDIRECT("'"&amp;"Dépenses TR "&amp;$C$1&amp;"'!$B$2:$AI$61"),AV$2,FALSE),0)</f>
        <v>0</v>
      </c>
      <c r="AW98" s="11" t="e">
        <f t="shared" ca="1" si="67"/>
        <v>#DIV/0!</v>
      </c>
      <c r="AY98" s="5">
        <f ca="1">IFERROR(VLOOKUP($B98,INDIRECT("'"&amp;"Dépenses TR "&amp;$C$1&amp;"'!$B$2:$AI$61"),AY$2,FALSE),0)</f>
        <v>0</v>
      </c>
      <c r="AZ98" s="11" t="e">
        <f t="shared" ca="1" si="68"/>
        <v>#DIV/0!</v>
      </c>
      <c r="BB98" s="5">
        <f ca="1">IFERROR(VLOOKUP($B98,INDIRECT("'"&amp;"Dépenses TR "&amp;$C$1&amp;"'!$B$2:$AI$61"),BB$2,FALSE),0)</f>
        <v>0</v>
      </c>
      <c r="BC98" s="11" t="e">
        <f t="shared" ca="1" si="69"/>
        <v>#DIV/0!</v>
      </c>
      <c r="BE98" s="5">
        <f ca="1">IFERROR(VLOOKUP($B98,INDIRECT("'"&amp;"Dépenses TR "&amp;$C$1&amp;"'!$B$2:$AI$61"),BE$2,FALSE),0)</f>
        <v>0</v>
      </c>
      <c r="BF98" s="11" t="e">
        <f t="shared" ca="1" si="70"/>
        <v>#DIV/0!</v>
      </c>
      <c r="BH98" s="5">
        <f ca="1">IFERROR(VLOOKUP($B98,INDIRECT("'"&amp;"Dépenses TR "&amp;$C$1&amp;"'!$B$2:$AI$61"),BH$2,FALSE),0)</f>
        <v>0</v>
      </c>
      <c r="BI98" s="11" t="e">
        <f t="shared" ca="1" si="71"/>
        <v>#DIV/0!</v>
      </c>
      <c r="BK98" s="5">
        <f t="shared" ca="1" si="85"/>
        <v>0</v>
      </c>
      <c r="BL98" s="11">
        <f t="shared" ca="1" si="86"/>
        <v>0</v>
      </c>
    </row>
    <row r="99" spans="2:64" ht="15.75" thickBot="1" x14ac:dyDescent="0.3">
      <c r="B99" s="31" t="s">
        <v>244</v>
      </c>
      <c r="C99" s="217"/>
      <c r="D99" s="8" t="s">
        <v>168</v>
      </c>
      <c r="E99" s="9">
        <f t="shared" ca="1" si="72"/>
        <v>0</v>
      </c>
      <c r="F99" s="9"/>
      <c r="G99" s="9"/>
      <c r="H99" s="9" t="e">
        <f ca="1">F96+F95+F94</f>
        <v>#REF!</v>
      </c>
      <c r="I99" s="9" t="e">
        <f ca="1">H99/E99</f>
        <v>#REF!</v>
      </c>
      <c r="J99" s="9" t="e">
        <f t="shared" ca="1" si="65"/>
        <v>#REF!</v>
      </c>
      <c r="K99" s="9" t="e">
        <f t="shared" ca="1" si="66"/>
        <v>#REF!</v>
      </c>
      <c r="L99" s="137"/>
      <c r="M99" s="9">
        <f t="shared" ca="1" si="73"/>
        <v>0</v>
      </c>
      <c r="N99" s="9" t="s">
        <v>300</v>
      </c>
      <c r="O99" s="9" t="s">
        <v>300</v>
      </c>
      <c r="P99" s="9" t="s">
        <v>300</v>
      </c>
      <c r="Q99" s="9" t="e">
        <f ca="1">SUM(N94:N96)</f>
        <v>#REF!</v>
      </c>
      <c r="R99" s="9" t="e">
        <f ca="1">SUM(O94:O96)</f>
        <v>#REF!</v>
      </c>
      <c r="S99" s="9" t="e">
        <f ca="1">SUM(P94:P96)</f>
        <v>#REF!</v>
      </c>
      <c r="T99" s="9" t="str">
        <f t="shared" ca="1" si="74"/>
        <v/>
      </c>
      <c r="U99" s="9" t="str">
        <f t="shared" ca="1" si="75"/>
        <v/>
      </c>
      <c r="V99" s="9" t="str">
        <f t="shared" ca="1" si="76"/>
        <v/>
      </c>
      <c r="W99" s="9" t="str">
        <f t="shared" ca="1" si="77"/>
        <v/>
      </c>
      <c r="X99" s="9" t="str">
        <f t="shared" ca="1" si="88"/>
        <v/>
      </c>
      <c r="Y99" s="9" t="str">
        <f t="shared" ca="1" si="89"/>
        <v/>
      </c>
      <c r="AA99" s="9">
        <f ca="1">SUM(AA94:AA96)</f>
        <v>0</v>
      </c>
      <c r="AB99" s="9" t="e">
        <f t="shared" ca="1" si="78"/>
        <v>#DIV/0!</v>
      </c>
      <c r="AD99" s="9">
        <f ca="1">SUM(AD94:AD96)</f>
        <v>0</v>
      </c>
      <c r="AE99" s="9" t="e">
        <f t="shared" ca="1" si="79"/>
        <v>#DIV/0!</v>
      </c>
      <c r="AG99" s="9">
        <f ca="1">SUM(AG94:AG96)</f>
        <v>0</v>
      </c>
      <c r="AH99" s="9" t="e">
        <f t="shared" ca="1" si="80"/>
        <v>#DIV/0!</v>
      </c>
      <c r="AJ99" s="9">
        <f ca="1">SUM(AJ94:AJ96)</f>
        <v>0</v>
      </c>
      <c r="AK99" s="9" t="e">
        <f t="shared" ca="1" si="81"/>
        <v>#DIV/0!</v>
      </c>
      <c r="AM99" s="9">
        <f ca="1">SUM(AM94:AM96)</f>
        <v>0</v>
      </c>
      <c r="AN99" s="9" t="e">
        <f t="shared" ca="1" si="82"/>
        <v>#DIV/0!</v>
      </c>
      <c r="AP99" s="9">
        <f ca="1">SUM(AP94:AP96)</f>
        <v>0</v>
      </c>
      <c r="AQ99" s="9" t="e">
        <f t="shared" ca="1" si="83"/>
        <v>#DIV/0!</v>
      </c>
      <c r="AS99" s="9">
        <f ca="1">SUM(AS94:AS96)</f>
        <v>0</v>
      </c>
      <c r="AT99" s="9" t="e">
        <f t="shared" ca="1" si="84"/>
        <v>#DIV/0!</v>
      </c>
      <c r="AV99" s="9">
        <f ca="1">SUM(AV94:AV96)</f>
        <v>0</v>
      </c>
      <c r="AW99" s="9" t="e">
        <f t="shared" ca="1" si="67"/>
        <v>#DIV/0!</v>
      </c>
      <c r="AY99" s="9">
        <f ca="1">SUM(AY94:AY96)</f>
        <v>0</v>
      </c>
      <c r="AZ99" s="9" t="e">
        <f t="shared" ca="1" si="68"/>
        <v>#DIV/0!</v>
      </c>
      <c r="BB99" s="9">
        <f ca="1">SUM(BB94:BB96)</f>
        <v>0</v>
      </c>
      <c r="BC99" s="9" t="e">
        <f t="shared" ca="1" si="69"/>
        <v>#DIV/0!</v>
      </c>
      <c r="BE99" s="9">
        <f ca="1">SUM(BE94:BE96)</f>
        <v>0</v>
      </c>
      <c r="BF99" s="9" t="e">
        <f t="shared" ca="1" si="70"/>
        <v>#DIV/0!</v>
      </c>
      <c r="BH99" s="9">
        <f ca="1">SUM(BH94:BH96)</f>
        <v>0</v>
      </c>
      <c r="BI99" s="9" t="e">
        <f t="shared" ca="1" si="71"/>
        <v>#DIV/0!</v>
      </c>
      <c r="BK99" s="9">
        <f t="shared" ca="1" si="85"/>
        <v>0</v>
      </c>
      <c r="BL99" s="9" t="e">
        <f t="shared" ca="1" si="86"/>
        <v>#VALUE!</v>
      </c>
    </row>
    <row r="100" spans="2:64" ht="15.75" thickBot="1" x14ac:dyDescent="0.3">
      <c r="B100" s="39" t="s">
        <v>90</v>
      </c>
      <c r="C100" s="217"/>
      <c r="D100" s="19" t="s">
        <v>91</v>
      </c>
      <c r="E100" s="7">
        <f t="shared" ca="1" si="72"/>
        <v>0</v>
      </c>
      <c r="F100" s="5" t="e">
        <f ca="1">VLOOKUP($B100,INDIRECT("'"&amp;"Dépenses TR "&amp;$C$1&amp;"'!$B$2:$AK$61"),$F$2,FALSE)</f>
        <v>#REF!</v>
      </c>
      <c r="G100" s="70" t="e">
        <f ca="1">F100/E100</f>
        <v>#REF!</v>
      </c>
      <c r="H100" s="7"/>
      <c r="I100" s="7"/>
      <c r="J100" s="7" t="e">
        <f t="shared" ca="1" si="65"/>
        <v>#REF!</v>
      </c>
      <c r="K100" s="7" t="e">
        <f t="shared" ca="1" si="66"/>
        <v>#REF!</v>
      </c>
      <c r="L100" s="137"/>
      <c r="M100" s="7">
        <f t="shared" ca="1" si="73"/>
        <v>0</v>
      </c>
      <c r="N100" s="5" t="e">
        <f ca="1">VLOOKUP($B100,INDIRECT("'"&amp;"Dépenses TR "&amp;$C$1&amp;"'!$B$2:$AK$61"),N$2,FALSE)</f>
        <v>#REF!</v>
      </c>
      <c r="O100" s="5" t="e">
        <f ca="1">VLOOKUP($B100,INDIRECT("'"&amp;"Dépenses TR "&amp;$C$1&amp;"'!$B$2:$AK$61"),O$2,FALSE)</f>
        <v>#REF!</v>
      </c>
      <c r="P100" s="5" t="e">
        <f ca="1">VLOOKUP($B100,INDIRECT("'"&amp;"Dépenses TR "&amp;$C$1&amp;"'!$B$2:$AK$61"),P$2,FALSE)</f>
        <v>#REF!</v>
      </c>
      <c r="Q100" s="7"/>
      <c r="R100" s="7"/>
      <c r="S100" s="7"/>
      <c r="T100" s="7" t="str">
        <f t="shared" ca="1" si="74"/>
        <v/>
      </c>
      <c r="U100" s="7" t="str">
        <f t="shared" ca="1" si="75"/>
        <v/>
      </c>
      <c r="V100" s="7" t="str">
        <f t="shared" ca="1" si="76"/>
        <v/>
      </c>
      <c r="W100" s="7" t="str">
        <f t="shared" ca="1" si="77"/>
        <v/>
      </c>
      <c r="X100" s="7" t="str">
        <f t="shared" ca="1" si="88"/>
        <v/>
      </c>
      <c r="Y100" s="7" t="str">
        <f t="shared" ca="1" si="89"/>
        <v/>
      </c>
      <c r="AA100" s="5">
        <f ca="1">IFERROR(VLOOKUP($B100,INDIRECT("'"&amp;"Dépenses TR "&amp;$C$1&amp;"'!$B$2:$AI$61"),AA$2,FALSE),0)</f>
        <v>0</v>
      </c>
      <c r="AB100" s="7" t="e">
        <f t="shared" ca="1" si="78"/>
        <v>#DIV/0!</v>
      </c>
      <c r="AD100" s="5">
        <f ca="1">IFERROR(VLOOKUP($B100,INDIRECT("'"&amp;"Dépenses TR "&amp;$C$1&amp;"'!$B$2:$AI$61"),AD$2,FALSE),0)</f>
        <v>0</v>
      </c>
      <c r="AE100" s="7" t="e">
        <f t="shared" ca="1" si="79"/>
        <v>#DIV/0!</v>
      </c>
      <c r="AG100" s="5">
        <f ca="1">IFERROR(VLOOKUP($B100,INDIRECT("'"&amp;"Dépenses TR "&amp;$C$1&amp;"'!$B$2:$AI$61"),AG$2,FALSE),0)</f>
        <v>0</v>
      </c>
      <c r="AH100" s="7" t="e">
        <f t="shared" ca="1" si="80"/>
        <v>#DIV/0!</v>
      </c>
      <c r="AJ100" s="5">
        <f ca="1">IFERROR(VLOOKUP($B100,INDIRECT("'"&amp;"Dépenses TR "&amp;$C$1&amp;"'!$B$2:$AI$61"),AJ$2,FALSE),0)</f>
        <v>0</v>
      </c>
      <c r="AK100" s="7" t="e">
        <f t="shared" ca="1" si="81"/>
        <v>#DIV/0!</v>
      </c>
      <c r="AM100" s="5">
        <f ca="1">IFERROR(VLOOKUP($B100,INDIRECT("'"&amp;"Dépenses TR "&amp;$C$1&amp;"'!$B$2:$AI$61"),AM$2,FALSE),0)</f>
        <v>0</v>
      </c>
      <c r="AN100" s="7" t="e">
        <f t="shared" ca="1" si="82"/>
        <v>#DIV/0!</v>
      </c>
      <c r="AP100" s="5">
        <f ca="1">IFERROR(VLOOKUP($B100,INDIRECT("'"&amp;"Dépenses TR "&amp;$C$1&amp;"'!$B$2:$AI$61"),AP$2,FALSE),0)</f>
        <v>0</v>
      </c>
      <c r="AQ100" s="7" t="e">
        <f t="shared" ca="1" si="83"/>
        <v>#DIV/0!</v>
      </c>
      <c r="AS100" s="5">
        <f ca="1">IFERROR(VLOOKUP($B100,INDIRECT("'"&amp;"Dépenses TR "&amp;$C$1&amp;"'!$B$2:$AI$61"),AS$2,FALSE),0)</f>
        <v>0</v>
      </c>
      <c r="AT100" s="7" t="e">
        <f t="shared" ca="1" si="84"/>
        <v>#DIV/0!</v>
      </c>
      <c r="AV100" s="5">
        <f ca="1">IFERROR(VLOOKUP($B100,INDIRECT("'"&amp;"Dépenses TR "&amp;$C$1&amp;"'!$B$2:$AI$61"),AV$2,FALSE),0)</f>
        <v>0</v>
      </c>
      <c r="AW100" s="7" t="e">
        <f t="shared" ca="1" si="67"/>
        <v>#DIV/0!</v>
      </c>
      <c r="AY100" s="5">
        <f ca="1">IFERROR(VLOOKUP($B100,INDIRECT("'"&amp;"Dépenses TR "&amp;$C$1&amp;"'!$B$2:$AI$61"),AY$2,FALSE),0)</f>
        <v>0</v>
      </c>
      <c r="AZ100" s="7" t="e">
        <f t="shared" ca="1" si="68"/>
        <v>#DIV/0!</v>
      </c>
      <c r="BB100" s="5">
        <f ca="1">IFERROR(VLOOKUP($B100,INDIRECT("'"&amp;"Dépenses TR "&amp;$C$1&amp;"'!$B$2:$AI$61"),BB$2,FALSE),0)</f>
        <v>0</v>
      </c>
      <c r="BC100" s="7" t="e">
        <f t="shared" ca="1" si="69"/>
        <v>#DIV/0!</v>
      </c>
      <c r="BE100" s="5">
        <f ca="1">IFERROR(VLOOKUP($B100,INDIRECT("'"&amp;"Dépenses TR "&amp;$C$1&amp;"'!$B$2:$AI$61"),BE$2,FALSE),0)</f>
        <v>0</v>
      </c>
      <c r="BF100" s="7" t="e">
        <f t="shared" ca="1" si="70"/>
        <v>#DIV/0!</v>
      </c>
      <c r="BH100" s="5">
        <f ca="1">IFERROR(VLOOKUP($B100,INDIRECT("'"&amp;"Dépenses TR "&amp;$C$1&amp;"'!$B$2:$AI$61"),BH$2,FALSE),0)</f>
        <v>0</v>
      </c>
      <c r="BI100" s="7" t="e">
        <f t="shared" ca="1" si="71"/>
        <v>#DIV/0!</v>
      </c>
      <c r="BK100" s="5">
        <f t="shared" ca="1" si="85"/>
        <v>0</v>
      </c>
      <c r="BL100" s="7" t="e">
        <f t="shared" ca="1" si="86"/>
        <v>#VALUE!</v>
      </c>
    </row>
    <row r="101" spans="2:64" ht="15.75" thickBot="1" x14ac:dyDescent="0.3">
      <c r="B101" s="32" t="s">
        <v>245</v>
      </c>
      <c r="C101" s="217"/>
      <c r="D101" s="14" t="s">
        <v>163</v>
      </c>
      <c r="E101" s="15">
        <f t="shared" ca="1" si="72"/>
        <v>0</v>
      </c>
      <c r="F101" s="15"/>
      <c r="G101" s="15"/>
      <c r="H101" s="15" t="e">
        <f ca="1">F100+F96+F95+F94+F89+F90+F91+F92</f>
        <v>#REF!</v>
      </c>
      <c r="I101" s="15" t="e">
        <f ca="1">H101/E101</f>
        <v>#REF!</v>
      </c>
      <c r="J101" s="15" t="e">
        <f t="shared" ref="J101:J126" ca="1" si="104">IF(H101="",F101,H101)</f>
        <v>#REF!</v>
      </c>
      <c r="K101" s="15" t="e">
        <f t="shared" ref="K101:K126" ca="1" si="105">IF(I101="",G101,I101)</f>
        <v>#REF!</v>
      </c>
      <c r="L101" s="137"/>
      <c r="M101" s="15">
        <f t="shared" ca="1" si="73"/>
        <v>0</v>
      </c>
      <c r="N101" s="15" t="s">
        <v>300</v>
      </c>
      <c r="O101" s="15" t="s">
        <v>300</v>
      </c>
      <c r="P101" s="15" t="s">
        <v>300</v>
      </c>
      <c r="Q101" s="15" t="e">
        <f ca="1">Q99+Q93+N100</f>
        <v>#REF!</v>
      </c>
      <c r="R101" s="15" t="e">
        <f ca="1">R99+R93+O100</f>
        <v>#REF!</v>
      </c>
      <c r="S101" s="15" t="e">
        <f ca="1">S99+S93+P100</f>
        <v>#REF!</v>
      </c>
      <c r="T101" s="15" t="str">
        <f t="shared" ca="1" si="74"/>
        <v/>
      </c>
      <c r="U101" s="15" t="str">
        <f t="shared" ca="1" si="75"/>
        <v/>
      </c>
      <c r="V101" s="15" t="str">
        <f t="shared" ca="1" si="76"/>
        <v/>
      </c>
      <c r="W101" s="15" t="str">
        <f t="shared" ca="1" si="77"/>
        <v/>
      </c>
      <c r="X101" s="15" t="str">
        <f t="shared" ca="1" si="88"/>
        <v/>
      </c>
      <c r="Y101" s="15" t="str">
        <f t="shared" ca="1" si="89"/>
        <v/>
      </c>
      <c r="AA101" s="15">
        <f ca="1">AA100+AA99+AA93</f>
        <v>0</v>
      </c>
      <c r="AB101" s="15" t="e">
        <f t="shared" ca="1" si="78"/>
        <v>#DIV/0!</v>
      </c>
      <c r="AD101" s="15">
        <f ca="1">AD100+AD99+AD93</f>
        <v>0</v>
      </c>
      <c r="AE101" s="15" t="e">
        <f t="shared" ca="1" si="79"/>
        <v>#DIV/0!</v>
      </c>
      <c r="AG101" s="15">
        <f ca="1">AG100+AG99+AG93</f>
        <v>0</v>
      </c>
      <c r="AH101" s="15" t="e">
        <f t="shared" ca="1" si="80"/>
        <v>#DIV/0!</v>
      </c>
      <c r="AJ101" s="15">
        <f ca="1">AJ100+AJ99+AJ93</f>
        <v>0</v>
      </c>
      <c r="AK101" s="15" t="e">
        <f t="shared" ca="1" si="81"/>
        <v>#DIV/0!</v>
      </c>
      <c r="AM101" s="15">
        <f ca="1">AM100+AM99+AM93</f>
        <v>0</v>
      </c>
      <c r="AN101" s="15" t="e">
        <f t="shared" ca="1" si="82"/>
        <v>#DIV/0!</v>
      </c>
      <c r="AP101" s="15">
        <f ca="1">AP100+AP99+AP93</f>
        <v>0</v>
      </c>
      <c r="AQ101" s="15" t="e">
        <f t="shared" ca="1" si="83"/>
        <v>#DIV/0!</v>
      </c>
      <c r="AS101" s="15">
        <f ca="1">AS100+AS99+AS93</f>
        <v>0</v>
      </c>
      <c r="AT101" s="15" t="e">
        <f t="shared" ca="1" si="84"/>
        <v>#DIV/0!</v>
      </c>
      <c r="AV101" s="15">
        <f ca="1">AV100+AV99+AV93</f>
        <v>0</v>
      </c>
      <c r="AW101" s="15" t="e">
        <f t="shared" ca="1" si="67"/>
        <v>#DIV/0!</v>
      </c>
      <c r="AY101" s="15">
        <f ca="1">AY100+AY99+AY93</f>
        <v>0</v>
      </c>
      <c r="AZ101" s="15" t="e">
        <f t="shared" ca="1" si="68"/>
        <v>#DIV/0!</v>
      </c>
      <c r="BB101" s="15">
        <f ca="1">BB100+BB99+BB93</f>
        <v>0</v>
      </c>
      <c r="BC101" s="15" t="e">
        <f t="shared" ca="1" si="69"/>
        <v>#DIV/0!</v>
      </c>
      <c r="BE101" s="15">
        <f ca="1">BE100+BE99+BE93</f>
        <v>0</v>
      </c>
      <c r="BF101" s="15" t="e">
        <f t="shared" ca="1" si="70"/>
        <v>#DIV/0!</v>
      </c>
      <c r="BH101" s="15">
        <f ca="1">BH100+BH99+BH93</f>
        <v>0</v>
      </c>
      <c r="BI101" s="15" t="e">
        <f t="shared" ca="1" si="71"/>
        <v>#DIV/0!</v>
      </c>
      <c r="BK101" s="15">
        <f t="shared" ca="1" si="85"/>
        <v>0</v>
      </c>
      <c r="BL101" s="15" t="e">
        <f t="shared" ca="1" si="86"/>
        <v>#VALUE!</v>
      </c>
    </row>
    <row r="102" spans="2:64" ht="15.75" thickBot="1" x14ac:dyDescent="0.3">
      <c r="B102" s="38" t="s">
        <v>92</v>
      </c>
      <c r="C102" s="217" t="s">
        <v>169</v>
      </c>
      <c r="D102" s="6" t="s">
        <v>170</v>
      </c>
      <c r="E102" s="7">
        <f t="shared" ca="1" si="72"/>
        <v>0</v>
      </c>
      <c r="F102" s="5" t="e">
        <f ca="1">VLOOKUP($B102,INDIRECT("'"&amp;"Dépenses TR "&amp;$C$1&amp;"'!$B$2:$AK$61"),$F$2,FALSE)</f>
        <v>#REF!</v>
      </c>
      <c r="G102" s="70" t="e">
        <f ca="1">F102/E102</f>
        <v>#REF!</v>
      </c>
      <c r="H102" s="7" t="e">
        <f ca="1">F102</f>
        <v>#REF!</v>
      </c>
      <c r="I102" s="7" t="e">
        <f ca="1">H102/E102</f>
        <v>#REF!</v>
      </c>
      <c r="J102" s="7" t="e">
        <f t="shared" ca="1" si="104"/>
        <v>#REF!</v>
      </c>
      <c r="K102" s="7" t="e">
        <f t="shared" ca="1" si="105"/>
        <v>#REF!</v>
      </c>
      <c r="L102" s="137"/>
      <c r="M102" s="7">
        <f t="shared" ca="1" si="73"/>
        <v>0</v>
      </c>
      <c r="N102" s="5" t="e">
        <f ca="1">VLOOKUP($B102,INDIRECT("'"&amp;"Dépenses TR "&amp;$C$1&amp;"'!$B$2:$AK$61"),N$2,FALSE)</f>
        <v>#REF!</v>
      </c>
      <c r="O102" s="5" t="e">
        <f ca="1">VLOOKUP($B102,INDIRECT("'"&amp;"Dépenses TR "&amp;$C$1&amp;"'!$B$2:$AK$61"),O$2,FALSE)</f>
        <v>#REF!</v>
      </c>
      <c r="P102" s="5" t="e">
        <f ca="1">VLOOKUP($B102,INDIRECT("'"&amp;"Dépenses TR "&amp;$C$1&amp;"'!$B$2:$AK$61"),P$2,FALSE)</f>
        <v>#REF!</v>
      </c>
      <c r="Q102" s="7"/>
      <c r="R102" s="7"/>
      <c r="S102" s="7"/>
      <c r="T102" s="7" t="str">
        <f t="shared" ca="1" si="74"/>
        <v/>
      </c>
      <c r="U102" s="7" t="str">
        <f t="shared" ca="1" si="75"/>
        <v/>
      </c>
      <c r="V102" s="7" t="str">
        <f t="shared" ca="1" si="76"/>
        <v/>
      </c>
      <c r="W102" s="7" t="str">
        <f t="shared" ca="1" si="77"/>
        <v/>
      </c>
      <c r="X102" s="7" t="str">
        <f t="shared" ca="1" si="88"/>
        <v/>
      </c>
      <c r="Y102" s="7" t="str">
        <f t="shared" ca="1" si="89"/>
        <v/>
      </c>
      <c r="AA102" s="5">
        <f t="shared" ref="AA102:AA107" ca="1" si="106">IFERROR(VLOOKUP($B102,INDIRECT("'"&amp;"Dépenses TR "&amp;$C$1&amp;"'!$B$2:$AI$61"),AA$2,FALSE),0)</f>
        <v>0</v>
      </c>
      <c r="AB102" s="7" t="e">
        <f t="shared" ca="1" si="78"/>
        <v>#DIV/0!</v>
      </c>
      <c r="AD102" s="5">
        <f t="shared" ref="AD102:AD107" ca="1" si="107">IFERROR(VLOOKUP($B102,INDIRECT("'"&amp;"Dépenses TR "&amp;$C$1&amp;"'!$B$2:$AI$61"),AD$2,FALSE),0)</f>
        <v>0</v>
      </c>
      <c r="AE102" s="7" t="e">
        <f t="shared" ca="1" si="79"/>
        <v>#DIV/0!</v>
      </c>
      <c r="AG102" s="5">
        <f t="shared" ref="AG102:AG107" ca="1" si="108">IFERROR(VLOOKUP($B102,INDIRECT("'"&amp;"Dépenses TR "&amp;$C$1&amp;"'!$B$2:$AI$61"),AG$2,FALSE),0)</f>
        <v>0</v>
      </c>
      <c r="AH102" s="7" t="e">
        <f t="shared" ca="1" si="80"/>
        <v>#DIV/0!</v>
      </c>
      <c r="AJ102" s="5">
        <f t="shared" ref="AJ102:AJ107" ca="1" si="109">IFERROR(VLOOKUP($B102,INDIRECT("'"&amp;"Dépenses TR "&amp;$C$1&amp;"'!$B$2:$AI$61"),AJ$2,FALSE),0)</f>
        <v>0</v>
      </c>
      <c r="AK102" s="7" t="e">
        <f t="shared" ca="1" si="81"/>
        <v>#DIV/0!</v>
      </c>
      <c r="AM102" s="5">
        <f t="shared" ref="AM102:AM107" ca="1" si="110">IFERROR(VLOOKUP($B102,INDIRECT("'"&amp;"Dépenses TR "&amp;$C$1&amp;"'!$B$2:$AI$61"),AM$2,FALSE),0)</f>
        <v>0</v>
      </c>
      <c r="AN102" s="7" t="e">
        <f t="shared" ca="1" si="82"/>
        <v>#DIV/0!</v>
      </c>
      <c r="AP102" s="5">
        <f t="shared" ref="AP102:AP107" ca="1" si="111">IFERROR(VLOOKUP($B102,INDIRECT("'"&amp;"Dépenses TR "&amp;$C$1&amp;"'!$B$2:$AI$61"),AP$2,FALSE),0)</f>
        <v>0</v>
      </c>
      <c r="AQ102" s="7" t="e">
        <f t="shared" ca="1" si="83"/>
        <v>#DIV/0!</v>
      </c>
      <c r="AS102" s="5">
        <f t="shared" ref="AS102:AS107" ca="1" si="112">IFERROR(VLOOKUP($B102,INDIRECT("'"&amp;"Dépenses TR "&amp;$C$1&amp;"'!$B$2:$AI$61"),AS$2,FALSE),0)</f>
        <v>0</v>
      </c>
      <c r="AT102" s="7" t="e">
        <f t="shared" ca="1" si="84"/>
        <v>#DIV/0!</v>
      </c>
      <c r="AV102" s="5">
        <f t="shared" ref="AV102:AV107" ca="1" si="113">IFERROR(VLOOKUP($B102,INDIRECT("'"&amp;"Dépenses TR "&amp;$C$1&amp;"'!$B$2:$AI$61"),AV$2,FALSE),0)</f>
        <v>0</v>
      </c>
      <c r="AW102" s="7" t="e">
        <f t="shared" ca="1" si="67"/>
        <v>#DIV/0!</v>
      </c>
      <c r="AY102" s="5">
        <f t="shared" ref="AY102:AY107" ca="1" si="114">IFERROR(VLOOKUP($B102,INDIRECT("'"&amp;"Dépenses TR "&amp;$C$1&amp;"'!$B$2:$AI$61"),AY$2,FALSE),0)</f>
        <v>0</v>
      </c>
      <c r="AZ102" s="7" t="e">
        <f t="shared" ca="1" si="68"/>
        <v>#DIV/0!</v>
      </c>
      <c r="BB102" s="5">
        <f t="shared" ref="BB102:BB107" ca="1" si="115">IFERROR(VLOOKUP($B102,INDIRECT("'"&amp;"Dépenses TR "&amp;$C$1&amp;"'!$B$2:$AI$61"),BB$2,FALSE),0)</f>
        <v>0</v>
      </c>
      <c r="BC102" s="7" t="e">
        <f t="shared" ca="1" si="69"/>
        <v>#DIV/0!</v>
      </c>
      <c r="BE102" s="5">
        <f t="shared" ref="BE102:BE107" ca="1" si="116">IFERROR(VLOOKUP($B102,INDIRECT("'"&amp;"Dépenses TR "&amp;$C$1&amp;"'!$B$2:$AI$61"),BE$2,FALSE),0)</f>
        <v>0</v>
      </c>
      <c r="BF102" s="7" t="e">
        <f t="shared" ca="1" si="70"/>
        <v>#DIV/0!</v>
      </c>
      <c r="BH102" s="5">
        <f t="shared" ref="BH102:BH107" ca="1" si="117">IFERROR(VLOOKUP($B102,INDIRECT("'"&amp;"Dépenses TR "&amp;$C$1&amp;"'!$B$2:$AI$61"),BH$2,FALSE),0)</f>
        <v>0</v>
      </c>
      <c r="BI102" s="7" t="e">
        <f t="shared" ca="1" si="71"/>
        <v>#DIV/0!</v>
      </c>
      <c r="BK102" s="5">
        <f t="shared" ca="1" si="85"/>
        <v>0</v>
      </c>
      <c r="BL102" s="7" t="e">
        <f t="shared" ca="1" si="86"/>
        <v>#VALUE!</v>
      </c>
    </row>
    <row r="103" spans="2:64" ht="15.75" thickBot="1" x14ac:dyDescent="0.25">
      <c r="B103" s="46" t="s">
        <v>246</v>
      </c>
      <c r="C103" s="217"/>
      <c r="D103" s="6" t="s">
        <v>171</v>
      </c>
      <c r="E103" s="7">
        <f t="shared" ca="1" si="72"/>
        <v>0</v>
      </c>
      <c r="F103" s="7"/>
      <c r="G103" s="7"/>
      <c r="H103" s="7"/>
      <c r="I103" s="7"/>
      <c r="J103" s="7">
        <f t="shared" si="104"/>
        <v>0</v>
      </c>
      <c r="K103" s="7">
        <f t="shared" si="105"/>
        <v>0</v>
      </c>
      <c r="L103" s="137"/>
      <c r="M103" s="7">
        <f t="shared" ca="1" si="73"/>
        <v>0</v>
      </c>
      <c r="N103" s="5"/>
      <c r="O103" s="5"/>
      <c r="P103" s="5"/>
      <c r="Q103" s="7"/>
      <c r="R103" s="7"/>
      <c r="S103" s="7"/>
      <c r="T103" s="7">
        <f t="shared" si="74"/>
        <v>0</v>
      </c>
      <c r="U103" s="7">
        <f t="shared" si="75"/>
        <v>0</v>
      </c>
      <c r="V103" s="7">
        <f t="shared" si="76"/>
        <v>0</v>
      </c>
      <c r="W103" s="7" t="str">
        <f t="shared" ca="1" si="77"/>
        <v/>
      </c>
      <c r="X103" s="7" t="str">
        <f t="shared" ca="1" si="88"/>
        <v/>
      </c>
      <c r="Y103" s="7" t="str">
        <f t="shared" ca="1" si="89"/>
        <v/>
      </c>
      <c r="AA103" s="5">
        <f t="shared" ca="1" si="106"/>
        <v>0</v>
      </c>
      <c r="AB103" s="7" t="e">
        <f t="shared" ca="1" si="78"/>
        <v>#DIV/0!</v>
      </c>
      <c r="AD103" s="5">
        <f t="shared" ca="1" si="107"/>
        <v>0</v>
      </c>
      <c r="AE103" s="7" t="e">
        <f t="shared" ca="1" si="79"/>
        <v>#DIV/0!</v>
      </c>
      <c r="AG103" s="5">
        <f t="shared" ca="1" si="108"/>
        <v>0</v>
      </c>
      <c r="AH103" s="7" t="e">
        <f t="shared" ca="1" si="80"/>
        <v>#DIV/0!</v>
      </c>
      <c r="AJ103" s="5">
        <f t="shared" ca="1" si="109"/>
        <v>0</v>
      </c>
      <c r="AK103" s="7" t="e">
        <f t="shared" ca="1" si="81"/>
        <v>#DIV/0!</v>
      </c>
      <c r="AM103" s="5">
        <f t="shared" ca="1" si="110"/>
        <v>0</v>
      </c>
      <c r="AN103" s="7" t="e">
        <f t="shared" ca="1" si="82"/>
        <v>#DIV/0!</v>
      </c>
      <c r="AP103" s="5">
        <f t="shared" ca="1" si="111"/>
        <v>0</v>
      </c>
      <c r="AQ103" s="7" t="e">
        <f t="shared" ca="1" si="83"/>
        <v>#DIV/0!</v>
      </c>
      <c r="AS103" s="5">
        <f t="shared" ca="1" si="112"/>
        <v>0</v>
      </c>
      <c r="AT103" s="7" t="e">
        <f t="shared" ca="1" si="84"/>
        <v>#DIV/0!</v>
      </c>
      <c r="AV103" s="5">
        <f t="shared" ca="1" si="113"/>
        <v>0</v>
      </c>
      <c r="AW103" s="7" t="e">
        <f t="shared" ca="1" si="67"/>
        <v>#DIV/0!</v>
      </c>
      <c r="AY103" s="5">
        <f t="shared" ca="1" si="114"/>
        <v>0</v>
      </c>
      <c r="AZ103" s="7" t="e">
        <f t="shared" ca="1" si="68"/>
        <v>#DIV/0!</v>
      </c>
      <c r="BB103" s="5">
        <f t="shared" ca="1" si="115"/>
        <v>0</v>
      </c>
      <c r="BC103" s="7" t="e">
        <f t="shared" ca="1" si="69"/>
        <v>#DIV/0!</v>
      </c>
      <c r="BE103" s="5">
        <f t="shared" ca="1" si="116"/>
        <v>0</v>
      </c>
      <c r="BF103" s="7" t="e">
        <f t="shared" ca="1" si="70"/>
        <v>#DIV/0!</v>
      </c>
      <c r="BH103" s="5">
        <f t="shared" ca="1" si="117"/>
        <v>0</v>
      </c>
      <c r="BI103" s="7" t="e">
        <f t="shared" ca="1" si="71"/>
        <v>#DIV/0!</v>
      </c>
      <c r="BK103" s="5">
        <f t="shared" ca="1" si="85"/>
        <v>0</v>
      </c>
      <c r="BL103" s="7">
        <f t="shared" ca="1" si="86"/>
        <v>0</v>
      </c>
    </row>
    <row r="104" spans="2:64" ht="15.75" thickBot="1" x14ac:dyDescent="0.25">
      <c r="B104" s="46" t="s">
        <v>247</v>
      </c>
      <c r="C104" s="217"/>
      <c r="D104" s="6" t="s">
        <v>172</v>
      </c>
      <c r="E104" s="7">
        <f t="shared" ca="1" si="72"/>
        <v>0</v>
      </c>
      <c r="F104" s="7"/>
      <c r="G104" s="7"/>
      <c r="H104" s="7"/>
      <c r="I104" s="7"/>
      <c r="J104" s="7">
        <f t="shared" si="104"/>
        <v>0</v>
      </c>
      <c r="K104" s="7">
        <f t="shared" si="105"/>
        <v>0</v>
      </c>
      <c r="L104" s="137"/>
      <c r="M104" s="7">
        <f t="shared" ca="1" si="73"/>
        <v>0</v>
      </c>
      <c r="N104" s="5"/>
      <c r="O104" s="5"/>
      <c r="P104" s="5"/>
      <c r="Q104" s="7"/>
      <c r="R104" s="7"/>
      <c r="S104" s="7"/>
      <c r="T104" s="7">
        <f t="shared" si="74"/>
        <v>0</v>
      </c>
      <c r="U104" s="7">
        <f t="shared" si="75"/>
        <v>0</v>
      </c>
      <c r="V104" s="7">
        <f t="shared" si="76"/>
        <v>0</v>
      </c>
      <c r="W104" s="7" t="str">
        <f t="shared" ca="1" si="77"/>
        <v/>
      </c>
      <c r="X104" s="7" t="str">
        <f t="shared" ca="1" si="88"/>
        <v/>
      </c>
      <c r="Y104" s="7" t="str">
        <f t="shared" ca="1" si="89"/>
        <v/>
      </c>
      <c r="AA104" s="5">
        <f t="shared" ca="1" si="106"/>
        <v>0</v>
      </c>
      <c r="AB104" s="7" t="e">
        <f t="shared" ca="1" si="78"/>
        <v>#DIV/0!</v>
      </c>
      <c r="AD104" s="5">
        <f t="shared" ca="1" si="107"/>
        <v>0</v>
      </c>
      <c r="AE104" s="7" t="e">
        <f t="shared" ca="1" si="79"/>
        <v>#DIV/0!</v>
      </c>
      <c r="AG104" s="5">
        <f t="shared" ca="1" si="108"/>
        <v>0</v>
      </c>
      <c r="AH104" s="7" t="e">
        <f t="shared" ca="1" si="80"/>
        <v>#DIV/0!</v>
      </c>
      <c r="AJ104" s="5">
        <f t="shared" ca="1" si="109"/>
        <v>0</v>
      </c>
      <c r="AK104" s="7" t="e">
        <f t="shared" ca="1" si="81"/>
        <v>#DIV/0!</v>
      </c>
      <c r="AM104" s="5">
        <f t="shared" ca="1" si="110"/>
        <v>0</v>
      </c>
      <c r="AN104" s="7" t="e">
        <f t="shared" ca="1" si="82"/>
        <v>#DIV/0!</v>
      </c>
      <c r="AP104" s="5">
        <f t="shared" ca="1" si="111"/>
        <v>0</v>
      </c>
      <c r="AQ104" s="7" t="e">
        <f t="shared" ca="1" si="83"/>
        <v>#DIV/0!</v>
      </c>
      <c r="AS104" s="5">
        <f t="shared" ca="1" si="112"/>
        <v>0</v>
      </c>
      <c r="AT104" s="7" t="e">
        <f t="shared" ca="1" si="84"/>
        <v>#DIV/0!</v>
      </c>
      <c r="AV104" s="5">
        <f t="shared" ca="1" si="113"/>
        <v>0</v>
      </c>
      <c r="AW104" s="7" t="e">
        <f t="shared" ca="1" si="67"/>
        <v>#DIV/0!</v>
      </c>
      <c r="AY104" s="5">
        <f t="shared" ca="1" si="114"/>
        <v>0</v>
      </c>
      <c r="AZ104" s="7" t="e">
        <f t="shared" ca="1" si="68"/>
        <v>#DIV/0!</v>
      </c>
      <c r="BB104" s="5">
        <f t="shared" ca="1" si="115"/>
        <v>0</v>
      </c>
      <c r="BC104" s="7" t="e">
        <f t="shared" ca="1" si="69"/>
        <v>#DIV/0!</v>
      </c>
      <c r="BE104" s="5">
        <f t="shared" ca="1" si="116"/>
        <v>0</v>
      </c>
      <c r="BF104" s="7" t="e">
        <f t="shared" ca="1" si="70"/>
        <v>#DIV/0!</v>
      </c>
      <c r="BH104" s="5">
        <f t="shared" ca="1" si="117"/>
        <v>0</v>
      </c>
      <c r="BI104" s="7" t="e">
        <f t="shared" ca="1" si="71"/>
        <v>#DIV/0!</v>
      </c>
      <c r="BK104" s="5">
        <f t="shared" ca="1" si="85"/>
        <v>0</v>
      </c>
      <c r="BL104" s="7">
        <f t="shared" ca="1" si="86"/>
        <v>0</v>
      </c>
    </row>
    <row r="105" spans="2:64" ht="15.75" thickBot="1" x14ac:dyDescent="0.3">
      <c r="B105" s="47" t="s">
        <v>248</v>
      </c>
      <c r="C105" s="217"/>
      <c r="D105" s="6" t="s">
        <v>173</v>
      </c>
      <c r="E105" s="7">
        <f t="shared" ca="1" si="72"/>
        <v>0</v>
      </c>
      <c r="F105" s="7"/>
      <c r="G105" s="7"/>
      <c r="H105" s="7"/>
      <c r="I105" s="7"/>
      <c r="J105" s="7">
        <f t="shared" si="104"/>
        <v>0</v>
      </c>
      <c r="K105" s="7">
        <f t="shared" si="105"/>
        <v>0</v>
      </c>
      <c r="L105" s="137"/>
      <c r="M105" s="7">
        <f t="shared" ca="1" si="73"/>
        <v>0</v>
      </c>
      <c r="N105" s="5"/>
      <c r="O105" s="5"/>
      <c r="P105" s="5"/>
      <c r="Q105" s="7"/>
      <c r="R105" s="7"/>
      <c r="S105" s="7"/>
      <c r="T105" s="7">
        <f t="shared" si="74"/>
        <v>0</v>
      </c>
      <c r="U105" s="7">
        <f t="shared" si="75"/>
        <v>0</v>
      </c>
      <c r="V105" s="7">
        <f t="shared" si="76"/>
        <v>0</v>
      </c>
      <c r="W105" s="7" t="str">
        <f t="shared" ca="1" si="77"/>
        <v/>
      </c>
      <c r="X105" s="7" t="str">
        <f t="shared" ca="1" si="88"/>
        <v/>
      </c>
      <c r="Y105" s="7" t="str">
        <f t="shared" ca="1" si="89"/>
        <v/>
      </c>
      <c r="AA105" s="5">
        <f t="shared" ca="1" si="106"/>
        <v>0</v>
      </c>
      <c r="AB105" s="7" t="e">
        <f t="shared" ca="1" si="78"/>
        <v>#DIV/0!</v>
      </c>
      <c r="AD105" s="5">
        <f t="shared" ca="1" si="107"/>
        <v>0</v>
      </c>
      <c r="AE105" s="7" t="e">
        <f t="shared" ca="1" si="79"/>
        <v>#DIV/0!</v>
      </c>
      <c r="AG105" s="5">
        <f t="shared" ca="1" si="108"/>
        <v>0</v>
      </c>
      <c r="AH105" s="7" t="e">
        <f t="shared" ca="1" si="80"/>
        <v>#DIV/0!</v>
      </c>
      <c r="AJ105" s="5">
        <f t="shared" ca="1" si="109"/>
        <v>0</v>
      </c>
      <c r="AK105" s="7" t="e">
        <f t="shared" ca="1" si="81"/>
        <v>#DIV/0!</v>
      </c>
      <c r="AM105" s="5">
        <f t="shared" ca="1" si="110"/>
        <v>0</v>
      </c>
      <c r="AN105" s="7" t="e">
        <f t="shared" ca="1" si="82"/>
        <v>#DIV/0!</v>
      </c>
      <c r="AP105" s="5">
        <f t="shared" ca="1" si="111"/>
        <v>0</v>
      </c>
      <c r="AQ105" s="7" t="e">
        <f t="shared" ca="1" si="83"/>
        <v>#DIV/0!</v>
      </c>
      <c r="AS105" s="5">
        <f t="shared" ca="1" si="112"/>
        <v>0</v>
      </c>
      <c r="AT105" s="7" t="e">
        <f t="shared" ca="1" si="84"/>
        <v>#DIV/0!</v>
      </c>
      <c r="AV105" s="5">
        <f t="shared" ca="1" si="113"/>
        <v>0</v>
      </c>
      <c r="AW105" s="7" t="e">
        <f t="shared" ca="1" si="67"/>
        <v>#DIV/0!</v>
      </c>
      <c r="AY105" s="5">
        <f t="shared" ca="1" si="114"/>
        <v>0</v>
      </c>
      <c r="AZ105" s="7" t="e">
        <f t="shared" ca="1" si="68"/>
        <v>#DIV/0!</v>
      </c>
      <c r="BB105" s="5">
        <f t="shared" ca="1" si="115"/>
        <v>0</v>
      </c>
      <c r="BC105" s="7" t="e">
        <f t="shared" ca="1" si="69"/>
        <v>#DIV/0!</v>
      </c>
      <c r="BE105" s="5">
        <f t="shared" ca="1" si="116"/>
        <v>0</v>
      </c>
      <c r="BF105" s="7" t="e">
        <f t="shared" ca="1" si="70"/>
        <v>#DIV/0!</v>
      </c>
      <c r="BH105" s="5">
        <f t="shared" ca="1" si="117"/>
        <v>0</v>
      </c>
      <c r="BI105" s="7" t="e">
        <f t="shared" ca="1" si="71"/>
        <v>#DIV/0!</v>
      </c>
      <c r="BK105" s="5">
        <f t="shared" ca="1" si="85"/>
        <v>0</v>
      </c>
      <c r="BL105" s="7">
        <f t="shared" ca="1" si="86"/>
        <v>0</v>
      </c>
    </row>
    <row r="106" spans="2:64" ht="15.75" thickBot="1" x14ac:dyDescent="0.3">
      <c r="B106" s="39" t="s">
        <v>93</v>
      </c>
      <c r="C106" s="217"/>
      <c r="D106" s="6" t="s">
        <v>94</v>
      </c>
      <c r="E106" s="7">
        <f t="shared" ca="1" si="72"/>
        <v>0</v>
      </c>
      <c r="F106" s="5" t="e">
        <f ca="1">VLOOKUP($B106,INDIRECT("'"&amp;"Dépenses TR "&amp;$C$1&amp;"'!$B$2:$AK$61"),$F$2,FALSE)</f>
        <v>#REF!</v>
      </c>
      <c r="G106" s="70" t="e">
        <f ca="1">F106/E106</f>
        <v>#REF!</v>
      </c>
      <c r="H106" s="7" t="e">
        <f ca="1">F106</f>
        <v>#REF!</v>
      </c>
      <c r="I106" s="7" t="e">
        <f ca="1">H106/E106</f>
        <v>#REF!</v>
      </c>
      <c r="J106" s="7" t="e">
        <f t="shared" ca="1" si="104"/>
        <v>#REF!</v>
      </c>
      <c r="K106" s="7" t="e">
        <f t="shared" ca="1" si="105"/>
        <v>#REF!</v>
      </c>
      <c r="L106" s="137"/>
      <c r="M106" s="7">
        <f t="shared" ca="1" si="73"/>
        <v>0</v>
      </c>
      <c r="N106" s="5" t="e">
        <f t="shared" ref="N106:P107" ca="1" si="118">VLOOKUP($B106,INDIRECT("'"&amp;"Dépenses TR "&amp;$C$1&amp;"'!$B$2:$AK$61"),N$2,FALSE)</f>
        <v>#REF!</v>
      </c>
      <c r="O106" s="5" t="e">
        <f t="shared" ca="1" si="118"/>
        <v>#REF!</v>
      </c>
      <c r="P106" s="5" t="e">
        <f t="shared" ca="1" si="118"/>
        <v>#REF!</v>
      </c>
      <c r="Q106" s="7"/>
      <c r="R106" s="7"/>
      <c r="S106" s="7"/>
      <c r="T106" s="7" t="str">
        <f t="shared" ca="1" si="74"/>
        <v/>
      </c>
      <c r="U106" s="7" t="str">
        <f t="shared" ca="1" si="75"/>
        <v/>
      </c>
      <c r="V106" s="7" t="str">
        <f t="shared" ca="1" si="76"/>
        <v/>
      </c>
      <c r="W106" s="7" t="str">
        <f t="shared" ca="1" si="77"/>
        <v/>
      </c>
      <c r="X106" s="7" t="str">
        <f t="shared" ca="1" si="88"/>
        <v/>
      </c>
      <c r="Y106" s="7" t="str">
        <f t="shared" ca="1" si="89"/>
        <v/>
      </c>
      <c r="AA106" s="5">
        <f t="shared" ca="1" si="106"/>
        <v>0</v>
      </c>
      <c r="AB106" s="7" t="e">
        <f t="shared" ca="1" si="78"/>
        <v>#DIV/0!</v>
      </c>
      <c r="AD106" s="5">
        <f t="shared" ca="1" si="107"/>
        <v>0</v>
      </c>
      <c r="AE106" s="7" t="e">
        <f t="shared" ca="1" si="79"/>
        <v>#DIV/0!</v>
      </c>
      <c r="AG106" s="5">
        <f t="shared" ca="1" si="108"/>
        <v>0</v>
      </c>
      <c r="AH106" s="7" t="e">
        <f t="shared" ca="1" si="80"/>
        <v>#DIV/0!</v>
      </c>
      <c r="AJ106" s="5">
        <f t="shared" ca="1" si="109"/>
        <v>0</v>
      </c>
      <c r="AK106" s="7" t="e">
        <f t="shared" ca="1" si="81"/>
        <v>#DIV/0!</v>
      </c>
      <c r="AM106" s="5">
        <f t="shared" ca="1" si="110"/>
        <v>0</v>
      </c>
      <c r="AN106" s="7" t="e">
        <f t="shared" ca="1" si="82"/>
        <v>#DIV/0!</v>
      </c>
      <c r="AP106" s="5">
        <f t="shared" ca="1" si="111"/>
        <v>0</v>
      </c>
      <c r="AQ106" s="7" t="e">
        <f t="shared" ca="1" si="83"/>
        <v>#DIV/0!</v>
      </c>
      <c r="AS106" s="5">
        <f t="shared" ca="1" si="112"/>
        <v>0</v>
      </c>
      <c r="AT106" s="7" t="e">
        <f t="shared" ca="1" si="84"/>
        <v>#DIV/0!</v>
      </c>
      <c r="AV106" s="5">
        <f t="shared" ca="1" si="113"/>
        <v>0</v>
      </c>
      <c r="AW106" s="7" t="e">
        <f t="shared" ca="1" si="67"/>
        <v>#DIV/0!</v>
      </c>
      <c r="AY106" s="5">
        <f t="shared" ca="1" si="114"/>
        <v>0</v>
      </c>
      <c r="AZ106" s="7" t="e">
        <f t="shared" ca="1" si="68"/>
        <v>#DIV/0!</v>
      </c>
      <c r="BB106" s="5">
        <f t="shared" ca="1" si="115"/>
        <v>0</v>
      </c>
      <c r="BC106" s="7" t="e">
        <f t="shared" ca="1" si="69"/>
        <v>#DIV/0!</v>
      </c>
      <c r="BE106" s="5">
        <f t="shared" ca="1" si="116"/>
        <v>0</v>
      </c>
      <c r="BF106" s="7" t="e">
        <f t="shared" ca="1" si="70"/>
        <v>#DIV/0!</v>
      </c>
      <c r="BH106" s="5">
        <f t="shared" ca="1" si="117"/>
        <v>0</v>
      </c>
      <c r="BI106" s="7" t="e">
        <f t="shared" ca="1" si="71"/>
        <v>#DIV/0!</v>
      </c>
      <c r="BK106" s="5">
        <f t="shared" ca="1" si="85"/>
        <v>0</v>
      </c>
      <c r="BL106" s="7" t="e">
        <f t="shared" ca="1" si="86"/>
        <v>#VALUE!</v>
      </c>
    </row>
    <row r="107" spans="2:64" ht="15.75" thickBot="1" x14ac:dyDescent="0.3">
      <c r="B107" s="39" t="s">
        <v>95</v>
      </c>
      <c r="C107" s="217"/>
      <c r="D107" s="6" t="s">
        <v>96</v>
      </c>
      <c r="E107" s="7">
        <f t="shared" ca="1" si="72"/>
        <v>0</v>
      </c>
      <c r="F107" s="5" t="e">
        <f ca="1">VLOOKUP($B107,INDIRECT("'"&amp;"Dépenses TR "&amp;$C$1&amp;"'!$B$2:$AK$61"),$F$2,FALSE)</f>
        <v>#REF!</v>
      </c>
      <c r="G107" s="70" t="e">
        <f ca="1">F107/E107</f>
        <v>#REF!</v>
      </c>
      <c r="H107" s="7" t="e">
        <f ca="1">F107</f>
        <v>#REF!</v>
      </c>
      <c r="I107" s="7" t="e">
        <f ca="1">H107/E107</f>
        <v>#REF!</v>
      </c>
      <c r="J107" s="7" t="e">
        <f t="shared" ca="1" si="104"/>
        <v>#REF!</v>
      </c>
      <c r="K107" s="7" t="e">
        <f t="shared" ca="1" si="105"/>
        <v>#REF!</v>
      </c>
      <c r="L107" s="137"/>
      <c r="M107" s="7">
        <f t="shared" ca="1" si="73"/>
        <v>0</v>
      </c>
      <c r="N107" s="5" t="e">
        <f t="shared" ca="1" si="118"/>
        <v>#REF!</v>
      </c>
      <c r="O107" s="5" t="e">
        <f t="shared" ca="1" si="118"/>
        <v>#REF!</v>
      </c>
      <c r="P107" s="5" t="e">
        <f t="shared" ca="1" si="118"/>
        <v>#REF!</v>
      </c>
      <c r="Q107" s="7"/>
      <c r="R107" s="7"/>
      <c r="S107" s="7"/>
      <c r="T107" s="7" t="str">
        <f t="shared" ca="1" si="74"/>
        <v/>
      </c>
      <c r="U107" s="7" t="str">
        <f t="shared" ca="1" si="75"/>
        <v/>
      </c>
      <c r="V107" s="7" t="str">
        <f t="shared" ca="1" si="76"/>
        <v/>
      </c>
      <c r="W107" s="7" t="str">
        <f t="shared" ca="1" si="77"/>
        <v/>
      </c>
      <c r="X107" s="7" t="str">
        <f t="shared" ca="1" si="88"/>
        <v/>
      </c>
      <c r="Y107" s="7" t="str">
        <f t="shared" ca="1" si="89"/>
        <v/>
      </c>
      <c r="AA107" s="5">
        <f t="shared" ca="1" si="106"/>
        <v>0</v>
      </c>
      <c r="AB107" s="7" t="e">
        <f t="shared" ca="1" si="78"/>
        <v>#DIV/0!</v>
      </c>
      <c r="AD107" s="5">
        <f t="shared" ca="1" si="107"/>
        <v>0</v>
      </c>
      <c r="AE107" s="7" t="e">
        <f t="shared" ca="1" si="79"/>
        <v>#DIV/0!</v>
      </c>
      <c r="AG107" s="5">
        <f t="shared" ca="1" si="108"/>
        <v>0</v>
      </c>
      <c r="AH107" s="7" t="e">
        <f t="shared" ca="1" si="80"/>
        <v>#DIV/0!</v>
      </c>
      <c r="AJ107" s="5">
        <f t="shared" ca="1" si="109"/>
        <v>0</v>
      </c>
      <c r="AK107" s="7" t="e">
        <f t="shared" ca="1" si="81"/>
        <v>#DIV/0!</v>
      </c>
      <c r="AM107" s="5">
        <f t="shared" ca="1" si="110"/>
        <v>0</v>
      </c>
      <c r="AN107" s="7" t="e">
        <f t="shared" ca="1" si="82"/>
        <v>#DIV/0!</v>
      </c>
      <c r="AP107" s="5">
        <f t="shared" ca="1" si="111"/>
        <v>0</v>
      </c>
      <c r="AQ107" s="7" t="e">
        <f t="shared" ca="1" si="83"/>
        <v>#DIV/0!</v>
      </c>
      <c r="AS107" s="5">
        <f t="shared" ca="1" si="112"/>
        <v>0</v>
      </c>
      <c r="AT107" s="7" t="e">
        <f t="shared" ca="1" si="84"/>
        <v>#DIV/0!</v>
      </c>
      <c r="AV107" s="5">
        <f t="shared" ca="1" si="113"/>
        <v>0</v>
      </c>
      <c r="AW107" s="7" t="e">
        <f t="shared" ca="1" si="67"/>
        <v>#DIV/0!</v>
      </c>
      <c r="AY107" s="5">
        <f t="shared" ca="1" si="114"/>
        <v>0</v>
      </c>
      <c r="AZ107" s="7" t="e">
        <f t="shared" ca="1" si="68"/>
        <v>#DIV/0!</v>
      </c>
      <c r="BB107" s="5">
        <f t="shared" ca="1" si="115"/>
        <v>0</v>
      </c>
      <c r="BC107" s="7" t="e">
        <f t="shared" ca="1" si="69"/>
        <v>#DIV/0!</v>
      </c>
      <c r="BE107" s="5">
        <f t="shared" ca="1" si="116"/>
        <v>0</v>
      </c>
      <c r="BF107" s="7" t="e">
        <f t="shared" ca="1" si="70"/>
        <v>#DIV/0!</v>
      </c>
      <c r="BH107" s="5">
        <f t="shared" ca="1" si="117"/>
        <v>0</v>
      </c>
      <c r="BI107" s="7" t="e">
        <f t="shared" ca="1" si="71"/>
        <v>#DIV/0!</v>
      </c>
      <c r="BK107" s="5">
        <f t="shared" ca="1" si="85"/>
        <v>0</v>
      </c>
      <c r="BL107" s="7" t="e">
        <f t="shared" ca="1" si="86"/>
        <v>#VALUE!</v>
      </c>
    </row>
    <row r="108" spans="2:64" ht="15.75" thickBot="1" x14ac:dyDescent="0.3">
      <c r="B108" s="32" t="s">
        <v>249</v>
      </c>
      <c r="C108" s="217"/>
      <c r="D108" s="14" t="s">
        <v>169</v>
      </c>
      <c r="E108" s="15">
        <f t="shared" ca="1" si="72"/>
        <v>0</v>
      </c>
      <c r="F108" s="15"/>
      <c r="G108" s="15"/>
      <c r="H108" s="15" t="e">
        <f ca="1">F107+F106+F102</f>
        <v>#REF!</v>
      </c>
      <c r="I108" s="15" t="e">
        <f ca="1">H108/E108</f>
        <v>#REF!</v>
      </c>
      <c r="J108" s="15" t="e">
        <f t="shared" ca="1" si="104"/>
        <v>#REF!</v>
      </c>
      <c r="K108" s="15" t="e">
        <f t="shared" ca="1" si="105"/>
        <v>#REF!</v>
      </c>
      <c r="L108" s="137"/>
      <c r="M108" s="15">
        <f t="shared" ca="1" si="73"/>
        <v>0</v>
      </c>
      <c r="N108" s="15"/>
      <c r="O108" s="15" t="s">
        <v>300</v>
      </c>
      <c r="P108" s="15" t="s">
        <v>300</v>
      </c>
      <c r="Q108" s="15" t="e">
        <f ca="1">N107+N106+N102</f>
        <v>#REF!</v>
      </c>
      <c r="R108" s="15" t="e">
        <f ca="1">O107+O106+O102</f>
        <v>#REF!</v>
      </c>
      <c r="S108" s="15" t="e">
        <f ca="1">P107+P106+P102</f>
        <v>#REF!</v>
      </c>
      <c r="T108" s="15" t="str">
        <f t="shared" ca="1" si="74"/>
        <v/>
      </c>
      <c r="U108" s="15" t="str">
        <f t="shared" ca="1" si="75"/>
        <v/>
      </c>
      <c r="V108" s="15" t="str">
        <f t="shared" ca="1" si="76"/>
        <v/>
      </c>
      <c r="W108" s="15" t="str">
        <f t="shared" ca="1" si="77"/>
        <v/>
      </c>
      <c r="X108" s="15" t="str">
        <f t="shared" ca="1" si="88"/>
        <v/>
      </c>
      <c r="Y108" s="15" t="str">
        <f t="shared" ca="1" si="89"/>
        <v/>
      </c>
      <c r="AA108" s="15">
        <f ca="1">AA107+AA106+AA102</f>
        <v>0</v>
      </c>
      <c r="AB108" s="15" t="e">
        <f t="shared" ca="1" si="78"/>
        <v>#DIV/0!</v>
      </c>
      <c r="AD108" s="15">
        <f ca="1">AD107+AD106+AD102</f>
        <v>0</v>
      </c>
      <c r="AE108" s="15" t="e">
        <f t="shared" ca="1" si="79"/>
        <v>#DIV/0!</v>
      </c>
      <c r="AG108" s="15">
        <f ca="1">AG107+AG106+AG102</f>
        <v>0</v>
      </c>
      <c r="AH108" s="15" t="e">
        <f t="shared" ca="1" si="80"/>
        <v>#DIV/0!</v>
      </c>
      <c r="AJ108" s="15">
        <f ca="1">AJ107+AJ106+AJ102</f>
        <v>0</v>
      </c>
      <c r="AK108" s="15" t="e">
        <f t="shared" ca="1" si="81"/>
        <v>#DIV/0!</v>
      </c>
      <c r="AM108" s="15">
        <f ca="1">AM107+AM106+AM102</f>
        <v>0</v>
      </c>
      <c r="AN108" s="15" t="e">
        <f t="shared" ca="1" si="82"/>
        <v>#DIV/0!</v>
      </c>
      <c r="AP108" s="15">
        <f ca="1">AP107+AP106+AP102</f>
        <v>0</v>
      </c>
      <c r="AQ108" s="15" t="e">
        <f t="shared" ca="1" si="83"/>
        <v>#DIV/0!</v>
      </c>
      <c r="AS108" s="15">
        <f ca="1">AS107+AS106+AS102</f>
        <v>0</v>
      </c>
      <c r="AT108" s="15" t="e">
        <f t="shared" ca="1" si="84"/>
        <v>#DIV/0!</v>
      </c>
      <c r="AV108" s="15">
        <f ca="1">AV107+AV106+AV102</f>
        <v>0</v>
      </c>
      <c r="AW108" s="15" t="e">
        <f t="shared" ca="1" si="67"/>
        <v>#DIV/0!</v>
      </c>
      <c r="AY108" s="15">
        <f ca="1">AY107+AY106+AY102</f>
        <v>0</v>
      </c>
      <c r="AZ108" s="15" t="e">
        <f t="shared" ca="1" si="68"/>
        <v>#DIV/0!</v>
      </c>
      <c r="BB108" s="15">
        <f ca="1">BB107+BB106+BB102</f>
        <v>0</v>
      </c>
      <c r="BC108" s="15" t="e">
        <f t="shared" ca="1" si="69"/>
        <v>#DIV/0!</v>
      </c>
      <c r="BE108" s="15">
        <f ca="1">BE107+BE106+BE102</f>
        <v>0</v>
      </c>
      <c r="BF108" s="15" t="e">
        <f t="shared" ca="1" si="70"/>
        <v>#DIV/0!</v>
      </c>
      <c r="BH108" s="15">
        <f ca="1">BH107+BH106+BH102</f>
        <v>0</v>
      </c>
      <c r="BI108" s="15" t="e">
        <f t="shared" ca="1" si="71"/>
        <v>#DIV/0!</v>
      </c>
      <c r="BK108" s="15">
        <f t="shared" ca="1" si="85"/>
        <v>0</v>
      </c>
      <c r="BL108" s="15" t="e">
        <f t="shared" ca="1" si="86"/>
        <v>#VALUE!</v>
      </c>
    </row>
    <row r="109" spans="2:64" ht="15.75" customHeight="1" thickBot="1" x14ac:dyDescent="0.25">
      <c r="B109" s="46" t="s">
        <v>250</v>
      </c>
      <c r="C109" s="218" t="s">
        <v>174</v>
      </c>
      <c r="D109" s="6" t="s">
        <v>175</v>
      </c>
      <c r="E109" s="7">
        <f t="shared" ca="1" si="72"/>
        <v>0</v>
      </c>
      <c r="F109" s="7"/>
      <c r="G109" s="7"/>
      <c r="H109" s="7"/>
      <c r="I109" s="7"/>
      <c r="J109" s="7">
        <f t="shared" si="104"/>
        <v>0</v>
      </c>
      <c r="K109" s="7">
        <f t="shared" si="105"/>
        <v>0</v>
      </c>
      <c r="L109" s="137"/>
      <c r="M109" s="7">
        <f t="shared" ca="1" si="73"/>
        <v>0</v>
      </c>
      <c r="N109" s="5"/>
      <c r="O109" s="7" t="s">
        <v>300</v>
      </c>
      <c r="P109" s="7" t="s">
        <v>300</v>
      </c>
      <c r="Q109" s="7"/>
      <c r="R109" s="7"/>
      <c r="S109" s="7"/>
      <c r="T109" s="7">
        <f t="shared" si="74"/>
        <v>0</v>
      </c>
      <c r="U109" s="7" t="str">
        <f t="shared" si="75"/>
        <v/>
      </c>
      <c r="V109" s="7" t="str">
        <f t="shared" si="76"/>
        <v/>
      </c>
      <c r="W109" s="7" t="str">
        <f t="shared" ca="1" si="77"/>
        <v/>
      </c>
      <c r="X109" s="7" t="str">
        <f t="shared" ca="1" si="88"/>
        <v/>
      </c>
      <c r="Y109" s="7" t="str">
        <f t="shared" ca="1" si="89"/>
        <v/>
      </c>
      <c r="AA109" s="5">
        <f t="shared" ref="AA109:AA145" ca="1" si="119">IFERROR(VLOOKUP($B109,INDIRECT("'"&amp;"Dépenses TR "&amp;$C$1&amp;"'!$B$2:$AI$61"),AA$2,FALSE),0)</f>
        <v>0</v>
      </c>
      <c r="AB109" s="7" t="e">
        <f t="shared" ca="1" si="78"/>
        <v>#DIV/0!</v>
      </c>
      <c r="AD109" s="5">
        <f t="shared" ref="AD109:AD145" ca="1" si="120">IFERROR(VLOOKUP($B109,INDIRECT("'"&amp;"Dépenses TR "&amp;$C$1&amp;"'!$B$2:$AI$61"),AD$2,FALSE),0)</f>
        <v>0</v>
      </c>
      <c r="AE109" s="7" t="e">
        <f t="shared" ca="1" si="79"/>
        <v>#DIV/0!</v>
      </c>
      <c r="AG109" s="5">
        <f t="shared" ref="AG109:AG145" ca="1" si="121">IFERROR(VLOOKUP($B109,INDIRECT("'"&amp;"Dépenses TR "&amp;$C$1&amp;"'!$B$2:$AI$61"),AG$2,FALSE),0)</f>
        <v>0</v>
      </c>
      <c r="AH109" s="7" t="e">
        <f t="shared" ca="1" si="80"/>
        <v>#DIV/0!</v>
      </c>
      <c r="AJ109" s="5">
        <f t="shared" ref="AJ109:AJ145" ca="1" si="122">IFERROR(VLOOKUP($B109,INDIRECT("'"&amp;"Dépenses TR "&amp;$C$1&amp;"'!$B$2:$AI$61"),AJ$2,FALSE),0)</f>
        <v>0</v>
      </c>
      <c r="AK109" s="7" t="e">
        <f t="shared" ca="1" si="81"/>
        <v>#DIV/0!</v>
      </c>
      <c r="AM109" s="5">
        <f t="shared" ref="AM109:AM145" ca="1" si="123">IFERROR(VLOOKUP($B109,INDIRECT("'"&amp;"Dépenses TR "&amp;$C$1&amp;"'!$B$2:$AI$61"),AM$2,FALSE),0)</f>
        <v>0</v>
      </c>
      <c r="AN109" s="7" t="e">
        <f t="shared" ca="1" si="82"/>
        <v>#DIV/0!</v>
      </c>
      <c r="AP109" s="5">
        <f t="shared" ref="AP109:AP145" ca="1" si="124">IFERROR(VLOOKUP($B109,INDIRECT("'"&amp;"Dépenses TR "&amp;$C$1&amp;"'!$B$2:$AI$61"),AP$2,FALSE),0)</f>
        <v>0</v>
      </c>
      <c r="AQ109" s="7" t="e">
        <f t="shared" ca="1" si="83"/>
        <v>#DIV/0!</v>
      </c>
      <c r="AS109" s="5">
        <f t="shared" ref="AS109:AS145" ca="1" si="125">IFERROR(VLOOKUP($B109,INDIRECT("'"&amp;"Dépenses TR "&amp;$C$1&amp;"'!$B$2:$AI$61"),AS$2,FALSE),0)</f>
        <v>0</v>
      </c>
      <c r="AT109" s="7" t="e">
        <f t="shared" ca="1" si="84"/>
        <v>#DIV/0!</v>
      </c>
      <c r="AV109" s="5">
        <f t="shared" ref="AV109:AV145" ca="1" si="126">IFERROR(VLOOKUP($B109,INDIRECT("'"&amp;"Dépenses TR "&amp;$C$1&amp;"'!$B$2:$AI$61"),AV$2,FALSE),0)</f>
        <v>0</v>
      </c>
      <c r="AW109" s="7" t="e">
        <f t="shared" ca="1" si="67"/>
        <v>#DIV/0!</v>
      </c>
      <c r="AY109" s="5">
        <f t="shared" ref="AY109:AY145" ca="1" si="127">IFERROR(VLOOKUP($B109,INDIRECT("'"&amp;"Dépenses TR "&amp;$C$1&amp;"'!$B$2:$AI$61"),AY$2,FALSE),0)</f>
        <v>0</v>
      </c>
      <c r="AZ109" s="7" t="e">
        <f t="shared" ca="1" si="68"/>
        <v>#DIV/0!</v>
      </c>
      <c r="BB109" s="5">
        <f t="shared" ref="BB109:BB145" ca="1" si="128">IFERROR(VLOOKUP($B109,INDIRECT("'"&amp;"Dépenses TR "&amp;$C$1&amp;"'!$B$2:$AI$61"),BB$2,FALSE),0)</f>
        <v>0</v>
      </c>
      <c r="BC109" s="7" t="e">
        <f t="shared" ca="1" si="69"/>
        <v>#DIV/0!</v>
      </c>
      <c r="BE109" s="5">
        <f t="shared" ref="BE109:BE145" ca="1" si="129">IFERROR(VLOOKUP($B109,INDIRECT("'"&amp;"Dépenses TR "&amp;$C$1&amp;"'!$B$2:$AI$61"),BE$2,FALSE),0)</f>
        <v>0</v>
      </c>
      <c r="BF109" s="7" t="e">
        <f t="shared" ca="1" si="70"/>
        <v>#DIV/0!</v>
      </c>
      <c r="BH109" s="5">
        <f t="shared" ref="BH109:BH145" ca="1" si="130">IFERROR(VLOOKUP($B109,INDIRECT("'"&amp;"Dépenses TR "&amp;$C$1&amp;"'!$B$2:$AI$61"),BH$2,FALSE),0)</f>
        <v>0</v>
      </c>
      <c r="BI109" s="7" t="e">
        <f t="shared" ca="1" si="71"/>
        <v>#DIV/0!</v>
      </c>
      <c r="BK109" s="5">
        <f t="shared" ca="1" si="85"/>
        <v>0</v>
      </c>
      <c r="BL109" s="7">
        <f t="shared" ca="1" si="86"/>
        <v>0</v>
      </c>
    </row>
    <row r="110" spans="2:64" ht="15.75" thickBot="1" x14ac:dyDescent="0.25">
      <c r="B110" s="46" t="s">
        <v>251</v>
      </c>
      <c r="C110" s="220"/>
      <c r="D110" s="6" t="s">
        <v>176</v>
      </c>
      <c r="E110" s="7">
        <f t="shared" ca="1" si="72"/>
        <v>0</v>
      </c>
      <c r="F110" s="7"/>
      <c r="G110" s="7"/>
      <c r="H110" s="7"/>
      <c r="I110" s="7"/>
      <c r="J110" s="7">
        <f t="shared" si="104"/>
        <v>0</v>
      </c>
      <c r="K110" s="7">
        <f t="shared" si="105"/>
        <v>0</v>
      </c>
      <c r="L110" s="137"/>
      <c r="M110" s="7">
        <f t="shared" ca="1" si="73"/>
        <v>0</v>
      </c>
      <c r="N110" s="5"/>
      <c r="O110" s="7" t="s">
        <v>300</v>
      </c>
      <c r="P110" s="7" t="s">
        <v>300</v>
      </c>
      <c r="Q110" s="7"/>
      <c r="R110" s="7"/>
      <c r="S110" s="7"/>
      <c r="T110" s="7">
        <f t="shared" si="74"/>
        <v>0</v>
      </c>
      <c r="U110" s="7" t="str">
        <f t="shared" si="75"/>
        <v/>
      </c>
      <c r="V110" s="7" t="str">
        <f t="shared" si="76"/>
        <v/>
      </c>
      <c r="W110" s="7" t="str">
        <f t="shared" ca="1" si="77"/>
        <v/>
      </c>
      <c r="X110" s="7" t="str">
        <f t="shared" ca="1" si="88"/>
        <v/>
      </c>
      <c r="Y110" s="7" t="str">
        <f t="shared" ca="1" si="89"/>
        <v/>
      </c>
      <c r="AA110" s="5">
        <f t="shared" ca="1" si="119"/>
        <v>0</v>
      </c>
      <c r="AB110" s="7" t="e">
        <f t="shared" ca="1" si="78"/>
        <v>#DIV/0!</v>
      </c>
      <c r="AD110" s="5">
        <f t="shared" ca="1" si="120"/>
        <v>0</v>
      </c>
      <c r="AE110" s="7" t="e">
        <f t="shared" ca="1" si="79"/>
        <v>#DIV/0!</v>
      </c>
      <c r="AG110" s="5">
        <f t="shared" ca="1" si="121"/>
        <v>0</v>
      </c>
      <c r="AH110" s="7" t="e">
        <f t="shared" ca="1" si="80"/>
        <v>#DIV/0!</v>
      </c>
      <c r="AJ110" s="5">
        <f t="shared" ca="1" si="122"/>
        <v>0</v>
      </c>
      <c r="AK110" s="7" t="e">
        <f t="shared" ca="1" si="81"/>
        <v>#DIV/0!</v>
      </c>
      <c r="AM110" s="5">
        <f t="shared" ca="1" si="123"/>
        <v>0</v>
      </c>
      <c r="AN110" s="7" t="e">
        <f t="shared" ca="1" si="82"/>
        <v>#DIV/0!</v>
      </c>
      <c r="AP110" s="5">
        <f t="shared" ca="1" si="124"/>
        <v>0</v>
      </c>
      <c r="AQ110" s="7" t="e">
        <f t="shared" ca="1" si="83"/>
        <v>#DIV/0!</v>
      </c>
      <c r="AS110" s="5">
        <f t="shared" ca="1" si="125"/>
        <v>0</v>
      </c>
      <c r="AT110" s="7" t="e">
        <f t="shared" ca="1" si="84"/>
        <v>#DIV/0!</v>
      </c>
      <c r="AV110" s="5">
        <f t="shared" ca="1" si="126"/>
        <v>0</v>
      </c>
      <c r="AW110" s="7" t="e">
        <f t="shared" ca="1" si="67"/>
        <v>#DIV/0!</v>
      </c>
      <c r="AY110" s="5">
        <f t="shared" ca="1" si="127"/>
        <v>0</v>
      </c>
      <c r="AZ110" s="7" t="e">
        <f t="shared" ca="1" si="68"/>
        <v>#DIV/0!</v>
      </c>
      <c r="BB110" s="5">
        <f t="shared" ca="1" si="128"/>
        <v>0</v>
      </c>
      <c r="BC110" s="7" t="e">
        <f t="shared" ca="1" si="69"/>
        <v>#DIV/0!</v>
      </c>
      <c r="BE110" s="5">
        <f t="shared" ca="1" si="129"/>
        <v>0</v>
      </c>
      <c r="BF110" s="7" t="e">
        <f t="shared" ca="1" si="70"/>
        <v>#DIV/0!</v>
      </c>
      <c r="BH110" s="5">
        <f t="shared" ca="1" si="130"/>
        <v>0</v>
      </c>
      <c r="BI110" s="7" t="e">
        <f t="shared" ca="1" si="71"/>
        <v>#DIV/0!</v>
      </c>
      <c r="BK110" s="5">
        <f t="shared" ca="1" si="85"/>
        <v>0</v>
      </c>
      <c r="BL110" s="7">
        <f t="shared" ca="1" si="86"/>
        <v>0</v>
      </c>
    </row>
    <row r="111" spans="2:64" ht="15.75" thickBot="1" x14ac:dyDescent="0.3">
      <c r="B111" s="47" t="s">
        <v>252</v>
      </c>
      <c r="C111" s="220"/>
      <c r="D111" s="6" t="s">
        <v>177</v>
      </c>
      <c r="E111" s="7">
        <f t="shared" ca="1" si="72"/>
        <v>0</v>
      </c>
      <c r="F111" s="7"/>
      <c r="G111" s="7"/>
      <c r="H111" s="7"/>
      <c r="I111" s="7"/>
      <c r="J111" s="7">
        <f t="shared" si="104"/>
        <v>0</v>
      </c>
      <c r="K111" s="7">
        <f t="shared" si="105"/>
        <v>0</v>
      </c>
      <c r="L111" s="137"/>
      <c r="M111" s="7">
        <f t="shared" ca="1" si="73"/>
        <v>0</v>
      </c>
      <c r="N111" s="5"/>
      <c r="O111" s="7" t="s">
        <v>300</v>
      </c>
      <c r="P111" s="7" t="s">
        <v>300</v>
      </c>
      <c r="Q111" s="7"/>
      <c r="R111" s="7"/>
      <c r="S111" s="7"/>
      <c r="T111" s="7">
        <f t="shared" si="74"/>
        <v>0</v>
      </c>
      <c r="U111" s="7" t="str">
        <f t="shared" si="75"/>
        <v/>
      </c>
      <c r="V111" s="7" t="str">
        <f t="shared" si="76"/>
        <v/>
      </c>
      <c r="W111" s="7" t="str">
        <f t="shared" ca="1" si="77"/>
        <v/>
      </c>
      <c r="X111" s="7" t="str">
        <f t="shared" ca="1" si="88"/>
        <v/>
      </c>
      <c r="Y111" s="7" t="str">
        <f t="shared" ca="1" si="89"/>
        <v/>
      </c>
      <c r="AA111" s="5">
        <f t="shared" ca="1" si="119"/>
        <v>0</v>
      </c>
      <c r="AB111" s="7" t="e">
        <f t="shared" ca="1" si="78"/>
        <v>#DIV/0!</v>
      </c>
      <c r="AD111" s="5">
        <f t="shared" ca="1" si="120"/>
        <v>0</v>
      </c>
      <c r="AE111" s="7" t="e">
        <f t="shared" ca="1" si="79"/>
        <v>#DIV/0!</v>
      </c>
      <c r="AG111" s="5">
        <f t="shared" ca="1" si="121"/>
        <v>0</v>
      </c>
      <c r="AH111" s="7" t="e">
        <f t="shared" ca="1" si="80"/>
        <v>#DIV/0!</v>
      </c>
      <c r="AJ111" s="5">
        <f t="shared" ca="1" si="122"/>
        <v>0</v>
      </c>
      <c r="AK111" s="7" t="e">
        <f t="shared" ca="1" si="81"/>
        <v>#DIV/0!</v>
      </c>
      <c r="AM111" s="5">
        <f t="shared" ca="1" si="123"/>
        <v>0</v>
      </c>
      <c r="AN111" s="7" t="e">
        <f t="shared" ca="1" si="82"/>
        <v>#DIV/0!</v>
      </c>
      <c r="AP111" s="5">
        <f t="shared" ca="1" si="124"/>
        <v>0</v>
      </c>
      <c r="AQ111" s="7" t="e">
        <f t="shared" ca="1" si="83"/>
        <v>#DIV/0!</v>
      </c>
      <c r="AS111" s="5">
        <f t="shared" ca="1" si="125"/>
        <v>0</v>
      </c>
      <c r="AT111" s="7" t="e">
        <f t="shared" ca="1" si="84"/>
        <v>#DIV/0!</v>
      </c>
      <c r="AV111" s="5">
        <f t="shared" ca="1" si="126"/>
        <v>0</v>
      </c>
      <c r="AW111" s="7" t="e">
        <f t="shared" ca="1" si="67"/>
        <v>#DIV/0!</v>
      </c>
      <c r="AY111" s="5">
        <f t="shared" ca="1" si="127"/>
        <v>0</v>
      </c>
      <c r="AZ111" s="7" t="e">
        <f t="shared" ca="1" si="68"/>
        <v>#DIV/0!</v>
      </c>
      <c r="BB111" s="5">
        <f t="shared" ca="1" si="128"/>
        <v>0</v>
      </c>
      <c r="BC111" s="7" t="e">
        <f t="shared" ca="1" si="69"/>
        <v>#DIV/0!</v>
      </c>
      <c r="BE111" s="5">
        <f t="shared" ca="1" si="129"/>
        <v>0</v>
      </c>
      <c r="BF111" s="7" t="e">
        <f t="shared" ca="1" si="70"/>
        <v>#DIV/0!</v>
      </c>
      <c r="BH111" s="5">
        <f t="shared" ca="1" si="130"/>
        <v>0</v>
      </c>
      <c r="BI111" s="7" t="e">
        <f t="shared" ca="1" si="71"/>
        <v>#DIV/0!</v>
      </c>
      <c r="BK111" s="5">
        <f t="shared" ca="1" si="85"/>
        <v>0</v>
      </c>
      <c r="BL111" s="7">
        <f t="shared" ca="1" si="86"/>
        <v>0</v>
      </c>
    </row>
    <row r="112" spans="2:64" ht="15.75" thickBot="1" x14ac:dyDescent="0.25">
      <c r="B112" s="46" t="s">
        <v>253</v>
      </c>
      <c r="C112" s="220"/>
      <c r="D112" s="6" t="s">
        <v>178</v>
      </c>
      <c r="E112" s="7">
        <f t="shared" ca="1" si="72"/>
        <v>0</v>
      </c>
      <c r="F112" s="7"/>
      <c r="G112" s="7"/>
      <c r="H112" s="7"/>
      <c r="I112" s="7"/>
      <c r="J112" s="7">
        <f t="shared" si="104"/>
        <v>0</v>
      </c>
      <c r="K112" s="7">
        <f t="shared" si="105"/>
        <v>0</v>
      </c>
      <c r="L112" s="137"/>
      <c r="M112" s="7">
        <f t="shared" ca="1" si="73"/>
        <v>0</v>
      </c>
      <c r="N112" s="5"/>
      <c r="O112" s="7" t="s">
        <v>300</v>
      </c>
      <c r="P112" s="7" t="s">
        <v>300</v>
      </c>
      <c r="Q112" s="7"/>
      <c r="R112" s="7"/>
      <c r="S112" s="7"/>
      <c r="T112" s="7">
        <f t="shared" si="74"/>
        <v>0</v>
      </c>
      <c r="U112" s="7" t="str">
        <f t="shared" si="75"/>
        <v/>
      </c>
      <c r="V112" s="7" t="str">
        <f t="shared" si="76"/>
        <v/>
      </c>
      <c r="W112" s="7" t="str">
        <f t="shared" ca="1" si="77"/>
        <v/>
      </c>
      <c r="X112" s="7" t="str">
        <f t="shared" ca="1" si="88"/>
        <v/>
      </c>
      <c r="Y112" s="7" t="str">
        <f t="shared" ca="1" si="89"/>
        <v/>
      </c>
      <c r="AA112" s="5">
        <f t="shared" ca="1" si="119"/>
        <v>0</v>
      </c>
      <c r="AB112" s="7" t="e">
        <f t="shared" ca="1" si="78"/>
        <v>#DIV/0!</v>
      </c>
      <c r="AD112" s="5">
        <f t="shared" ca="1" si="120"/>
        <v>0</v>
      </c>
      <c r="AE112" s="7" t="e">
        <f t="shared" ca="1" si="79"/>
        <v>#DIV/0!</v>
      </c>
      <c r="AG112" s="5">
        <f t="shared" ca="1" si="121"/>
        <v>0</v>
      </c>
      <c r="AH112" s="7" t="e">
        <f t="shared" ca="1" si="80"/>
        <v>#DIV/0!</v>
      </c>
      <c r="AJ112" s="5">
        <f t="shared" ca="1" si="122"/>
        <v>0</v>
      </c>
      <c r="AK112" s="7" t="e">
        <f t="shared" ca="1" si="81"/>
        <v>#DIV/0!</v>
      </c>
      <c r="AM112" s="5">
        <f t="shared" ca="1" si="123"/>
        <v>0</v>
      </c>
      <c r="AN112" s="7" t="e">
        <f t="shared" ca="1" si="82"/>
        <v>#DIV/0!</v>
      </c>
      <c r="AP112" s="5">
        <f t="shared" ca="1" si="124"/>
        <v>0</v>
      </c>
      <c r="AQ112" s="7" t="e">
        <f t="shared" ca="1" si="83"/>
        <v>#DIV/0!</v>
      </c>
      <c r="AS112" s="5">
        <f t="shared" ca="1" si="125"/>
        <v>0</v>
      </c>
      <c r="AT112" s="7" t="e">
        <f t="shared" ca="1" si="84"/>
        <v>#DIV/0!</v>
      </c>
      <c r="AV112" s="5">
        <f t="shared" ca="1" si="126"/>
        <v>0</v>
      </c>
      <c r="AW112" s="7" t="e">
        <f t="shared" ca="1" si="67"/>
        <v>#DIV/0!</v>
      </c>
      <c r="AY112" s="5">
        <f t="shared" ca="1" si="127"/>
        <v>0</v>
      </c>
      <c r="AZ112" s="7" t="e">
        <f t="shared" ca="1" si="68"/>
        <v>#DIV/0!</v>
      </c>
      <c r="BB112" s="5">
        <f t="shared" ca="1" si="128"/>
        <v>0</v>
      </c>
      <c r="BC112" s="7" t="e">
        <f t="shared" ca="1" si="69"/>
        <v>#DIV/0!</v>
      </c>
      <c r="BE112" s="5">
        <f t="shared" ca="1" si="129"/>
        <v>0</v>
      </c>
      <c r="BF112" s="7" t="e">
        <f t="shared" ca="1" si="70"/>
        <v>#DIV/0!</v>
      </c>
      <c r="BH112" s="5">
        <f t="shared" ca="1" si="130"/>
        <v>0</v>
      </c>
      <c r="BI112" s="7" t="e">
        <f t="shared" ca="1" si="71"/>
        <v>#DIV/0!</v>
      </c>
      <c r="BK112" s="5">
        <f t="shared" ca="1" si="85"/>
        <v>0</v>
      </c>
      <c r="BL112" s="7">
        <f t="shared" ca="1" si="86"/>
        <v>0</v>
      </c>
    </row>
    <row r="113" spans="2:64" ht="15.75" thickBot="1" x14ac:dyDescent="0.3">
      <c r="B113" s="45" t="s">
        <v>97</v>
      </c>
      <c r="C113" s="220"/>
      <c r="D113" s="14" t="s">
        <v>179</v>
      </c>
      <c r="E113" s="15">
        <f t="shared" ca="1" si="72"/>
        <v>0</v>
      </c>
      <c r="F113" s="15" t="e">
        <f ca="1">VLOOKUP($B113,INDIRECT("'"&amp;"Dépenses TR "&amp;$C$1&amp;"'!$B$2:$AK$61"),$F$2,FALSE)</f>
        <v>#REF!</v>
      </c>
      <c r="G113" s="15" t="e">
        <f ca="1">F113/E113</f>
        <v>#REF!</v>
      </c>
      <c r="H113" s="15" t="e">
        <f ca="1">F113</f>
        <v>#REF!</v>
      </c>
      <c r="I113" s="15" t="e">
        <f ca="1">H113/E113</f>
        <v>#REF!</v>
      </c>
      <c r="J113" s="15" t="e">
        <f t="shared" ca="1" si="104"/>
        <v>#REF!</v>
      </c>
      <c r="K113" s="15" t="e">
        <f t="shared" ca="1" si="105"/>
        <v>#REF!</v>
      </c>
      <c r="L113" s="137"/>
      <c r="M113" s="15">
        <f t="shared" ca="1" si="73"/>
        <v>0</v>
      </c>
      <c r="N113" s="15" t="e">
        <f ca="1">VLOOKUP($B113,INDIRECT("'"&amp;"Dépenses TR "&amp;$C$1&amp;"'!$B$2:$AK$61"),N$2,FALSE)</f>
        <v>#REF!</v>
      </c>
      <c r="O113" s="15" t="e">
        <f ca="1">VLOOKUP($B113,INDIRECT("'"&amp;"Dépenses TR "&amp;$C$1&amp;"'!$B$2:$AK$61"),O$2,FALSE)</f>
        <v>#REF!</v>
      </c>
      <c r="P113" s="15" t="e">
        <f ca="1">VLOOKUP($B113,INDIRECT("'"&amp;"Dépenses TR "&amp;$C$1&amp;"'!$B$2:$AK$61"),P$2,FALSE)</f>
        <v>#REF!</v>
      </c>
      <c r="Q113" s="15"/>
      <c r="R113" s="15"/>
      <c r="S113" s="15"/>
      <c r="T113" s="15" t="str">
        <f t="shared" ca="1" si="74"/>
        <v/>
      </c>
      <c r="U113" s="15" t="str">
        <f t="shared" ca="1" si="75"/>
        <v/>
      </c>
      <c r="V113" s="15" t="str">
        <f t="shared" ca="1" si="76"/>
        <v/>
      </c>
      <c r="W113" s="15" t="str">
        <f t="shared" ca="1" si="77"/>
        <v/>
      </c>
      <c r="X113" s="15" t="str">
        <f t="shared" ca="1" si="88"/>
        <v/>
      </c>
      <c r="Y113" s="15" t="str">
        <f t="shared" ca="1" si="89"/>
        <v/>
      </c>
      <c r="AA113" s="15">
        <f t="shared" ca="1" si="119"/>
        <v>0</v>
      </c>
      <c r="AB113" s="15" t="e">
        <f t="shared" ca="1" si="78"/>
        <v>#DIV/0!</v>
      </c>
      <c r="AD113" s="15">
        <f t="shared" ca="1" si="120"/>
        <v>0</v>
      </c>
      <c r="AE113" s="15" t="e">
        <f t="shared" ca="1" si="79"/>
        <v>#DIV/0!</v>
      </c>
      <c r="AG113" s="15">
        <f t="shared" ca="1" si="121"/>
        <v>0</v>
      </c>
      <c r="AH113" s="15" t="e">
        <f t="shared" ca="1" si="80"/>
        <v>#DIV/0!</v>
      </c>
      <c r="AJ113" s="15">
        <f t="shared" ca="1" si="122"/>
        <v>0</v>
      </c>
      <c r="AK113" s="15" t="e">
        <f t="shared" ca="1" si="81"/>
        <v>#DIV/0!</v>
      </c>
      <c r="AM113" s="15">
        <f t="shared" ca="1" si="123"/>
        <v>0</v>
      </c>
      <c r="AN113" s="15" t="e">
        <f t="shared" ca="1" si="82"/>
        <v>#DIV/0!</v>
      </c>
      <c r="AP113" s="15">
        <f t="shared" ca="1" si="124"/>
        <v>0</v>
      </c>
      <c r="AQ113" s="15" t="e">
        <f t="shared" ca="1" si="83"/>
        <v>#DIV/0!</v>
      </c>
      <c r="AS113" s="15">
        <f t="shared" ca="1" si="125"/>
        <v>0</v>
      </c>
      <c r="AT113" s="15" t="e">
        <f t="shared" ca="1" si="84"/>
        <v>#DIV/0!</v>
      </c>
      <c r="AV113" s="15">
        <f t="shared" ca="1" si="126"/>
        <v>0</v>
      </c>
      <c r="AW113" s="15" t="e">
        <f t="shared" ca="1" si="67"/>
        <v>#DIV/0!</v>
      </c>
      <c r="AY113" s="15">
        <f t="shared" ca="1" si="127"/>
        <v>0</v>
      </c>
      <c r="AZ113" s="15" t="e">
        <f t="shared" ca="1" si="68"/>
        <v>#DIV/0!</v>
      </c>
      <c r="BB113" s="15">
        <f t="shared" ca="1" si="128"/>
        <v>0</v>
      </c>
      <c r="BC113" s="15" t="e">
        <f t="shared" ca="1" si="69"/>
        <v>#DIV/0!</v>
      </c>
      <c r="BE113" s="15">
        <f t="shared" ca="1" si="129"/>
        <v>0</v>
      </c>
      <c r="BF113" s="15" t="e">
        <f t="shared" ca="1" si="70"/>
        <v>#DIV/0!</v>
      </c>
      <c r="BH113" s="15">
        <f t="shared" ca="1" si="130"/>
        <v>0</v>
      </c>
      <c r="BI113" s="15" t="e">
        <f t="shared" ca="1" si="71"/>
        <v>#DIV/0!</v>
      </c>
      <c r="BK113" s="15">
        <f t="shared" ca="1" si="85"/>
        <v>0</v>
      </c>
      <c r="BL113" s="15" t="e">
        <f t="shared" ca="1" si="86"/>
        <v>#VALUE!</v>
      </c>
    </row>
    <row r="114" spans="2:64" ht="15.75" thickBot="1" x14ac:dyDescent="0.3">
      <c r="B114" s="48" t="s">
        <v>254</v>
      </c>
      <c r="C114" s="219"/>
      <c r="D114" s="21" t="s">
        <v>180</v>
      </c>
      <c r="E114" s="20">
        <f t="shared" ca="1" si="72"/>
        <v>0</v>
      </c>
      <c r="F114" s="20"/>
      <c r="G114" s="20"/>
      <c r="H114" s="20"/>
      <c r="I114" s="20"/>
      <c r="J114" s="20">
        <f t="shared" si="104"/>
        <v>0</v>
      </c>
      <c r="K114" s="20">
        <f t="shared" si="105"/>
        <v>0</v>
      </c>
      <c r="L114" s="137"/>
      <c r="M114" s="20">
        <f t="shared" ca="1" si="73"/>
        <v>0</v>
      </c>
      <c r="N114" s="20"/>
      <c r="O114" s="20" t="s">
        <v>300</v>
      </c>
      <c r="P114" s="20" t="s">
        <v>300</v>
      </c>
      <c r="Q114" s="20"/>
      <c r="R114" s="20"/>
      <c r="S114" s="20"/>
      <c r="T114" s="20">
        <f t="shared" si="74"/>
        <v>0</v>
      </c>
      <c r="U114" s="20" t="str">
        <f t="shared" si="75"/>
        <v/>
      </c>
      <c r="V114" s="20" t="str">
        <f t="shared" si="76"/>
        <v/>
      </c>
      <c r="W114" s="20" t="str">
        <f t="shared" ca="1" si="77"/>
        <v/>
      </c>
      <c r="X114" s="20" t="str">
        <f t="shared" ca="1" si="88"/>
        <v/>
      </c>
      <c r="Y114" s="20" t="str">
        <f t="shared" ca="1" si="89"/>
        <v/>
      </c>
      <c r="AA114" s="15">
        <f t="shared" ca="1" si="119"/>
        <v>0</v>
      </c>
      <c r="AB114" s="20" t="e">
        <f t="shared" ca="1" si="78"/>
        <v>#DIV/0!</v>
      </c>
      <c r="AD114" s="20">
        <f t="shared" ca="1" si="120"/>
        <v>0</v>
      </c>
      <c r="AE114" s="20" t="e">
        <f t="shared" ca="1" si="79"/>
        <v>#DIV/0!</v>
      </c>
      <c r="AG114" s="20">
        <f t="shared" ca="1" si="121"/>
        <v>0</v>
      </c>
      <c r="AH114" s="20" t="e">
        <f t="shared" ca="1" si="80"/>
        <v>#DIV/0!</v>
      </c>
      <c r="AJ114" s="20">
        <f t="shared" ca="1" si="122"/>
        <v>0</v>
      </c>
      <c r="AK114" s="20" t="e">
        <f t="shared" ca="1" si="81"/>
        <v>#DIV/0!</v>
      </c>
      <c r="AM114" s="20">
        <f t="shared" ca="1" si="123"/>
        <v>0</v>
      </c>
      <c r="AN114" s="20" t="e">
        <f t="shared" ca="1" si="82"/>
        <v>#DIV/0!</v>
      </c>
      <c r="AP114" s="20">
        <f t="shared" ca="1" si="124"/>
        <v>0</v>
      </c>
      <c r="AQ114" s="20" t="e">
        <f t="shared" ca="1" si="83"/>
        <v>#DIV/0!</v>
      </c>
      <c r="AS114" s="20">
        <f t="shared" ca="1" si="125"/>
        <v>0</v>
      </c>
      <c r="AT114" s="20" t="e">
        <f t="shared" ca="1" si="84"/>
        <v>#DIV/0!</v>
      </c>
      <c r="AV114" s="20">
        <f t="shared" ca="1" si="126"/>
        <v>0</v>
      </c>
      <c r="AW114" s="20" t="e">
        <f t="shared" ca="1" si="67"/>
        <v>#DIV/0!</v>
      </c>
      <c r="AY114" s="20">
        <f t="shared" ca="1" si="127"/>
        <v>0</v>
      </c>
      <c r="AZ114" s="20" t="e">
        <f t="shared" ca="1" si="68"/>
        <v>#DIV/0!</v>
      </c>
      <c r="BB114" s="20">
        <f t="shared" ca="1" si="128"/>
        <v>0</v>
      </c>
      <c r="BC114" s="20" t="e">
        <f t="shared" ca="1" si="69"/>
        <v>#DIV/0!</v>
      </c>
      <c r="BE114" s="20">
        <f t="shared" ca="1" si="129"/>
        <v>0</v>
      </c>
      <c r="BF114" s="20" t="e">
        <f t="shared" ca="1" si="70"/>
        <v>#DIV/0!</v>
      </c>
      <c r="BH114" s="20">
        <f t="shared" ca="1" si="130"/>
        <v>0</v>
      </c>
      <c r="BI114" s="20" t="e">
        <f t="shared" ca="1" si="71"/>
        <v>#DIV/0!</v>
      </c>
      <c r="BK114" s="20">
        <f t="shared" ca="1" si="85"/>
        <v>0</v>
      </c>
      <c r="BL114" s="20">
        <f t="shared" ca="1" si="86"/>
        <v>0</v>
      </c>
    </row>
    <row r="115" spans="2:64" ht="15.75" thickBot="1" x14ac:dyDescent="0.25">
      <c r="B115" s="49" t="s">
        <v>255</v>
      </c>
      <c r="C115" s="218" t="s">
        <v>181</v>
      </c>
      <c r="D115" s="19" t="s">
        <v>305</v>
      </c>
      <c r="E115" s="7">
        <f t="shared" ca="1" si="72"/>
        <v>0</v>
      </c>
      <c r="F115" s="7"/>
      <c r="G115" s="7"/>
      <c r="H115" s="7"/>
      <c r="I115" s="7"/>
      <c r="J115" s="7">
        <f t="shared" si="104"/>
        <v>0</v>
      </c>
      <c r="K115" s="7">
        <f t="shared" si="105"/>
        <v>0</v>
      </c>
      <c r="L115" s="137"/>
      <c r="M115" s="7">
        <f t="shared" ca="1" si="73"/>
        <v>0</v>
      </c>
      <c r="N115" s="5"/>
      <c r="O115" s="7" t="s">
        <v>300</v>
      </c>
      <c r="P115" s="7" t="s">
        <v>300</v>
      </c>
      <c r="Q115" s="7"/>
      <c r="R115" s="7"/>
      <c r="S115" s="7"/>
      <c r="T115" s="7">
        <f t="shared" si="74"/>
        <v>0</v>
      </c>
      <c r="U115" s="7" t="str">
        <f t="shared" si="75"/>
        <v/>
      </c>
      <c r="V115" s="7" t="str">
        <f t="shared" si="76"/>
        <v/>
      </c>
      <c r="W115" s="7" t="str">
        <f t="shared" ca="1" si="77"/>
        <v/>
      </c>
      <c r="X115" s="7" t="str">
        <f t="shared" ca="1" si="88"/>
        <v/>
      </c>
      <c r="Y115" s="7" t="str">
        <f t="shared" ca="1" si="89"/>
        <v/>
      </c>
      <c r="AA115" s="5">
        <f t="shared" ca="1" si="119"/>
        <v>0</v>
      </c>
      <c r="AB115" s="7" t="e">
        <f t="shared" ca="1" si="78"/>
        <v>#DIV/0!</v>
      </c>
      <c r="AD115" s="7">
        <f t="shared" ca="1" si="120"/>
        <v>0</v>
      </c>
      <c r="AE115" s="7" t="e">
        <f t="shared" ca="1" si="79"/>
        <v>#DIV/0!</v>
      </c>
      <c r="AG115" s="7">
        <f t="shared" ca="1" si="121"/>
        <v>0</v>
      </c>
      <c r="AH115" s="7" t="e">
        <f t="shared" ca="1" si="80"/>
        <v>#DIV/0!</v>
      </c>
      <c r="AJ115" s="7">
        <f t="shared" ca="1" si="122"/>
        <v>0</v>
      </c>
      <c r="AK115" s="7" t="e">
        <f t="shared" ca="1" si="81"/>
        <v>#DIV/0!</v>
      </c>
      <c r="AM115" s="7">
        <f t="shared" ca="1" si="123"/>
        <v>0</v>
      </c>
      <c r="AN115" s="7" t="e">
        <f t="shared" ca="1" si="82"/>
        <v>#DIV/0!</v>
      </c>
      <c r="AP115" s="7">
        <f t="shared" ca="1" si="124"/>
        <v>0</v>
      </c>
      <c r="AQ115" s="7" t="e">
        <f t="shared" ca="1" si="83"/>
        <v>#DIV/0!</v>
      </c>
      <c r="AS115" s="7">
        <f t="shared" ca="1" si="125"/>
        <v>0</v>
      </c>
      <c r="AT115" s="7" t="e">
        <f t="shared" ca="1" si="84"/>
        <v>#DIV/0!</v>
      </c>
      <c r="AV115" s="7">
        <f t="shared" ca="1" si="126"/>
        <v>0</v>
      </c>
      <c r="AW115" s="7" t="e">
        <f t="shared" ca="1" si="67"/>
        <v>#DIV/0!</v>
      </c>
      <c r="AY115" s="7">
        <f t="shared" ca="1" si="127"/>
        <v>0</v>
      </c>
      <c r="AZ115" s="7" t="e">
        <f t="shared" ca="1" si="68"/>
        <v>#DIV/0!</v>
      </c>
      <c r="BB115" s="7">
        <f t="shared" ca="1" si="128"/>
        <v>0</v>
      </c>
      <c r="BC115" s="7" t="e">
        <f t="shared" ca="1" si="69"/>
        <v>#DIV/0!</v>
      </c>
      <c r="BE115" s="7">
        <f t="shared" ca="1" si="129"/>
        <v>0</v>
      </c>
      <c r="BF115" s="7" t="e">
        <f t="shared" ca="1" si="70"/>
        <v>#DIV/0!</v>
      </c>
      <c r="BH115" s="7">
        <f t="shared" ca="1" si="130"/>
        <v>0</v>
      </c>
      <c r="BI115" s="7" t="e">
        <f t="shared" ca="1" si="71"/>
        <v>#DIV/0!</v>
      </c>
      <c r="BK115" s="7">
        <f t="shared" ca="1" si="85"/>
        <v>0</v>
      </c>
      <c r="BL115" s="7">
        <f t="shared" ca="1" si="86"/>
        <v>0</v>
      </c>
    </row>
    <row r="116" spans="2:64" ht="15.75" thickBot="1" x14ac:dyDescent="0.25">
      <c r="B116" s="49" t="s">
        <v>256</v>
      </c>
      <c r="C116" s="220"/>
      <c r="D116" s="6" t="s">
        <v>306</v>
      </c>
      <c r="E116" s="7">
        <f t="shared" ca="1" si="72"/>
        <v>0</v>
      </c>
      <c r="F116" s="7"/>
      <c r="G116" s="7"/>
      <c r="H116" s="7"/>
      <c r="I116" s="7"/>
      <c r="J116" s="7">
        <f t="shared" si="104"/>
        <v>0</v>
      </c>
      <c r="K116" s="7">
        <f t="shared" si="105"/>
        <v>0</v>
      </c>
      <c r="L116" s="137"/>
      <c r="M116" s="7">
        <f t="shared" ca="1" si="73"/>
        <v>0</v>
      </c>
      <c r="N116" s="5"/>
      <c r="O116" s="7" t="s">
        <v>300</v>
      </c>
      <c r="P116" s="7" t="s">
        <v>300</v>
      </c>
      <c r="Q116" s="7"/>
      <c r="R116" s="7"/>
      <c r="S116" s="7"/>
      <c r="T116" s="7">
        <f t="shared" si="74"/>
        <v>0</v>
      </c>
      <c r="U116" s="7" t="str">
        <f t="shared" si="75"/>
        <v/>
      </c>
      <c r="V116" s="7" t="str">
        <f t="shared" si="76"/>
        <v/>
      </c>
      <c r="W116" s="7" t="str">
        <f t="shared" ca="1" si="77"/>
        <v/>
      </c>
      <c r="X116" s="7" t="str">
        <f t="shared" ca="1" si="88"/>
        <v/>
      </c>
      <c r="Y116" s="7" t="str">
        <f t="shared" ca="1" si="89"/>
        <v/>
      </c>
      <c r="AA116" s="5">
        <f t="shared" ca="1" si="119"/>
        <v>0</v>
      </c>
      <c r="AB116" s="7" t="e">
        <f t="shared" ca="1" si="78"/>
        <v>#DIV/0!</v>
      </c>
      <c r="AD116" s="7">
        <f t="shared" ca="1" si="120"/>
        <v>0</v>
      </c>
      <c r="AE116" s="7" t="e">
        <f t="shared" ca="1" si="79"/>
        <v>#DIV/0!</v>
      </c>
      <c r="AG116" s="7">
        <f t="shared" ca="1" si="121"/>
        <v>0</v>
      </c>
      <c r="AH116" s="7" t="e">
        <f t="shared" ca="1" si="80"/>
        <v>#DIV/0!</v>
      </c>
      <c r="AJ116" s="7">
        <f t="shared" ca="1" si="122"/>
        <v>0</v>
      </c>
      <c r="AK116" s="7" t="e">
        <f t="shared" ca="1" si="81"/>
        <v>#DIV/0!</v>
      </c>
      <c r="AM116" s="7">
        <f t="shared" ca="1" si="123"/>
        <v>0</v>
      </c>
      <c r="AN116" s="7" t="e">
        <f t="shared" ca="1" si="82"/>
        <v>#DIV/0!</v>
      </c>
      <c r="AP116" s="7">
        <f t="shared" ca="1" si="124"/>
        <v>0</v>
      </c>
      <c r="AQ116" s="7" t="e">
        <f t="shared" ca="1" si="83"/>
        <v>#DIV/0!</v>
      </c>
      <c r="AS116" s="7">
        <f t="shared" ca="1" si="125"/>
        <v>0</v>
      </c>
      <c r="AT116" s="7" t="e">
        <f t="shared" ca="1" si="84"/>
        <v>#DIV/0!</v>
      </c>
      <c r="AV116" s="7">
        <f t="shared" ca="1" si="126"/>
        <v>0</v>
      </c>
      <c r="AW116" s="7" t="e">
        <f t="shared" ca="1" si="67"/>
        <v>#DIV/0!</v>
      </c>
      <c r="AY116" s="7">
        <f t="shared" ca="1" si="127"/>
        <v>0</v>
      </c>
      <c r="AZ116" s="7" t="e">
        <f t="shared" ca="1" si="68"/>
        <v>#DIV/0!</v>
      </c>
      <c r="BB116" s="7">
        <f t="shared" ca="1" si="128"/>
        <v>0</v>
      </c>
      <c r="BC116" s="7" t="e">
        <f t="shared" ca="1" si="69"/>
        <v>#DIV/0!</v>
      </c>
      <c r="BE116" s="7">
        <f t="shared" ca="1" si="129"/>
        <v>0</v>
      </c>
      <c r="BF116" s="7" t="e">
        <f t="shared" ca="1" si="70"/>
        <v>#DIV/0!</v>
      </c>
      <c r="BH116" s="7">
        <f t="shared" ca="1" si="130"/>
        <v>0</v>
      </c>
      <c r="BI116" s="7" t="e">
        <f t="shared" ca="1" si="71"/>
        <v>#DIV/0!</v>
      </c>
      <c r="BK116" s="7">
        <f t="shared" ca="1" si="85"/>
        <v>0</v>
      </c>
      <c r="BL116" s="7">
        <f t="shared" ca="1" si="86"/>
        <v>0</v>
      </c>
    </row>
    <row r="117" spans="2:64" ht="15.75" thickBot="1" x14ac:dyDescent="0.25">
      <c r="B117" s="49" t="s">
        <v>257</v>
      </c>
      <c r="C117" s="220"/>
      <c r="D117" s="6" t="s">
        <v>307</v>
      </c>
      <c r="E117" s="7">
        <f t="shared" ca="1" si="72"/>
        <v>0</v>
      </c>
      <c r="F117" s="7"/>
      <c r="G117" s="7"/>
      <c r="H117" s="7"/>
      <c r="I117" s="7"/>
      <c r="J117" s="7">
        <f t="shared" si="104"/>
        <v>0</v>
      </c>
      <c r="K117" s="7">
        <f t="shared" si="105"/>
        <v>0</v>
      </c>
      <c r="L117" s="137"/>
      <c r="M117" s="7">
        <f t="shared" ca="1" si="73"/>
        <v>0</v>
      </c>
      <c r="N117" s="5"/>
      <c r="O117" s="7" t="s">
        <v>300</v>
      </c>
      <c r="P117" s="7" t="s">
        <v>300</v>
      </c>
      <c r="Q117" s="7"/>
      <c r="R117" s="7"/>
      <c r="S117" s="7"/>
      <c r="T117" s="7">
        <f t="shared" si="74"/>
        <v>0</v>
      </c>
      <c r="U117" s="7" t="str">
        <f t="shared" si="75"/>
        <v/>
      </c>
      <c r="V117" s="7" t="str">
        <f t="shared" si="76"/>
        <v/>
      </c>
      <c r="W117" s="7" t="str">
        <f t="shared" ca="1" si="77"/>
        <v/>
      </c>
      <c r="X117" s="7" t="str">
        <f t="shared" ca="1" si="88"/>
        <v/>
      </c>
      <c r="Y117" s="7" t="str">
        <f t="shared" ca="1" si="89"/>
        <v/>
      </c>
      <c r="AA117" s="5">
        <f t="shared" ca="1" si="119"/>
        <v>0</v>
      </c>
      <c r="AB117" s="7" t="e">
        <f t="shared" ca="1" si="78"/>
        <v>#DIV/0!</v>
      </c>
      <c r="AD117" s="7">
        <f t="shared" ca="1" si="120"/>
        <v>0</v>
      </c>
      <c r="AE117" s="7" t="e">
        <f t="shared" ca="1" si="79"/>
        <v>#DIV/0!</v>
      </c>
      <c r="AG117" s="7">
        <f t="shared" ca="1" si="121"/>
        <v>0</v>
      </c>
      <c r="AH117" s="7" t="e">
        <f t="shared" ca="1" si="80"/>
        <v>#DIV/0!</v>
      </c>
      <c r="AJ117" s="7">
        <f t="shared" ca="1" si="122"/>
        <v>0</v>
      </c>
      <c r="AK117" s="7" t="e">
        <f t="shared" ca="1" si="81"/>
        <v>#DIV/0!</v>
      </c>
      <c r="AM117" s="7">
        <f t="shared" ca="1" si="123"/>
        <v>0</v>
      </c>
      <c r="AN117" s="7" t="e">
        <f t="shared" ca="1" si="82"/>
        <v>#DIV/0!</v>
      </c>
      <c r="AP117" s="7">
        <f t="shared" ca="1" si="124"/>
        <v>0</v>
      </c>
      <c r="AQ117" s="7" t="e">
        <f t="shared" ca="1" si="83"/>
        <v>#DIV/0!</v>
      </c>
      <c r="AS117" s="7">
        <f t="shared" ca="1" si="125"/>
        <v>0</v>
      </c>
      <c r="AT117" s="7" t="e">
        <f t="shared" ca="1" si="84"/>
        <v>#DIV/0!</v>
      </c>
      <c r="AV117" s="7">
        <f t="shared" ca="1" si="126"/>
        <v>0</v>
      </c>
      <c r="AW117" s="7" t="e">
        <f t="shared" ca="1" si="67"/>
        <v>#DIV/0!</v>
      </c>
      <c r="AY117" s="7">
        <f t="shared" ca="1" si="127"/>
        <v>0</v>
      </c>
      <c r="AZ117" s="7" t="e">
        <f t="shared" ca="1" si="68"/>
        <v>#DIV/0!</v>
      </c>
      <c r="BB117" s="7">
        <f t="shared" ca="1" si="128"/>
        <v>0</v>
      </c>
      <c r="BC117" s="7" t="e">
        <f t="shared" ca="1" si="69"/>
        <v>#DIV/0!</v>
      </c>
      <c r="BE117" s="7">
        <f t="shared" ca="1" si="129"/>
        <v>0</v>
      </c>
      <c r="BF117" s="7" t="e">
        <f t="shared" ca="1" si="70"/>
        <v>#DIV/0!</v>
      </c>
      <c r="BH117" s="7">
        <f t="shared" ca="1" si="130"/>
        <v>0</v>
      </c>
      <c r="BI117" s="7" t="e">
        <f t="shared" ca="1" si="71"/>
        <v>#DIV/0!</v>
      </c>
      <c r="BK117" s="7">
        <f t="shared" ca="1" si="85"/>
        <v>0</v>
      </c>
      <c r="BL117" s="7">
        <f t="shared" ca="1" si="86"/>
        <v>0</v>
      </c>
    </row>
    <row r="118" spans="2:64" ht="15.75" thickBot="1" x14ac:dyDescent="0.25">
      <c r="B118" s="49" t="s">
        <v>258</v>
      </c>
      <c r="C118" s="220"/>
      <c r="D118" s="6" t="s">
        <v>308</v>
      </c>
      <c r="E118" s="7">
        <f t="shared" ca="1" si="72"/>
        <v>0</v>
      </c>
      <c r="F118" s="7"/>
      <c r="G118" s="7"/>
      <c r="H118" s="7"/>
      <c r="I118" s="7"/>
      <c r="J118" s="7">
        <f t="shared" si="104"/>
        <v>0</v>
      </c>
      <c r="K118" s="7">
        <f t="shared" si="105"/>
        <v>0</v>
      </c>
      <c r="L118" s="137"/>
      <c r="M118" s="7">
        <f t="shared" ca="1" si="73"/>
        <v>0</v>
      </c>
      <c r="N118" s="5"/>
      <c r="O118" s="7" t="s">
        <v>300</v>
      </c>
      <c r="P118" s="7" t="s">
        <v>300</v>
      </c>
      <c r="Q118" s="7"/>
      <c r="R118" s="7"/>
      <c r="S118" s="7"/>
      <c r="T118" s="7">
        <f t="shared" si="74"/>
        <v>0</v>
      </c>
      <c r="U118" s="7" t="str">
        <f t="shared" si="75"/>
        <v/>
      </c>
      <c r="V118" s="7" t="str">
        <f t="shared" si="76"/>
        <v/>
      </c>
      <c r="W118" s="7" t="str">
        <f t="shared" ca="1" si="77"/>
        <v/>
      </c>
      <c r="X118" s="7" t="str">
        <f t="shared" ca="1" si="88"/>
        <v/>
      </c>
      <c r="Y118" s="7" t="str">
        <f t="shared" ca="1" si="89"/>
        <v/>
      </c>
      <c r="AA118" s="5">
        <f t="shared" ca="1" si="119"/>
        <v>0</v>
      </c>
      <c r="AB118" s="7" t="e">
        <f t="shared" ca="1" si="78"/>
        <v>#DIV/0!</v>
      </c>
      <c r="AD118" s="7">
        <f t="shared" ca="1" si="120"/>
        <v>0</v>
      </c>
      <c r="AE118" s="7" t="e">
        <f t="shared" ca="1" si="79"/>
        <v>#DIV/0!</v>
      </c>
      <c r="AG118" s="7">
        <f t="shared" ca="1" si="121"/>
        <v>0</v>
      </c>
      <c r="AH118" s="7" t="e">
        <f t="shared" ca="1" si="80"/>
        <v>#DIV/0!</v>
      </c>
      <c r="AJ118" s="7">
        <f t="shared" ca="1" si="122"/>
        <v>0</v>
      </c>
      <c r="AK118" s="7" t="e">
        <f t="shared" ca="1" si="81"/>
        <v>#DIV/0!</v>
      </c>
      <c r="AM118" s="7">
        <f t="shared" ca="1" si="123"/>
        <v>0</v>
      </c>
      <c r="AN118" s="7" t="e">
        <f t="shared" ca="1" si="82"/>
        <v>#DIV/0!</v>
      </c>
      <c r="AP118" s="7">
        <f t="shared" ca="1" si="124"/>
        <v>0</v>
      </c>
      <c r="AQ118" s="7" t="e">
        <f t="shared" ca="1" si="83"/>
        <v>#DIV/0!</v>
      </c>
      <c r="AS118" s="7">
        <f t="shared" ca="1" si="125"/>
        <v>0</v>
      </c>
      <c r="AT118" s="7" t="e">
        <f t="shared" ca="1" si="84"/>
        <v>#DIV/0!</v>
      </c>
      <c r="AV118" s="7">
        <f t="shared" ca="1" si="126"/>
        <v>0</v>
      </c>
      <c r="AW118" s="7" t="e">
        <f t="shared" ca="1" si="67"/>
        <v>#DIV/0!</v>
      </c>
      <c r="AY118" s="7">
        <f t="shared" ca="1" si="127"/>
        <v>0</v>
      </c>
      <c r="AZ118" s="7" t="e">
        <f t="shared" ca="1" si="68"/>
        <v>#DIV/0!</v>
      </c>
      <c r="BB118" s="7">
        <f t="shared" ca="1" si="128"/>
        <v>0</v>
      </c>
      <c r="BC118" s="7" t="e">
        <f t="shared" ca="1" si="69"/>
        <v>#DIV/0!</v>
      </c>
      <c r="BE118" s="7">
        <f t="shared" ca="1" si="129"/>
        <v>0</v>
      </c>
      <c r="BF118" s="7" t="e">
        <f t="shared" ca="1" si="70"/>
        <v>#DIV/0!</v>
      </c>
      <c r="BH118" s="7">
        <f t="shared" ca="1" si="130"/>
        <v>0</v>
      </c>
      <c r="BI118" s="7" t="e">
        <f t="shared" ca="1" si="71"/>
        <v>#DIV/0!</v>
      </c>
      <c r="BK118" s="7">
        <f t="shared" ca="1" si="85"/>
        <v>0</v>
      </c>
      <c r="BL118" s="7">
        <f t="shared" ca="1" si="86"/>
        <v>0</v>
      </c>
    </row>
    <row r="119" spans="2:64" ht="15.75" thickBot="1" x14ac:dyDescent="0.25">
      <c r="B119" s="49" t="s">
        <v>259</v>
      </c>
      <c r="C119" s="220"/>
      <c r="D119" s="6" t="s">
        <v>309</v>
      </c>
      <c r="E119" s="7">
        <f t="shared" ca="1" si="72"/>
        <v>0</v>
      </c>
      <c r="F119" s="7"/>
      <c r="G119" s="7"/>
      <c r="H119" s="7"/>
      <c r="I119" s="7"/>
      <c r="J119" s="7">
        <f t="shared" si="104"/>
        <v>0</v>
      </c>
      <c r="K119" s="7">
        <f t="shared" si="105"/>
        <v>0</v>
      </c>
      <c r="L119" s="137"/>
      <c r="M119" s="7">
        <f t="shared" ca="1" si="73"/>
        <v>0</v>
      </c>
      <c r="N119" s="5"/>
      <c r="O119" s="7" t="s">
        <v>300</v>
      </c>
      <c r="P119" s="7" t="s">
        <v>300</v>
      </c>
      <c r="Q119" s="7"/>
      <c r="R119" s="7"/>
      <c r="S119" s="7"/>
      <c r="T119" s="7">
        <f t="shared" si="74"/>
        <v>0</v>
      </c>
      <c r="U119" s="7" t="str">
        <f t="shared" si="75"/>
        <v/>
      </c>
      <c r="V119" s="7" t="str">
        <f t="shared" si="76"/>
        <v/>
      </c>
      <c r="W119" s="7" t="str">
        <f t="shared" ca="1" si="77"/>
        <v/>
      </c>
      <c r="X119" s="7" t="str">
        <f t="shared" ca="1" si="88"/>
        <v/>
      </c>
      <c r="Y119" s="7" t="str">
        <f t="shared" ca="1" si="89"/>
        <v/>
      </c>
      <c r="AA119" s="5">
        <f t="shared" ca="1" si="119"/>
        <v>0</v>
      </c>
      <c r="AB119" s="7" t="e">
        <f t="shared" ca="1" si="78"/>
        <v>#DIV/0!</v>
      </c>
      <c r="AD119" s="7">
        <f t="shared" ca="1" si="120"/>
        <v>0</v>
      </c>
      <c r="AE119" s="7" t="e">
        <f t="shared" ca="1" si="79"/>
        <v>#DIV/0!</v>
      </c>
      <c r="AG119" s="7">
        <f t="shared" ca="1" si="121"/>
        <v>0</v>
      </c>
      <c r="AH119" s="7" t="e">
        <f t="shared" ca="1" si="80"/>
        <v>#DIV/0!</v>
      </c>
      <c r="AJ119" s="7">
        <f t="shared" ca="1" si="122"/>
        <v>0</v>
      </c>
      <c r="AK119" s="7" t="e">
        <f t="shared" ca="1" si="81"/>
        <v>#DIV/0!</v>
      </c>
      <c r="AM119" s="7">
        <f t="shared" ca="1" si="123"/>
        <v>0</v>
      </c>
      <c r="AN119" s="7" t="e">
        <f t="shared" ca="1" si="82"/>
        <v>#DIV/0!</v>
      </c>
      <c r="AP119" s="7">
        <f t="shared" ca="1" si="124"/>
        <v>0</v>
      </c>
      <c r="AQ119" s="7" t="e">
        <f t="shared" ca="1" si="83"/>
        <v>#DIV/0!</v>
      </c>
      <c r="AS119" s="7">
        <f t="shared" ca="1" si="125"/>
        <v>0</v>
      </c>
      <c r="AT119" s="7" t="e">
        <f t="shared" ca="1" si="84"/>
        <v>#DIV/0!</v>
      </c>
      <c r="AV119" s="7">
        <f t="shared" ca="1" si="126"/>
        <v>0</v>
      </c>
      <c r="AW119" s="7" t="e">
        <f t="shared" ca="1" si="67"/>
        <v>#DIV/0!</v>
      </c>
      <c r="AY119" s="7">
        <f t="shared" ca="1" si="127"/>
        <v>0</v>
      </c>
      <c r="AZ119" s="7" t="e">
        <f t="shared" ca="1" si="68"/>
        <v>#DIV/0!</v>
      </c>
      <c r="BB119" s="7">
        <f t="shared" ca="1" si="128"/>
        <v>0</v>
      </c>
      <c r="BC119" s="7" t="e">
        <f t="shared" ca="1" si="69"/>
        <v>#DIV/0!</v>
      </c>
      <c r="BE119" s="7">
        <f t="shared" ca="1" si="129"/>
        <v>0</v>
      </c>
      <c r="BF119" s="7" t="e">
        <f t="shared" ca="1" si="70"/>
        <v>#DIV/0!</v>
      </c>
      <c r="BH119" s="7">
        <f t="shared" ca="1" si="130"/>
        <v>0</v>
      </c>
      <c r="BI119" s="7" t="e">
        <f t="shared" ca="1" si="71"/>
        <v>#DIV/0!</v>
      </c>
      <c r="BK119" s="7">
        <f t="shared" ca="1" si="85"/>
        <v>0</v>
      </c>
      <c r="BL119" s="7">
        <f t="shared" ca="1" si="86"/>
        <v>0</v>
      </c>
    </row>
    <row r="120" spans="2:64" ht="15.75" thickBot="1" x14ac:dyDescent="0.25">
      <c r="B120" s="49" t="s">
        <v>260</v>
      </c>
      <c r="C120" s="220"/>
      <c r="D120" s="6" t="s">
        <v>310</v>
      </c>
      <c r="E120" s="7">
        <f t="shared" ca="1" si="72"/>
        <v>0</v>
      </c>
      <c r="F120" s="7"/>
      <c r="G120" s="7"/>
      <c r="H120" s="7"/>
      <c r="I120" s="7"/>
      <c r="J120" s="7">
        <f t="shared" si="104"/>
        <v>0</v>
      </c>
      <c r="K120" s="7">
        <f t="shared" si="105"/>
        <v>0</v>
      </c>
      <c r="L120" s="137"/>
      <c r="M120" s="7">
        <f t="shared" ca="1" si="73"/>
        <v>0</v>
      </c>
      <c r="N120" s="5"/>
      <c r="O120" s="7" t="s">
        <v>300</v>
      </c>
      <c r="P120" s="7" t="s">
        <v>300</v>
      </c>
      <c r="Q120" s="7"/>
      <c r="R120" s="7"/>
      <c r="S120" s="7"/>
      <c r="T120" s="7">
        <f t="shared" si="74"/>
        <v>0</v>
      </c>
      <c r="U120" s="7" t="str">
        <f t="shared" si="75"/>
        <v/>
      </c>
      <c r="V120" s="7" t="str">
        <f t="shared" si="76"/>
        <v/>
      </c>
      <c r="W120" s="7" t="str">
        <f t="shared" ca="1" si="77"/>
        <v/>
      </c>
      <c r="X120" s="7" t="str">
        <f t="shared" ca="1" si="88"/>
        <v/>
      </c>
      <c r="Y120" s="7" t="str">
        <f t="shared" ca="1" si="89"/>
        <v/>
      </c>
      <c r="AA120" s="5">
        <f t="shared" ca="1" si="119"/>
        <v>0</v>
      </c>
      <c r="AB120" s="7" t="e">
        <f t="shared" ca="1" si="78"/>
        <v>#DIV/0!</v>
      </c>
      <c r="AD120" s="7">
        <f t="shared" ca="1" si="120"/>
        <v>0</v>
      </c>
      <c r="AE120" s="7" t="e">
        <f t="shared" ca="1" si="79"/>
        <v>#DIV/0!</v>
      </c>
      <c r="AG120" s="7">
        <f t="shared" ca="1" si="121"/>
        <v>0</v>
      </c>
      <c r="AH120" s="7" t="e">
        <f t="shared" ca="1" si="80"/>
        <v>#DIV/0!</v>
      </c>
      <c r="AJ120" s="7">
        <f t="shared" ca="1" si="122"/>
        <v>0</v>
      </c>
      <c r="AK120" s="7" t="e">
        <f t="shared" ca="1" si="81"/>
        <v>#DIV/0!</v>
      </c>
      <c r="AM120" s="7">
        <f t="shared" ca="1" si="123"/>
        <v>0</v>
      </c>
      <c r="AN120" s="7" t="e">
        <f t="shared" ca="1" si="82"/>
        <v>#DIV/0!</v>
      </c>
      <c r="AP120" s="7">
        <f t="shared" ca="1" si="124"/>
        <v>0</v>
      </c>
      <c r="AQ120" s="7" t="e">
        <f t="shared" ca="1" si="83"/>
        <v>#DIV/0!</v>
      </c>
      <c r="AS120" s="7">
        <f t="shared" ca="1" si="125"/>
        <v>0</v>
      </c>
      <c r="AT120" s="7" t="e">
        <f t="shared" ca="1" si="84"/>
        <v>#DIV/0!</v>
      </c>
      <c r="AV120" s="7">
        <f t="shared" ca="1" si="126"/>
        <v>0</v>
      </c>
      <c r="AW120" s="7" t="e">
        <f t="shared" ca="1" si="67"/>
        <v>#DIV/0!</v>
      </c>
      <c r="AY120" s="7">
        <f t="shared" ca="1" si="127"/>
        <v>0</v>
      </c>
      <c r="AZ120" s="7" t="e">
        <f t="shared" ca="1" si="68"/>
        <v>#DIV/0!</v>
      </c>
      <c r="BB120" s="7">
        <f t="shared" ca="1" si="128"/>
        <v>0</v>
      </c>
      <c r="BC120" s="7" t="e">
        <f t="shared" ca="1" si="69"/>
        <v>#DIV/0!</v>
      </c>
      <c r="BE120" s="7">
        <f t="shared" ca="1" si="129"/>
        <v>0</v>
      </c>
      <c r="BF120" s="7" t="e">
        <f t="shared" ca="1" si="70"/>
        <v>#DIV/0!</v>
      </c>
      <c r="BH120" s="7">
        <f t="shared" ca="1" si="130"/>
        <v>0</v>
      </c>
      <c r="BI120" s="7" t="e">
        <f t="shared" ca="1" si="71"/>
        <v>#DIV/0!</v>
      </c>
      <c r="BK120" s="7">
        <f t="shared" ca="1" si="85"/>
        <v>0</v>
      </c>
      <c r="BL120" s="7">
        <f t="shared" ca="1" si="86"/>
        <v>0</v>
      </c>
    </row>
    <row r="121" spans="2:64" ht="15.75" thickBot="1" x14ac:dyDescent="0.25">
      <c r="B121" s="49" t="s">
        <v>261</v>
      </c>
      <c r="C121" s="220"/>
      <c r="D121" s="6" t="s">
        <v>311</v>
      </c>
      <c r="E121" s="7">
        <f t="shared" ca="1" si="72"/>
        <v>0</v>
      </c>
      <c r="F121" s="7"/>
      <c r="G121" s="7"/>
      <c r="H121" s="7"/>
      <c r="I121" s="7"/>
      <c r="J121" s="7">
        <f t="shared" si="104"/>
        <v>0</v>
      </c>
      <c r="K121" s="7">
        <f t="shared" si="105"/>
        <v>0</v>
      </c>
      <c r="L121" s="137"/>
      <c r="M121" s="7">
        <f t="shared" ca="1" si="73"/>
        <v>0</v>
      </c>
      <c r="N121" s="5"/>
      <c r="O121" s="7" t="s">
        <v>300</v>
      </c>
      <c r="P121" s="7" t="s">
        <v>300</v>
      </c>
      <c r="Q121" s="7"/>
      <c r="R121" s="7"/>
      <c r="S121" s="7"/>
      <c r="T121" s="7">
        <f t="shared" si="74"/>
        <v>0</v>
      </c>
      <c r="U121" s="7" t="str">
        <f t="shared" si="75"/>
        <v/>
      </c>
      <c r="V121" s="7" t="str">
        <f t="shared" si="76"/>
        <v/>
      </c>
      <c r="W121" s="7" t="str">
        <f t="shared" ca="1" si="77"/>
        <v/>
      </c>
      <c r="X121" s="7" t="str">
        <f t="shared" ca="1" si="88"/>
        <v/>
      </c>
      <c r="Y121" s="7" t="str">
        <f t="shared" ca="1" si="89"/>
        <v/>
      </c>
      <c r="AA121" s="5">
        <f t="shared" ca="1" si="119"/>
        <v>0</v>
      </c>
      <c r="AB121" s="7" t="e">
        <f t="shared" ca="1" si="78"/>
        <v>#DIV/0!</v>
      </c>
      <c r="AD121" s="7">
        <f t="shared" ca="1" si="120"/>
        <v>0</v>
      </c>
      <c r="AE121" s="7" t="e">
        <f t="shared" ca="1" si="79"/>
        <v>#DIV/0!</v>
      </c>
      <c r="AG121" s="7">
        <f t="shared" ca="1" si="121"/>
        <v>0</v>
      </c>
      <c r="AH121" s="7" t="e">
        <f t="shared" ca="1" si="80"/>
        <v>#DIV/0!</v>
      </c>
      <c r="AJ121" s="7">
        <f t="shared" ca="1" si="122"/>
        <v>0</v>
      </c>
      <c r="AK121" s="7" t="e">
        <f t="shared" ca="1" si="81"/>
        <v>#DIV/0!</v>
      </c>
      <c r="AM121" s="7">
        <f t="shared" ca="1" si="123"/>
        <v>0</v>
      </c>
      <c r="AN121" s="7" t="e">
        <f t="shared" ca="1" si="82"/>
        <v>#DIV/0!</v>
      </c>
      <c r="AP121" s="7">
        <f t="shared" ca="1" si="124"/>
        <v>0</v>
      </c>
      <c r="AQ121" s="7" t="e">
        <f t="shared" ca="1" si="83"/>
        <v>#DIV/0!</v>
      </c>
      <c r="AS121" s="7">
        <f t="shared" ca="1" si="125"/>
        <v>0</v>
      </c>
      <c r="AT121" s="7" t="e">
        <f t="shared" ca="1" si="84"/>
        <v>#DIV/0!</v>
      </c>
      <c r="AV121" s="7">
        <f t="shared" ca="1" si="126"/>
        <v>0</v>
      </c>
      <c r="AW121" s="7" t="e">
        <f t="shared" ca="1" si="67"/>
        <v>#DIV/0!</v>
      </c>
      <c r="AY121" s="7">
        <f t="shared" ca="1" si="127"/>
        <v>0</v>
      </c>
      <c r="AZ121" s="7" t="e">
        <f t="shared" ca="1" si="68"/>
        <v>#DIV/0!</v>
      </c>
      <c r="BB121" s="7">
        <f t="shared" ca="1" si="128"/>
        <v>0</v>
      </c>
      <c r="BC121" s="7" t="e">
        <f t="shared" ca="1" si="69"/>
        <v>#DIV/0!</v>
      </c>
      <c r="BE121" s="7">
        <f t="shared" ca="1" si="129"/>
        <v>0</v>
      </c>
      <c r="BF121" s="7" t="e">
        <f t="shared" ca="1" si="70"/>
        <v>#DIV/0!</v>
      </c>
      <c r="BH121" s="7">
        <f t="shared" ca="1" si="130"/>
        <v>0</v>
      </c>
      <c r="BI121" s="7" t="e">
        <f t="shared" ca="1" si="71"/>
        <v>#DIV/0!</v>
      </c>
      <c r="BK121" s="7">
        <f t="shared" ca="1" si="85"/>
        <v>0</v>
      </c>
      <c r="BL121" s="7">
        <f t="shared" ca="1" si="86"/>
        <v>0</v>
      </c>
    </row>
    <row r="122" spans="2:64" ht="15.75" thickBot="1" x14ac:dyDescent="0.25">
      <c r="B122" s="49" t="s">
        <v>262</v>
      </c>
      <c r="C122" s="220"/>
      <c r="D122" s="6" t="s">
        <v>312</v>
      </c>
      <c r="E122" s="7">
        <f t="shared" ca="1" si="72"/>
        <v>0</v>
      </c>
      <c r="F122" s="7"/>
      <c r="G122" s="7"/>
      <c r="H122" s="7"/>
      <c r="I122" s="7"/>
      <c r="J122" s="7">
        <f t="shared" si="104"/>
        <v>0</v>
      </c>
      <c r="K122" s="7">
        <f t="shared" si="105"/>
        <v>0</v>
      </c>
      <c r="L122" s="137"/>
      <c r="M122" s="7">
        <f t="shared" ca="1" si="73"/>
        <v>0</v>
      </c>
      <c r="N122" s="5"/>
      <c r="O122" s="7" t="s">
        <v>300</v>
      </c>
      <c r="P122" s="7" t="s">
        <v>300</v>
      </c>
      <c r="Q122" s="7"/>
      <c r="R122" s="7"/>
      <c r="S122" s="7"/>
      <c r="T122" s="7">
        <f t="shared" si="74"/>
        <v>0</v>
      </c>
      <c r="U122" s="7" t="str">
        <f t="shared" si="75"/>
        <v/>
      </c>
      <c r="V122" s="7" t="str">
        <f t="shared" si="76"/>
        <v/>
      </c>
      <c r="W122" s="7" t="str">
        <f t="shared" ca="1" si="77"/>
        <v/>
      </c>
      <c r="X122" s="7" t="str">
        <f t="shared" ca="1" si="88"/>
        <v/>
      </c>
      <c r="Y122" s="7" t="str">
        <f t="shared" ca="1" si="89"/>
        <v/>
      </c>
      <c r="AA122" s="5">
        <f t="shared" ca="1" si="119"/>
        <v>0</v>
      </c>
      <c r="AB122" s="7" t="e">
        <f t="shared" ca="1" si="78"/>
        <v>#DIV/0!</v>
      </c>
      <c r="AD122" s="7">
        <f t="shared" ca="1" si="120"/>
        <v>0</v>
      </c>
      <c r="AE122" s="7" t="e">
        <f t="shared" ca="1" si="79"/>
        <v>#DIV/0!</v>
      </c>
      <c r="AG122" s="7">
        <f t="shared" ca="1" si="121"/>
        <v>0</v>
      </c>
      <c r="AH122" s="7" t="e">
        <f t="shared" ca="1" si="80"/>
        <v>#DIV/0!</v>
      </c>
      <c r="AJ122" s="7">
        <f t="shared" ca="1" si="122"/>
        <v>0</v>
      </c>
      <c r="AK122" s="7" t="e">
        <f t="shared" ca="1" si="81"/>
        <v>#DIV/0!</v>
      </c>
      <c r="AM122" s="7">
        <f t="shared" ca="1" si="123"/>
        <v>0</v>
      </c>
      <c r="AN122" s="7" t="e">
        <f t="shared" ca="1" si="82"/>
        <v>#DIV/0!</v>
      </c>
      <c r="AP122" s="7">
        <f t="shared" ca="1" si="124"/>
        <v>0</v>
      </c>
      <c r="AQ122" s="7" t="e">
        <f t="shared" ca="1" si="83"/>
        <v>#DIV/0!</v>
      </c>
      <c r="AS122" s="7">
        <f t="shared" ca="1" si="125"/>
        <v>0</v>
      </c>
      <c r="AT122" s="7" t="e">
        <f t="shared" ca="1" si="84"/>
        <v>#DIV/0!</v>
      </c>
      <c r="AV122" s="7">
        <f t="shared" ca="1" si="126"/>
        <v>0</v>
      </c>
      <c r="AW122" s="7" t="e">
        <f t="shared" ca="1" si="67"/>
        <v>#DIV/0!</v>
      </c>
      <c r="AY122" s="7">
        <f t="shared" ca="1" si="127"/>
        <v>0</v>
      </c>
      <c r="AZ122" s="7" t="e">
        <f t="shared" ca="1" si="68"/>
        <v>#DIV/0!</v>
      </c>
      <c r="BB122" s="7">
        <f t="shared" ca="1" si="128"/>
        <v>0</v>
      </c>
      <c r="BC122" s="7" t="e">
        <f t="shared" ca="1" si="69"/>
        <v>#DIV/0!</v>
      </c>
      <c r="BE122" s="7">
        <f t="shared" ca="1" si="129"/>
        <v>0</v>
      </c>
      <c r="BF122" s="7" t="e">
        <f t="shared" ca="1" si="70"/>
        <v>#DIV/0!</v>
      </c>
      <c r="BH122" s="7">
        <f t="shared" ca="1" si="130"/>
        <v>0</v>
      </c>
      <c r="BI122" s="7" t="e">
        <f t="shared" ca="1" si="71"/>
        <v>#DIV/0!</v>
      </c>
      <c r="BK122" s="7">
        <f t="shared" ca="1" si="85"/>
        <v>0</v>
      </c>
      <c r="BL122" s="7">
        <f t="shared" ca="1" si="86"/>
        <v>0</v>
      </c>
    </row>
    <row r="123" spans="2:64" ht="15.75" thickBot="1" x14ac:dyDescent="0.25">
      <c r="B123" s="49" t="s">
        <v>263</v>
      </c>
      <c r="C123" s="220"/>
      <c r="D123" s="6" t="s">
        <v>313</v>
      </c>
      <c r="E123" s="7">
        <f t="shared" ca="1" si="72"/>
        <v>0</v>
      </c>
      <c r="F123" s="7"/>
      <c r="G123" s="7"/>
      <c r="H123" s="7"/>
      <c r="I123" s="7"/>
      <c r="J123" s="7">
        <f t="shared" si="104"/>
        <v>0</v>
      </c>
      <c r="K123" s="7">
        <f t="shared" si="105"/>
        <v>0</v>
      </c>
      <c r="L123" s="137"/>
      <c r="M123" s="7">
        <f t="shared" ca="1" si="73"/>
        <v>0</v>
      </c>
      <c r="N123" s="5"/>
      <c r="O123" s="7" t="s">
        <v>300</v>
      </c>
      <c r="P123" s="7" t="s">
        <v>300</v>
      </c>
      <c r="Q123" s="7"/>
      <c r="R123" s="7"/>
      <c r="S123" s="7"/>
      <c r="T123" s="7">
        <f t="shared" si="74"/>
        <v>0</v>
      </c>
      <c r="U123" s="7" t="str">
        <f t="shared" si="75"/>
        <v/>
      </c>
      <c r="V123" s="7" t="str">
        <f t="shared" si="76"/>
        <v/>
      </c>
      <c r="W123" s="7" t="str">
        <f t="shared" ca="1" si="77"/>
        <v/>
      </c>
      <c r="X123" s="7" t="str">
        <f t="shared" ca="1" si="88"/>
        <v/>
      </c>
      <c r="Y123" s="7" t="str">
        <f t="shared" ca="1" si="89"/>
        <v/>
      </c>
      <c r="AA123" s="5">
        <f t="shared" ca="1" si="119"/>
        <v>0</v>
      </c>
      <c r="AB123" s="7" t="e">
        <f t="shared" ca="1" si="78"/>
        <v>#DIV/0!</v>
      </c>
      <c r="AD123" s="7">
        <f t="shared" ca="1" si="120"/>
        <v>0</v>
      </c>
      <c r="AE123" s="7" t="e">
        <f t="shared" ca="1" si="79"/>
        <v>#DIV/0!</v>
      </c>
      <c r="AG123" s="7">
        <f t="shared" ca="1" si="121"/>
        <v>0</v>
      </c>
      <c r="AH123" s="7" t="e">
        <f t="shared" ca="1" si="80"/>
        <v>#DIV/0!</v>
      </c>
      <c r="AJ123" s="7">
        <f t="shared" ca="1" si="122"/>
        <v>0</v>
      </c>
      <c r="AK123" s="7" t="e">
        <f t="shared" ca="1" si="81"/>
        <v>#DIV/0!</v>
      </c>
      <c r="AM123" s="7">
        <f t="shared" ca="1" si="123"/>
        <v>0</v>
      </c>
      <c r="AN123" s="7" t="e">
        <f t="shared" ca="1" si="82"/>
        <v>#DIV/0!</v>
      </c>
      <c r="AP123" s="7">
        <f t="shared" ca="1" si="124"/>
        <v>0</v>
      </c>
      <c r="AQ123" s="7" t="e">
        <f t="shared" ca="1" si="83"/>
        <v>#DIV/0!</v>
      </c>
      <c r="AS123" s="7">
        <f t="shared" ca="1" si="125"/>
        <v>0</v>
      </c>
      <c r="AT123" s="7" t="e">
        <f t="shared" ca="1" si="84"/>
        <v>#DIV/0!</v>
      </c>
      <c r="AV123" s="7">
        <f t="shared" ca="1" si="126"/>
        <v>0</v>
      </c>
      <c r="AW123" s="7" t="e">
        <f t="shared" ca="1" si="67"/>
        <v>#DIV/0!</v>
      </c>
      <c r="AY123" s="7">
        <f t="shared" ca="1" si="127"/>
        <v>0</v>
      </c>
      <c r="AZ123" s="7" t="e">
        <f t="shared" ca="1" si="68"/>
        <v>#DIV/0!</v>
      </c>
      <c r="BB123" s="7">
        <f t="shared" ca="1" si="128"/>
        <v>0</v>
      </c>
      <c r="BC123" s="7" t="e">
        <f t="shared" ca="1" si="69"/>
        <v>#DIV/0!</v>
      </c>
      <c r="BE123" s="7">
        <f t="shared" ca="1" si="129"/>
        <v>0</v>
      </c>
      <c r="BF123" s="7" t="e">
        <f t="shared" ca="1" si="70"/>
        <v>#DIV/0!</v>
      </c>
      <c r="BH123" s="7">
        <f t="shared" ca="1" si="130"/>
        <v>0</v>
      </c>
      <c r="BI123" s="7" t="e">
        <f t="shared" ca="1" si="71"/>
        <v>#DIV/0!</v>
      </c>
      <c r="BK123" s="7">
        <f t="shared" ca="1" si="85"/>
        <v>0</v>
      </c>
      <c r="BL123" s="7">
        <f t="shared" ca="1" si="86"/>
        <v>0</v>
      </c>
    </row>
    <row r="124" spans="2:64" ht="15.75" thickBot="1" x14ac:dyDescent="0.25">
      <c r="B124" s="49" t="s">
        <v>264</v>
      </c>
      <c r="C124" s="220"/>
      <c r="D124" s="6" t="s">
        <v>314</v>
      </c>
      <c r="E124" s="7">
        <f t="shared" ca="1" si="72"/>
        <v>0</v>
      </c>
      <c r="F124" s="7"/>
      <c r="G124" s="7"/>
      <c r="H124" s="7"/>
      <c r="I124" s="7"/>
      <c r="J124" s="7">
        <f t="shared" si="104"/>
        <v>0</v>
      </c>
      <c r="K124" s="7">
        <f t="shared" si="105"/>
        <v>0</v>
      </c>
      <c r="L124" s="137"/>
      <c r="M124" s="7">
        <f t="shared" ca="1" si="73"/>
        <v>0</v>
      </c>
      <c r="N124" s="5"/>
      <c r="O124" s="7" t="s">
        <v>300</v>
      </c>
      <c r="P124" s="7" t="s">
        <v>300</v>
      </c>
      <c r="Q124" s="7"/>
      <c r="R124" s="7"/>
      <c r="S124" s="7"/>
      <c r="T124" s="7">
        <f t="shared" si="74"/>
        <v>0</v>
      </c>
      <c r="U124" s="7" t="str">
        <f t="shared" si="75"/>
        <v/>
      </c>
      <c r="V124" s="7" t="str">
        <f t="shared" si="76"/>
        <v/>
      </c>
      <c r="W124" s="7" t="str">
        <f t="shared" ca="1" si="77"/>
        <v/>
      </c>
      <c r="X124" s="7" t="str">
        <f t="shared" ca="1" si="88"/>
        <v/>
      </c>
      <c r="Y124" s="7" t="str">
        <f t="shared" ca="1" si="89"/>
        <v/>
      </c>
      <c r="AA124" s="5">
        <f t="shared" ca="1" si="119"/>
        <v>0</v>
      </c>
      <c r="AB124" s="7" t="e">
        <f t="shared" ca="1" si="78"/>
        <v>#DIV/0!</v>
      </c>
      <c r="AD124" s="7">
        <f t="shared" ca="1" si="120"/>
        <v>0</v>
      </c>
      <c r="AE124" s="7" t="e">
        <f t="shared" ca="1" si="79"/>
        <v>#DIV/0!</v>
      </c>
      <c r="AG124" s="7">
        <f t="shared" ca="1" si="121"/>
        <v>0</v>
      </c>
      <c r="AH124" s="7" t="e">
        <f t="shared" ca="1" si="80"/>
        <v>#DIV/0!</v>
      </c>
      <c r="AJ124" s="7">
        <f t="shared" ca="1" si="122"/>
        <v>0</v>
      </c>
      <c r="AK124" s="7" t="e">
        <f t="shared" ca="1" si="81"/>
        <v>#DIV/0!</v>
      </c>
      <c r="AM124" s="7">
        <f t="shared" ca="1" si="123"/>
        <v>0</v>
      </c>
      <c r="AN124" s="7" t="e">
        <f t="shared" ca="1" si="82"/>
        <v>#DIV/0!</v>
      </c>
      <c r="AP124" s="7">
        <f t="shared" ca="1" si="124"/>
        <v>0</v>
      </c>
      <c r="AQ124" s="7" t="e">
        <f t="shared" ca="1" si="83"/>
        <v>#DIV/0!</v>
      </c>
      <c r="AS124" s="7">
        <f t="shared" ca="1" si="125"/>
        <v>0</v>
      </c>
      <c r="AT124" s="7" t="e">
        <f t="shared" ca="1" si="84"/>
        <v>#DIV/0!</v>
      </c>
      <c r="AV124" s="7">
        <f t="shared" ca="1" si="126"/>
        <v>0</v>
      </c>
      <c r="AW124" s="7" t="e">
        <f t="shared" ca="1" si="67"/>
        <v>#DIV/0!</v>
      </c>
      <c r="AY124" s="7">
        <f t="shared" ca="1" si="127"/>
        <v>0</v>
      </c>
      <c r="AZ124" s="7" t="e">
        <f t="shared" ca="1" si="68"/>
        <v>#DIV/0!</v>
      </c>
      <c r="BB124" s="7">
        <f t="shared" ca="1" si="128"/>
        <v>0</v>
      </c>
      <c r="BC124" s="7" t="e">
        <f t="shared" ca="1" si="69"/>
        <v>#DIV/0!</v>
      </c>
      <c r="BE124" s="7">
        <f t="shared" ca="1" si="129"/>
        <v>0</v>
      </c>
      <c r="BF124" s="7" t="e">
        <f t="shared" ca="1" si="70"/>
        <v>#DIV/0!</v>
      </c>
      <c r="BH124" s="7">
        <f t="shared" ca="1" si="130"/>
        <v>0</v>
      </c>
      <c r="BI124" s="7" t="e">
        <f t="shared" ca="1" si="71"/>
        <v>#DIV/0!</v>
      </c>
      <c r="BK124" s="7">
        <f t="shared" ca="1" si="85"/>
        <v>0</v>
      </c>
      <c r="BL124" s="7">
        <f t="shared" ca="1" si="86"/>
        <v>0</v>
      </c>
    </row>
    <row r="125" spans="2:64" ht="15.75" thickBot="1" x14ac:dyDescent="0.25">
      <c r="B125" s="49" t="s">
        <v>265</v>
      </c>
      <c r="C125" s="220"/>
      <c r="D125" s="6" t="s">
        <v>315</v>
      </c>
      <c r="E125" s="7">
        <f t="shared" ca="1" si="72"/>
        <v>0</v>
      </c>
      <c r="F125" s="7"/>
      <c r="G125" s="7"/>
      <c r="H125" s="7"/>
      <c r="I125" s="7"/>
      <c r="J125" s="7">
        <f t="shared" si="104"/>
        <v>0</v>
      </c>
      <c r="K125" s="7">
        <f t="shared" si="105"/>
        <v>0</v>
      </c>
      <c r="L125" s="137"/>
      <c r="M125" s="7">
        <f t="shared" ca="1" si="73"/>
        <v>0</v>
      </c>
      <c r="N125" s="5"/>
      <c r="O125" s="7" t="s">
        <v>300</v>
      </c>
      <c r="P125" s="7" t="s">
        <v>300</v>
      </c>
      <c r="Q125" s="7"/>
      <c r="R125" s="7"/>
      <c r="S125" s="7"/>
      <c r="T125" s="7">
        <f t="shared" si="74"/>
        <v>0</v>
      </c>
      <c r="U125" s="7" t="str">
        <f t="shared" si="75"/>
        <v/>
      </c>
      <c r="V125" s="7" t="str">
        <f t="shared" si="76"/>
        <v/>
      </c>
      <c r="W125" s="7" t="str">
        <f t="shared" ca="1" si="77"/>
        <v/>
      </c>
      <c r="X125" s="7" t="str">
        <f t="shared" ca="1" si="88"/>
        <v/>
      </c>
      <c r="Y125" s="7" t="str">
        <f t="shared" ca="1" si="89"/>
        <v/>
      </c>
      <c r="AA125" s="5">
        <f t="shared" ca="1" si="119"/>
        <v>0</v>
      </c>
      <c r="AB125" s="7" t="e">
        <f t="shared" ca="1" si="78"/>
        <v>#DIV/0!</v>
      </c>
      <c r="AD125" s="7">
        <f t="shared" ca="1" si="120"/>
        <v>0</v>
      </c>
      <c r="AE125" s="7" t="e">
        <f t="shared" ca="1" si="79"/>
        <v>#DIV/0!</v>
      </c>
      <c r="AG125" s="7">
        <f t="shared" ca="1" si="121"/>
        <v>0</v>
      </c>
      <c r="AH125" s="7" t="e">
        <f t="shared" ca="1" si="80"/>
        <v>#DIV/0!</v>
      </c>
      <c r="AJ125" s="7">
        <f t="shared" ca="1" si="122"/>
        <v>0</v>
      </c>
      <c r="AK125" s="7" t="e">
        <f t="shared" ca="1" si="81"/>
        <v>#DIV/0!</v>
      </c>
      <c r="AM125" s="7">
        <f t="shared" ca="1" si="123"/>
        <v>0</v>
      </c>
      <c r="AN125" s="7" t="e">
        <f t="shared" ca="1" si="82"/>
        <v>#DIV/0!</v>
      </c>
      <c r="AP125" s="7">
        <f t="shared" ca="1" si="124"/>
        <v>0</v>
      </c>
      <c r="AQ125" s="7" t="e">
        <f t="shared" ca="1" si="83"/>
        <v>#DIV/0!</v>
      </c>
      <c r="AS125" s="7">
        <f t="shared" ca="1" si="125"/>
        <v>0</v>
      </c>
      <c r="AT125" s="7" t="e">
        <f t="shared" ca="1" si="84"/>
        <v>#DIV/0!</v>
      </c>
      <c r="AV125" s="7">
        <f t="shared" ca="1" si="126"/>
        <v>0</v>
      </c>
      <c r="AW125" s="7" t="e">
        <f t="shared" ca="1" si="67"/>
        <v>#DIV/0!</v>
      </c>
      <c r="AY125" s="7">
        <f t="shared" ca="1" si="127"/>
        <v>0</v>
      </c>
      <c r="AZ125" s="7" t="e">
        <f t="shared" ca="1" si="68"/>
        <v>#DIV/0!</v>
      </c>
      <c r="BB125" s="7">
        <f t="shared" ca="1" si="128"/>
        <v>0</v>
      </c>
      <c r="BC125" s="7" t="e">
        <f t="shared" ca="1" si="69"/>
        <v>#DIV/0!</v>
      </c>
      <c r="BE125" s="7">
        <f t="shared" ca="1" si="129"/>
        <v>0</v>
      </c>
      <c r="BF125" s="7" t="e">
        <f t="shared" ca="1" si="70"/>
        <v>#DIV/0!</v>
      </c>
      <c r="BH125" s="7">
        <f t="shared" ca="1" si="130"/>
        <v>0</v>
      </c>
      <c r="BI125" s="7" t="e">
        <f t="shared" ca="1" si="71"/>
        <v>#DIV/0!</v>
      </c>
      <c r="BK125" s="7">
        <f t="shared" ca="1" si="85"/>
        <v>0</v>
      </c>
      <c r="BL125" s="7">
        <f t="shared" ca="1" si="86"/>
        <v>0</v>
      </c>
    </row>
    <row r="126" spans="2:64" ht="15.75" thickBot="1" x14ac:dyDescent="0.3">
      <c r="B126" s="45" t="s">
        <v>98</v>
      </c>
      <c r="C126" s="219"/>
      <c r="D126" s="14" t="s">
        <v>99</v>
      </c>
      <c r="E126" s="15">
        <f t="shared" ca="1" si="72"/>
        <v>0</v>
      </c>
      <c r="F126" s="15" t="e">
        <f ca="1">VLOOKUP($B126,INDIRECT("'"&amp;"Dépenses TR "&amp;$C$1&amp;"'!$B$2:$AK$61"),$F$2,FALSE)</f>
        <v>#REF!</v>
      </c>
      <c r="G126" s="15" t="e">
        <f ca="1">F126/E126</f>
        <v>#REF!</v>
      </c>
      <c r="H126" s="15" t="e">
        <f ca="1">F126</f>
        <v>#REF!</v>
      </c>
      <c r="I126" s="15" t="e">
        <f ca="1">H126/E126</f>
        <v>#REF!</v>
      </c>
      <c r="J126" s="15" t="e">
        <f t="shared" ca="1" si="104"/>
        <v>#REF!</v>
      </c>
      <c r="K126" s="15" t="e">
        <f t="shared" ca="1" si="105"/>
        <v>#REF!</v>
      </c>
      <c r="L126" s="137"/>
      <c r="M126" s="15">
        <f t="shared" ca="1" si="73"/>
        <v>0</v>
      </c>
      <c r="N126" s="15" t="e">
        <f ca="1">VLOOKUP($B126,INDIRECT("'"&amp;"Dépenses TR "&amp;$C$1&amp;"'!$B$2:$AK$61"),N$2,FALSE)</f>
        <v>#REF!</v>
      </c>
      <c r="O126" s="15" t="e">
        <f ca="1">VLOOKUP($B126,INDIRECT("'"&amp;"Dépenses TR "&amp;$C$1&amp;"'!$B$2:$AK$61"),O$2,FALSE)</f>
        <v>#REF!</v>
      </c>
      <c r="P126" s="15" t="e">
        <f ca="1">VLOOKUP($B126,INDIRECT("'"&amp;"Dépenses TR "&amp;$C$1&amp;"'!$B$2:$AK$61"),P$2,FALSE)</f>
        <v>#REF!</v>
      </c>
      <c r="Q126" s="15"/>
      <c r="R126" s="15"/>
      <c r="S126" s="15"/>
      <c r="T126" s="15" t="str">
        <f t="shared" ca="1" si="74"/>
        <v/>
      </c>
      <c r="U126" s="15" t="str">
        <f t="shared" ca="1" si="75"/>
        <v/>
      </c>
      <c r="V126" s="15" t="str">
        <f t="shared" ca="1" si="76"/>
        <v/>
      </c>
      <c r="W126" s="15" t="str">
        <f t="shared" ca="1" si="77"/>
        <v/>
      </c>
      <c r="X126" s="15" t="str">
        <f t="shared" ca="1" si="88"/>
        <v/>
      </c>
      <c r="Y126" s="15" t="str">
        <f t="shared" ca="1" si="89"/>
        <v/>
      </c>
      <c r="AA126" s="15">
        <f t="shared" ca="1" si="119"/>
        <v>0</v>
      </c>
      <c r="AB126" s="15" t="e">
        <f t="shared" ca="1" si="78"/>
        <v>#DIV/0!</v>
      </c>
      <c r="AD126" s="15">
        <f t="shared" ca="1" si="120"/>
        <v>0</v>
      </c>
      <c r="AE126" s="15" t="e">
        <f t="shared" ca="1" si="79"/>
        <v>#DIV/0!</v>
      </c>
      <c r="AG126" s="15">
        <f t="shared" ca="1" si="121"/>
        <v>0</v>
      </c>
      <c r="AH126" s="15" t="e">
        <f t="shared" ca="1" si="80"/>
        <v>#DIV/0!</v>
      </c>
      <c r="AJ126" s="15">
        <f t="shared" ca="1" si="122"/>
        <v>0</v>
      </c>
      <c r="AK126" s="15" t="e">
        <f t="shared" ca="1" si="81"/>
        <v>#DIV/0!</v>
      </c>
      <c r="AM126" s="15">
        <f t="shared" ca="1" si="123"/>
        <v>0</v>
      </c>
      <c r="AN126" s="15" t="e">
        <f t="shared" ca="1" si="82"/>
        <v>#DIV/0!</v>
      </c>
      <c r="AP126" s="15">
        <f t="shared" ca="1" si="124"/>
        <v>0</v>
      </c>
      <c r="AQ126" s="15" t="e">
        <f t="shared" ca="1" si="83"/>
        <v>#DIV/0!</v>
      </c>
      <c r="AS126" s="15">
        <f t="shared" ca="1" si="125"/>
        <v>0</v>
      </c>
      <c r="AT126" s="15" t="e">
        <f t="shared" ca="1" si="84"/>
        <v>#DIV/0!</v>
      </c>
      <c r="AV126" s="15">
        <f t="shared" ca="1" si="126"/>
        <v>0</v>
      </c>
      <c r="AW126" s="15" t="e">
        <f t="shared" ca="1" si="67"/>
        <v>#DIV/0!</v>
      </c>
      <c r="AY126" s="15">
        <f t="shared" ca="1" si="127"/>
        <v>0</v>
      </c>
      <c r="AZ126" s="15" t="e">
        <f t="shared" ca="1" si="68"/>
        <v>#DIV/0!</v>
      </c>
      <c r="BB126" s="15">
        <f t="shared" ca="1" si="128"/>
        <v>0</v>
      </c>
      <c r="BC126" s="15" t="e">
        <f t="shared" ca="1" si="69"/>
        <v>#DIV/0!</v>
      </c>
      <c r="BE126" s="15">
        <f t="shared" ca="1" si="129"/>
        <v>0</v>
      </c>
      <c r="BF126" s="15" t="e">
        <f t="shared" ca="1" si="70"/>
        <v>#DIV/0!</v>
      </c>
      <c r="BH126" s="15">
        <f t="shared" ca="1" si="130"/>
        <v>0</v>
      </c>
      <c r="BI126" s="15" t="e">
        <f t="shared" ca="1" si="71"/>
        <v>#DIV/0!</v>
      </c>
      <c r="BK126" s="15">
        <f t="shared" ca="1" si="85"/>
        <v>0</v>
      </c>
      <c r="BL126" s="15" t="e">
        <f t="shared" ca="1" si="86"/>
        <v>#VALUE!</v>
      </c>
    </row>
    <row r="127" spans="2:64" ht="15.75" thickBot="1" x14ac:dyDescent="0.3">
      <c r="B127" s="50" t="s">
        <v>266</v>
      </c>
      <c r="C127" s="18" t="s">
        <v>182</v>
      </c>
      <c r="D127" s="22"/>
      <c r="E127" s="7">
        <f t="shared" ca="1" si="72"/>
        <v>0</v>
      </c>
      <c r="F127" s="7"/>
      <c r="G127" s="7" t="s">
        <v>282</v>
      </c>
      <c r="H127" s="7"/>
      <c r="I127" s="7"/>
      <c r="J127" s="7">
        <f t="shared" ref="J127:J144" si="131">IF(H127="",F127,H127)</f>
        <v>0</v>
      </c>
      <c r="K127" s="7">
        <v>0</v>
      </c>
      <c r="L127" s="137"/>
      <c r="M127" s="7">
        <f t="shared" ca="1" si="73"/>
        <v>0</v>
      </c>
      <c r="N127" s="5"/>
      <c r="O127" s="7" t="s">
        <v>300</v>
      </c>
      <c r="P127" s="7" t="s">
        <v>300</v>
      </c>
      <c r="Q127" s="7"/>
      <c r="R127" s="7"/>
      <c r="S127" s="7"/>
      <c r="T127" s="7">
        <f t="shared" si="74"/>
        <v>0</v>
      </c>
      <c r="U127" s="7" t="str">
        <f t="shared" si="75"/>
        <v/>
      </c>
      <c r="V127" s="7" t="str">
        <f t="shared" si="76"/>
        <v/>
      </c>
      <c r="W127" s="7" t="str">
        <f t="shared" ca="1" si="77"/>
        <v/>
      </c>
      <c r="X127" s="7" t="str">
        <f t="shared" ca="1" si="88"/>
        <v/>
      </c>
      <c r="Y127" s="7" t="str">
        <f t="shared" ca="1" si="89"/>
        <v/>
      </c>
      <c r="AA127" s="7">
        <f t="shared" ca="1" si="119"/>
        <v>0</v>
      </c>
      <c r="AB127" s="7" t="e">
        <f t="shared" ca="1" si="78"/>
        <v>#DIV/0!</v>
      </c>
      <c r="AD127" s="7">
        <f t="shared" ca="1" si="120"/>
        <v>0</v>
      </c>
      <c r="AE127" s="7" t="e">
        <f t="shared" ca="1" si="79"/>
        <v>#DIV/0!</v>
      </c>
      <c r="AG127" s="7">
        <f t="shared" ca="1" si="121"/>
        <v>0</v>
      </c>
      <c r="AH127" s="7" t="e">
        <f t="shared" ca="1" si="80"/>
        <v>#DIV/0!</v>
      </c>
      <c r="AJ127" s="7">
        <f t="shared" ca="1" si="122"/>
        <v>0</v>
      </c>
      <c r="AK127" s="7" t="e">
        <f t="shared" ca="1" si="81"/>
        <v>#DIV/0!</v>
      </c>
      <c r="AM127" s="7">
        <f t="shared" ca="1" si="123"/>
        <v>0</v>
      </c>
      <c r="AN127" s="7" t="e">
        <f t="shared" ca="1" si="82"/>
        <v>#DIV/0!</v>
      </c>
      <c r="AP127" s="7">
        <f t="shared" ca="1" si="124"/>
        <v>0</v>
      </c>
      <c r="AQ127" s="7" t="e">
        <f t="shared" ca="1" si="83"/>
        <v>#DIV/0!</v>
      </c>
      <c r="AS127" s="7">
        <f t="shared" ca="1" si="125"/>
        <v>0</v>
      </c>
      <c r="AT127" s="7" t="e">
        <f t="shared" ca="1" si="84"/>
        <v>#DIV/0!</v>
      </c>
      <c r="AV127" s="7">
        <f t="shared" ca="1" si="126"/>
        <v>0</v>
      </c>
      <c r="AW127" s="7" t="e">
        <f t="shared" ca="1" si="67"/>
        <v>#DIV/0!</v>
      </c>
      <c r="AY127" s="7">
        <f t="shared" ca="1" si="127"/>
        <v>0</v>
      </c>
      <c r="AZ127" s="7" t="e">
        <f t="shared" ca="1" si="68"/>
        <v>#DIV/0!</v>
      </c>
      <c r="BB127" s="7">
        <f t="shared" ca="1" si="128"/>
        <v>0</v>
      </c>
      <c r="BC127" s="7" t="e">
        <f t="shared" ca="1" si="69"/>
        <v>#DIV/0!</v>
      </c>
      <c r="BE127" s="7">
        <f t="shared" ca="1" si="129"/>
        <v>0</v>
      </c>
      <c r="BF127" s="7" t="e">
        <f t="shared" ca="1" si="70"/>
        <v>#DIV/0!</v>
      </c>
      <c r="BH127" s="7">
        <f t="shared" ca="1" si="130"/>
        <v>0</v>
      </c>
      <c r="BI127" s="7" t="e">
        <f t="shared" ca="1" si="71"/>
        <v>#DIV/0!</v>
      </c>
      <c r="BK127" s="7">
        <f t="shared" ca="1" si="85"/>
        <v>0</v>
      </c>
      <c r="BL127" s="7">
        <f t="shared" ca="1" si="86"/>
        <v>0</v>
      </c>
    </row>
    <row r="128" spans="2:64" ht="15.75" thickBot="1" x14ac:dyDescent="0.3">
      <c r="B128" s="50" t="s">
        <v>267</v>
      </c>
      <c r="C128" s="18" t="s">
        <v>183</v>
      </c>
      <c r="D128" s="22"/>
      <c r="E128" s="7">
        <f t="shared" ca="1" si="72"/>
        <v>0</v>
      </c>
      <c r="F128" s="7"/>
      <c r="G128" s="7"/>
      <c r="H128" s="7"/>
      <c r="I128" s="7"/>
      <c r="J128" s="7">
        <f t="shared" si="131"/>
        <v>0</v>
      </c>
      <c r="K128" s="7">
        <f t="shared" ref="K128:K144" si="132">IF(I128="",G128,I128)</f>
        <v>0</v>
      </c>
      <c r="L128" s="137"/>
      <c r="M128" s="7">
        <f t="shared" ca="1" si="73"/>
        <v>0</v>
      </c>
      <c r="N128" s="5"/>
      <c r="O128" s="7" t="s">
        <v>300</v>
      </c>
      <c r="P128" s="7" t="s">
        <v>300</v>
      </c>
      <c r="Q128" s="7"/>
      <c r="R128" s="7"/>
      <c r="S128" s="7"/>
      <c r="T128" s="7">
        <f t="shared" si="74"/>
        <v>0</v>
      </c>
      <c r="U128" s="7" t="str">
        <f t="shared" si="75"/>
        <v/>
      </c>
      <c r="V128" s="7" t="str">
        <f t="shared" si="76"/>
        <v/>
      </c>
      <c r="W128" s="7" t="str">
        <f t="shared" ca="1" si="77"/>
        <v/>
      </c>
      <c r="X128" s="7" t="str">
        <f t="shared" ca="1" si="88"/>
        <v/>
      </c>
      <c r="Y128" s="7" t="str">
        <f t="shared" ca="1" si="89"/>
        <v/>
      </c>
      <c r="AA128" s="7">
        <f t="shared" ca="1" si="119"/>
        <v>0</v>
      </c>
      <c r="AB128" s="7" t="e">
        <f t="shared" ca="1" si="78"/>
        <v>#DIV/0!</v>
      </c>
      <c r="AD128" s="7">
        <f t="shared" ca="1" si="120"/>
        <v>0</v>
      </c>
      <c r="AE128" s="7" t="e">
        <f t="shared" ca="1" si="79"/>
        <v>#DIV/0!</v>
      </c>
      <c r="AG128" s="7">
        <f t="shared" ca="1" si="121"/>
        <v>0</v>
      </c>
      <c r="AH128" s="7" t="e">
        <f t="shared" ca="1" si="80"/>
        <v>#DIV/0!</v>
      </c>
      <c r="AJ128" s="7">
        <f t="shared" ca="1" si="122"/>
        <v>0</v>
      </c>
      <c r="AK128" s="7" t="e">
        <f t="shared" ca="1" si="81"/>
        <v>#DIV/0!</v>
      </c>
      <c r="AM128" s="7">
        <f t="shared" ca="1" si="123"/>
        <v>0</v>
      </c>
      <c r="AN128" s="7" t="e">
        <f t="shared" ca="1" si="82"/>
        <v>#DIV/0!</v>
      </c>
      <c r="AP128" s="7">
        <f t="shared" ca="1" si="124"/>
        <v>0</v>
      </c>
      <c r="AQ128" s="7" t="e">
        <f t="shared" ca="1" si="83"/>
        <v>#DIV/0!</v>
      </c>
      <c r="AS128" s="7">
        <f t="shared" ca="1" si="125"/>
        <v>0</v>
      </c>
      <c r="AT128" s="7" t="e">
        <f t="shared" ca="1" si="84"/>
        <v>#DIV/0!</v>
      </c>
      <c r="AV128" s="7">
        <f t="shared" ca="1" si="126"/>
        <v>0</v>
      </c>
      <c r="AW128" s="7" t="e">
        <f t="shared" ca="1" si="67"/>
        <v>#DIV/0!</v>
      </c>
      <c r="AY128" s="7">
        <f t="shared" ca="1" si="127"/>
        <v>0</v>
      </c>
      <c r="AZ128" s="7" t="e">
        <f t="shared" ca="1" si="68"/>
        <v>#DIV/0!</v>
      </c>
      <c r="BB128" s="7">
        <f t="shared" ca="1" si="128"/>
        <v>0</v>
      </c>
      <c r="BC128" s="7" t="e">
        <f t="shared" ca="1" si="69"/>
        <v>#DIV/0!</v>
      </c>
      <c r="BE128" s="7">
        <f t="shared" ca="1" si="129"/>
        <v>0</v>
      </c>
      <c r="BF128" s="7" t="e">
        <f t="shared" ca="1" si="70"/>
        <v>#DIV/0!</v>
      </c>
      <c r="BH128" s="7">
        <f t="shared" ca="1" si="130"/>
        <v>0</v>
      </c>
      <c r="BI128" s="7" t="e">
        <f t="shared" ca="1" si="71"/>
        <v>#DIV/0!</v>
      </c>
      <c r="BK128" s="7">
        <f t="shared" ca="1" si="85"/>
        <v>0</v>
      </c>
      <c r="BL128" s="7">
        <f t="shared" ca="1" si="86"/>
        <v>0</v>
      </c>
    </row>
    <row r="129" spans="1:64" ht="15.75" thickBot="1" x14ac:dyDescent="0.3">
      <c r="B129" s="45" t="s">
        <v>100</v>
      </c>
      <c r="C129" s="218" t="s">
        <v>184</v>
      </c>
      <c r="D129" s="14" t="s">
        <v>101</v>
      </c>
      <c r="E129" s="15">
        <f t="shared" ca="1" si="72"/>
        <v>0</v>
      </c>
      <c r="F129" s="15" t="e">
        <f ca="1">VLOOKUP($B129,INDIRECT("'"&amp;"Dépenses TR "&amp;$C$1&amp;"'!$B$2:$AK$61"),$F$2,FALSE)</f>
        <v>#REF!</v>
      </c>
      <c r="G129" s="15" t="e">
        <f ca="1">F129/E129</f>
        <v>#REF!</v>
      </c>
      <c r="H129" s="15" t="e">
        <f ca="1">F129</f>
        <v>#REF!</v>
      </c>
      <c r="I129" s="15" t="e">
        <f ca="1">H129/E129</f>
        <v>#REF!</v>
      </c>
      <c r="J129" s="15" t="e">
        <f t="shared" ca="1" si="131"/>
        <v>#REF!</v>
      </c>
      <c r="K129" s="15" t="e">
        <f t="shared" ca="1" si="132"/>
        <v>#REF!</v>
      </c>
      <c r="L129" s="137"/>
      <c r="M129" s="15">
        <f t="shared" ca="1" si="73"/>
        <v>0</v>
      </c>
      <c r="N129" s="15" t="e">
        <f ca="1">VLOOKUP($B129,INDIRECT("'"&amp;"Dépenses TR "&amp;$C$1&amp;"'!$B$2:$AK$61"),N$2,FALSE)</f>
        <v>#REF!</v>
      </c>
      <c r="O129" s="15" t="e">
        <f ca="1">VLOOKUP($B129,INDIRECT("'"&amp;"Dépenses TR "&amp;$C$1&amp;"'!$B$2:$AK$61"),O$2,FALSE)</f>
        <v>#REF!</v>
      </c>
      <c r="P129" s="15" t="e">
        <f ca="1">VLOOKUP($B129,INDIRECT("'"&amp;"Dépenses TR "&amp;$C$1&amp;"'!$B$2:$AK$61"),P$2,FALSE)</f>
        <v>#REF!</v>
      </c>
      <c r="Q129" s="15"/>
      <c r="R129" s="15"/>
      <c r="S129" s="15"/>
      <c r="T129" s="15" t="str">
        <f t="shared" ca="1" si="74"/>
        <v/>
      </c>
      <c r="U129" s="15" t="str">
        <f t="shared" ca="1" si="75"/>
        <v/>
      </c>
      <c r="V129" s="15" t="str">
        <f t="shared" ca="1" si="76"/>
        <v/>
      </c>
      <c r="W129" s="15" t="str">
        <f t="shared" ca="1" si="77"/>
        <v/>
      </c>
      <c r="X129" s="15" t="str">
        <f t="shared" ca="1" si="88"/>
        <v/>
      </c>
      <c r="Y129" s="15" t="str">
        <f t="shared" ca="1" si="89"/>
        <v/>
      </c>
      <c r="AA129" s="15">
        <f t="shared" ca="1" si="119"/>
        <v>0</v>
      </c>
      <c r="AB129" s="15" t="e">
        <f t="shared" ca="1" si="78"/>
        <v>#DIV/0!</v>
      </c>
      <c r="AD129" s="15">
        <f t="shared" ca="1" si="120"/>
        <v>0</v>
      </c>
      <c r="AE129" s="15" t="e">
        <f t="shared" ca="1" si="79"/>
        <v>#DIV/0!</v>
      </c>
      <c r="AG129" s="15">
        <f t="shared" ca="1" si="121"/>
        <v>0</v>
      </c>
      <c r="AH129" s="15" t="e">
        <f t="shared" ca="1" si="80"/>
        <v>#DIV/0!</v>
      </c>
      <c r="AJ129" s="15">
        <f t="shared" ca="1" si="122"/>
        <v>0</v>
      </c>
      <c r="AK129" s="15" t="e">
        <f t="shared" ca="1" si="81"/>
        <v>#DIV/0!</v>
      </c>
      <c r="AM129" s="15">
        <f t="shared" ca="1" si="123"/>
        <v>0</v>
      </c>
      <c r="AN129" s="15" t="e">
        <f t="shared" ca="1" si="82"/>
        <v>#DIV/0!</v>
      </c>
      <c r="AP129" s="15">
        <f t="shared" ca="1" si="124"/>
        <v>0</v>
      </c>
      <c r="AQ129" s="15" t="e">
        <f t="shared" ca="1" si="83"/>
        <v>#DIV/0!</v>
      </c>
      <c r="AS129" s="15">
        <f t="shared" ca="1" si="125"/>
        <v>0</v>
      </c>
      <c r="AT129" s="15" t="e">
        <f ca="1">AS129/$M129</f>
        <v>#DIV/0!</v>
      </c>
      <c r="AV129" s="15">
        <f t="shared" ca="1" si="126"/>
        <v>0</v>
      </c>
      <c r="AW129" s="15" t="e">
        <f t="shared" ref="AW129:AW145" ca="1" si="133">AV129/$M129</f>
        <v>#DIV/0!</v>
      </c>
      <c r="AY129" s="15">
        <f t="shared" ca="1" si="127"/>
        <v>0</v>
      </c>
      <c r="AZ129" s="15" t="e">
        <f t="shared" ref="AZ129:AZ145" ca="1" si="134">AY129/$M129</f>
        <v>#DIV/0!</v>
      </c>
      <c r="BB129" s="15">
        <f t="shared" ca="1" si="128"/>
        <v>0</v>
      </c>
      <c r="BC129" s="15" t="e">
        <f t="shared" ref="BC129:BC145" ca="1" si="135">BB129/$M129</f>
        <v>#DIV/0!</v>
      </c>
      <c r="BE129" s="15">
        <f t="shared" ca="1" si="129"/>
        <v>0</v>
      </c>
      <c r="BF129" s="15" t="e">
        <f t="shared" ref="BF129:BF145" ca="1" si="136">BE129/$M129</f>
        <v>#DIV/0!</v>
      </c>
      <c r="BH129" s="15">
        <f t="shared" ca="1" si="130"/>
        <v>0</v>
      </c>
      <c r="BI129" s="15" t="e">
        <f t="shared" ref="BI129:BI145" ca="1" si="137">BH129/$M129</f>
        <v>#DIV/0!</v>
      </c>
      <c r="BK129" s="15">
        <f t="shared" ca="1" si="85"/>
        <v>0</v>
      </c>
      <c r="BL129" s="15" t="e">
        <f t="shared" ca="1" si="86"/>
        <v>#VALUE!</v>
      </c>
    </row>
    <row r="130" spans="1:64" ht="15.75" thickBot="1" x14ac:dyDescent="0.3">
      <c r="B130" s="51" t="s">
        <v>268</v>
      </c>
      <c r="C130" s="219"/>
      <c r="D130" s="23" t="s">
        <v>185</v>
      </c>
      <c r="E130" s="20">
        <f t="shared" ca="1" si="72"/>
        <v>0</v>
      </c>
      <c r="F130" s="20"/>
      <c r="G130" s="20"/>
      <c r="H130" s="20"/>
      <c r="I130" s="20"/>
      <c r="J130" s="20">
        <f t="shared" si="131"/>
        <v>0</v>
      </c>
      <c r="K130" s="20">
        <f t="shared" si="132"/>
        <v>0</v>
      </c>
      <c r="L130" s="137"/>
      <c r="M130" s="20">
        <f t="shared" ca="1" si="73"/>
        <v>0</v>
      </c>
      <c r="N130" s="20" t="s">
        <v>300</v>
      </c>
      <c r="O130" s="20" t="s">
        <v>300</v>
      </c>
      <c r="P130" s="20" t="s">
        <v>300</v>
      </c>
      <c r="Q130" s="20"/>
      <c r="R130" s="20"/>
      <c r="S130" s="20"/>
      <c r="T130" s="20" t="str">
        <f t="shared" si="74"/>
        <v/>
      </c>
      <c r="U130" s="20" t="str">
        <f t="shared" si="75"/>
        <v/>
      </c>
      <c r="V130" s="20" t="str">
        <f t="shared" si="76"/>
        <v/>
      </c>
      <c r="W130" s="20" t="str">
        <f t="shared" ca="1" si="77"/>
        <v/>
      </c>
      <c r="X130" s="20" t="str">
        <f t="shared" ca="1" si="88"/>
        <v/>
      </c>
      <c r="Y130" s="20" t="str">
        <f t="shared" ca="1" si="89"/>
        <v/>
      </c>
      <c r="AA130" s="20">
        <f t="shared" ca="1" si="119"/>
        <v>0</v>
      </c>
      <c r="AB130" s="20" t="e">
        <f t="shared" ca="1" si="78"/>
        <v>#DIV/0!</v>
      </c>
      <c r="AD130" s="20">
        <f t="shared" ca="1" si="120"/>
        <v>0</v>
      </c>
      <c r="AE130" s="20" t="e">
        <f t="shared" ca="1" si="79"/>
        <v>#DIV/0!</v>
      </c>
      <c r="AG130" s="20">
        <f t="shared" ca="1" si="121"/>
        <v>0</v>
      </c>
      <c r="AH130" s="20" t="e">
        <f t="shared" ca="1" si="80"/>
        <v>#DIV/0!</v>
      </c>
      <c r="AJ130" s="20">
        <f t="shared" ca="1" si="122"/>
        <v>0</v>
      </c>
      <c r="AK130" s="20" t="e">
        <f t="shared" ca="1" si="81"/>
        <v>#DIV/0!</v>
      </c>
      <c r="AM130" s="20">
        <f t="shared" ca="1" si="123"/>
        <v>0</v>
      </c>
      <c r="AN130" s="20" t="e">
        <f t="shared" ca="1" si="82"/>
        <v>#DIV/0!</v>
      </c>
      <c r="AP130" s="20">
        <f t="shared" ca="1" si="124"/>
        <v>0</v>
      </c>
      <c r="AQ130" s="20" t="e">
        <f t="shared" ca="1" si="83"/>
        <v>#DIV/0!</v>
      </c>
      <c r="AS130" s="20">
        <f t="shared" ca="1" si="125"/>
        <v>0</v>
      </c>
      <c r="AT130" s="20" t="e">
        <f t="shared" ca="1" si="84"/>
        <v>#DIV/0!</v>
      </c>
      <c r="AV130" s="20">
        <f t="shared" ca="1" si="126"/>
        <v>0</v>
      </c>
      <c r="AW130" s="20" t="e">
        <f t="shared" ca="1" si="133"/>
        <v>#DIV/0!</v>
      </c>
      <c r="AY130" s="20">
        <f t="shared" ca="1" si="127"/>
        <v>0</v>
      </c>
      <c r="AZ130" s="20" t="e">
        <f t="shared" ca="1" si="134"/>
        <v>#DIV/0!</v>
      </c>
      <c r="BB130" s="20">
        <f t="shared" ca="1" si="128"/>
        <v>0</v>
      </c>
      <c r="BC130" s="20" t="e">
        <f t="shared" ca="1" si="135"/>
        <v>#DIV/0!</v>
      </c>
      <c r="BE130" s="20">
        <f t="shared" ca="1" si="129"/>
        <v>0</v>
      </c>
      <c r="BF130" s="20" t="e">
        <f t="shared" ca="1" si="136"/>
        <v>#DIV/0!</v>
      </c>
      <c r="BH130" s="20">
        <f t="shared" ca="1" si="130"/>
        <v>0</v>
      </c>
      <c r="BI130" s="20" t="e">
        <f t="shared" ca="1" si="137"/>
        <v>#DIV/0!</v>
      </c>
      <c r="BK130" s="20">
        <f t="shared" ca="1" si="85"/>
        <v>0</v>
      </c>
      <c r="BL130" s="20" t="e">
        <f t="shared" ca="1" si="86"/>
        <v>#VALUE!</v>
      </c>
    </row>
    <row r="131" spans="1:64" ht="15.75" thickBot="1" x14ac:dyDescent="0.3">
      <c r="B131" s="50" t="s">
        <v>269</v>
      </c>
      <c r="C131" s="18" t="s">
        <v>186</v>
      </c>
      <c r="D131" s="22"/>
      <c r="E131" s="7">
        <f t="shared" ca="1" si="72"/>
        <v>0</v>
      </c>
      <c r="F131" s="7"/>
      <c r="G131" s="7"/>
      <c r="H131" s="7"/>
      <c r="I131" s="7"/>
      <c r="J131" s="7">
        <f t="shared" si="131"/>
        <v>0</v>
      </c>
      <c r="K131" s="7">
        <f t="shared" si="132"/>
        <v>0</v>
      </c>
      <c r="L131" s="137"/>
      <c r="M131" s="7">
        <f t="shared" ca="1" si="73"/>
        <v>0</v>
      </c>
      <c r="N131" s="7" t="s">
        <v>300</v>
      </c>
      <c r="O131" s="7" t="s">
        <v>300</v>
      </c>
      <c r="P131" s="7" t="s">
        <v>300</v>
      </c>
      <c r="Q131" s="7"/>
      <c r="R131" s="7"/>
      <c r="S131" s="7"/>
      <c r="T131" s="7" t="str">
        <f t="shared" si="74"/>
        <v/>
      </c>
      <c r="U131" s="7" t="str">
        <f t="shared" si="75"/>
        <v/>
      </c>
      <c r="V131" s="7" t="str">
        <f t="shared" si="76"/>
        <v/>
      </c>
      <c r="W131" s="7" t="str">
        <f t="shared" ca="1" si="77"/>
        <v/>
      </c>
      <c r="X131" s="7" t="str">
        <f t="shared" ca="1" si="88"/>
        <v/>
      </c>
      <c r="Y131" s="7" t="str">
        <f t="shared" ca="1" si="89"/>
        <v/>
      </c>
      <c r="AA131" s="7">
        <f t="shared" ca="1" si="119"/>
        <v>0</v>
      </c>
      <c r="AB131" s="7" t="e">
        <f t="shared" ca="1" si="78"/>
        <v>#DIV/0!</v>
      </c>
      <c r="AD131" s="7">
        <f t="shared" ca="1" si="120"/>
        <v>0</v>
      </c>
      <c r="AE131" s="7" t="e">
        <f t="shared" ca="1" si="79"/>
        <v>#DIV/0!</v>
      </c>
      <c r="AG131" s="7">
        <f t="shared" ca="1" si="121"/>
        <v>0</v>
      </c>
      <c r="AH131" s="7" t="e">
        <f t="shared" ca="1" si="80"/>
        <v>#DIV/0!</v>
      </c>
      <c r="AJ131" s="7">
        <f t="shared" ca="1" si="122"/>
        <v>0</v>
      </c>
      <c r="AK131" s="7" t="e">
        <f t="shared" ca="1" si="81"/>
        <v>#DIV/0!</v>
      </c>
      <c r="AM131" s="7">
        <f t="shared" ca="1" si="123"/>
        <v>0</v>
      </c>
      <c r="AN131" s="7" t="e">
        <f t="shared" ca="1" si="82"/>
        <v>#DIV/0!</v>
      </c>
      <c r="AP131" s="7">
        <f t="shared" ca="1" si="124"/>
        <v>0</v>
      </c>
      <c r="AQ131" s="7" t="e">
        <f t="shared" ca="1" si="83"/>
        <v>#DIV/0!</v>
      </c>
      <c r="AS131" s="7">
        <f t="shared" ca="1" si="125"/>
        <v>0</v>
      </c>
      <c r="AT131" s="7" t="e">
        <f t="shared" ca="1" si="84"/>
        <v>#DIV/0!</v>
      </c>
      <c r="AV131" s="7">
        <f t="shared" ca="1" si="126"/>
        <v>0</v>
      </c>
      <c r="AW131" s="7" t="e">
        <f t="shared" ca="1" si="133"/>
        <v>#DIV/0!</v>
      </c>
      <c r="AY131" s="7">
        <f t="shared" ca="1" si="127"/>
        <v>0</v>
      </c>
      <c r="AZ131" s="7" t="e">
        <f t="shared" ca="1" si="134"/>
        <v>#DIV/0!</v>
      </c>
      <c r="BB131" s="7">
        <f t="shared" ca="1" si="128"/>
        <v>0</v>
      </c>
      <c r="BC131" s="7" t="e">
        <f t="shared" ca="1" si="135"/>
        <v>#DIV/0!</v>
      </c>
      <c r="BE131" s="7">
        <f t="shared" ca="1" si="129"/>
        <v>0</v>
      </c>
      <c r="BF131" s="7" t="e">
        <f t="shared" ca="1" si="136"/>
        <v>#DIV/0!</v>
      </c>
      <c r="BH131" s="7">
        <f t="shared" ca="1" si="130"/>
        <v>0</v>
      </c>
      <c r="BI131" s="7" t="e">
        <f t="shared" ca="1" si="137"/>
        <v>#DIV/0!</v>
      </c>
      <c r="BK131" s="7">
        <f t="shared" ca="1" si="85"/>
        <v>0</v>
      </c>
      <c r="BL131" s="7" t="e">
        <f t="shared" ca="1" si="86"/>
        <v>#VALUE!</v>
      </c>
    </row>
    <row r="132" spans="1:64" ht="15.75" thickBot="1" x14ac:dyDescent="0.3">
      <c r="B132" s="52" t="s">
        <v>270</v>
      </c>
      <c r="C132" s="218" t="s">
        <v>187</v>
      </c>
      <c r="D132" s="14" t="s">
        <v>188</v>
      </c>
      <c r="E132" s="15">
        <f t="shared" ca="1" si="72"/>
        <v>0</v>
      </c>
      <c r="F132" s="15"/>
      <c r="G132" s="15"/>
      <c r="H132" s="15"/>
      <c r="I132" s="15"/>
      <c r="J132" s="15">
        <f t="shared" si="131"/>
        <v>0</v>
      </c>
      <c r="K132" s="15">
        <f t="shared" si="132"/>
        <v>0</v>
      </c>
      <c r="L132" s="137"/>
      <c r="M132" s="15">
        <f t="shared" ca="1" si="73"/>
        <v>0</v>
      </c>
      <c r="N132" s="15"/>
      <c r="O132" s="15" t="s">
        <v>300</v>
      </c>
      <c r="P132" s="15" t="s">
        <v>300</v>
      </c>
      <c r="Q132" s="15"/>
      <c r="R132" s="15"/>
      <c r="S132" s="15"/>
      <c r="T132" s="15">
        <f t="shared" si="74"/>
        <v>0</v>
      </c>
      <c r="U132" s="15" t="str">
        <f t="shared" si="75"/>
        <v/>
      </c>
      <c r="V132" s="15" t="str">
        <f t="shared" si="76"/>
        <v/>
      </c>
      <c r="W132" s="15" t="str">
        <f t="shared" ca="1" si="77"/>
        <v/>
      </c>
      <c r="X132" s="15" t="str">
        <f t="shared" ca="1" si="88"/>
        <v/>
      </c>
      <c r="Y132" s="15" t="str">
        <f t="shared" ca="1" si="89"/>
        <v/>
      </c>
      <c r="AA132" s="15">
        <f t="shared" ca="1" si="119"/>
        <v>0</v>
      </c>
      <c r="AB132" s="15" t="e">
        <f t="shared" ca="1" si="78"/>
        <v>#DIV/0!</v>
      </c>
      <c r="AD132" s="15">
        <f t="shared" ca="1" si="120"/>
        <v>0</v>
      </c>
      <c r="AE132" s="15" t="e">
        <f t="shared" ca="1" si="79"/>
        <v>#DIV/0!</v>
      </c>
      <c r="AG132" s="15">
        <f t="shared" ca="1" si="121"/>
        <v>0</v>
      </c>
      <c r="AH132" s="15" t="e">
        <f t="shared" ca="1" si="80"/>
        <v>#DIV/0!</v>
      </c>
      <c r="AJ132" s="15">
        <f t="shared" ca="1" si="122"/>
        <v>0</v>
      </c>
      <c r="AK132" s="15" t="e">
        <f t="shared" ca="1" si="81"/>
        <v>#DIV/0!</v>
      </c>
      <c r="AM132" s="15">
        <f t="shared" ca="1" si="123"/>
        <v>0</v>
      </c>
      <c r="AN132" s="15" t="e">
        <f t="shared" ca="1" si="82"/>
        <v>#DIV/0!</v>
      </c>
      <c r="AP132" s="15">
        <f t="shared" ca="1" si="124"/>
        <v>0</v>
      </c>
      <c r="AQ132" s="15" t="e">
        <f t="shared" ca="1" si="83"/>
        <v>#DIV/0!</v>
      </c>
      <c r="AS132" s="15">
        <f t="shared" ca="1" si="125"/>
        <v>0</v>
      </c>
      <c r="AT132" s="15" t="e">
        <f t="shared" ca="1" si="84"/>
        <v>#DIV/0!</v>
      </c>
      <c r="AV132" s="15">
        <f t="shared" ca="1" si="126"/>
        <v>0</v>
      </c>
      <c r="AW132" s="15" t="e">
        <f t="shared" ca="1" si="133"/>
        <v>#DIV/0!</v>
      </c>
      <c r="AY132" s="15">
        <f t="shared" ca="1" si="127"/>
        <v>0</v>
      </c>
      <c r="AZ132" s="15" t="e">
        <f t="shared" ca="1" si="134"/>
        <v>#DIV/0!</v>
      </c>
      <c r="BB132" s="15">
        <f t="shared" ca="1" si="128"/>
        <v>0</v>
      </c>
      <c r="BC132" s="15" t="e">
        <f t="shared" ca="1" si="135"/>
        <v>#DIV/0!</v>
      </c>
      <c r="BE132" s="15">
        <f t="shared" ca="1" si="129"/>
        <v>0</v>
      </c>
      <c r="BF132" s="15" t="e">
        <f t="shared" ca="1" si="136"/>
        <v>#DIV/0!</v>
      </c>
      <c r="BH132" s="15">
        <f t="shared" ca="1" si="130"/>
        <v>0</v>
      </c>
      <c r="BI132" s="15" t="e">
        <f t="shared" ca="1" si="137"/>
        <v>#DIV/0!</v>
      </c>
      <c r="BK132" s="15">
        <f t="shared" ca="1" si="85"/>
        <v>0</v>
      </c>
      <c r="BL132" s="15">
        <f t="shared" ca="1" si="86"/>
        <v>0</v>
      </c>
    </row>
    <row r="133" spans="1:64" ht="15.75" thickBot="1" x14ac:dyDescent="0.3">
      <c r="B133" s="45" t="s">
        <v>102</v>
      </c>
      <c r="C133" s="219"/>
      <c r="D133" s="14" t="s">
        <v>103</v>
      </c>
      <c r="E133" s="15">
        <f t="shared" ca="1" si="72"/>
        <v>0</v>
      </c>
      <c r="F133" s="15" t="e">
        <f ca="1">VLOOKUP($B133,INDIRECT("'"&amp;"Dépenses TR "&amp;$C$1&amp;"'!$B$2:$AK$61"),$F$2,FALSE)</f>
        <v>#REF!</v>
      </c>
      <c r="G133" s="15" t="e">
        <f ca="1">F133/E133</f>
        <v>#REF!</v>
      </c>
      <c r="H133" s="15" t="e">
        <f ca="1">F133</f>
        <v>#REF!</v>
      </c>
      <c r="I133" s="15" t="e">
        <f ca="1">H133/E133</f>
        <v>#REF!</v>
      </c>
      <c r="J133" s="15" t="e">
        <f t="shared" ca="1" si="131"/>
        <v>#REF!</v>
      </c>
      <c r="K133" s="15" t="e">
        <f t="shared" ca="1" si="132"/>
        <v>#REF!</v>
      </c>
      <c r="L133" s="137"/>
      <c r="M133" s="15">
        <f t="shared" ca="1" si="73"/>
        <v>0</v>
      </c>
      <c r="N133" s="15" t="e">
        <f ca="1">VLOOKUP($B133,INDIRECT("'"&amp;"Dépenses TR "&amp;$C$1&amp;"'!$B$2:$AK$61"),N$2,FALSE)</f>
        <v>#REF!</v>
      </c>
      <c r="O133" s="15" t="e">
        <f ca="1">VLOOKUP($B133,INDIRECT("'"&amp;"Dépenses TR "&amp;$C$1&amp;"'!$B$2:$AK$61"),O$2,FALSE)</f>
        <v>#REF!</v>
      </c>
      <c r="P133" s="15" t="e">
        <f ca="1">VLOOKUP($B133,INDIRECT("'"&amp;"Dépenses TR "&amp;$C$1&amp;"'!$B$2:$AK$61"),P$2,FALSE)</f>
        <v>#REF!</v>
      </c>
      <c r="Q133" s="15"/>
      <c r="R133" s="15"/>
      <c r="S133" s="15"/>
      <c r="T133" s="15" t="str">
        <f t="shared" ca="1" si="74"/>
        <v/>
      </c>
      <c r="U133" s="15" t="str">
        <f t="shared" ca="1" si="75"/>
        <v/>
      </c>
      <c r="V133" s="15" t="str">
        <f t="shared" ca="1" si="76"/>
        <v/>
      </c>
      <c r="W133" s="15" t="str">
        <f t="shared" ca="1" si="77"/>
        <v/>
      </c>
      <c r="X133" s="15" t="str">
        <f t="shared" ca="1" si="88"/>
        <v/>
      </c>
      <c r="Y133" s="15" t="str">
        <f t="shared" ca="1" si="89"/>
        <v/>
      </c>
      <c r="AA133" s="15">
        <f t="shared" ca="1" si="119"/>
        <v>0</v>
      </c>
      <c r="AB133" s="15" t="e">
        <f t="shared" ca="1" si="78"/>
        <v>#DIV/0!</v>
      </c>
      <c r="AD133" s="15">
        <f t="shared" ca="1" si="120"/>
        <v>0</v>
      </c>
      <c r="AE133" s="15" t="e">
        <f t="shared" ca="1" si="79"/>
        <v>#DIV/0!</v>
      </c>
      <c r="AG133" s="15">
        <f t="shared" ca="1" si="121"/>
        <v>0</v>
      </c>
      <c r="AH133" s="15" t="e">
        <f t="shared" ca="1" si="80"/>
        <v>#DIV/0!</v>
      </c>
      <c r="AJ133" s="15">
        <f t="shared" ca="1" si="122"/>
        <v>0</v>
      </c>
      <c r="AK133" s="15" t="e">
        <f t="shared" ca="1" si="81"/>
        <v>#DIV/0!</v>
      </c>
      <c r="AM133" s="15">
        <f t="shared" ca="1" si="123"/>
        <v>0</v>
      </c>
      <c r="AN133" s="15" t="e">
        <f t="shared" ca="1" si="82"/>
        <v>#DIV/0!</v>
      </c>
      <c r="AP133" s="15">
        <f t="shared" ca="1" si="124"/>
        <v>0</v>
      </c>
      <c r="AQ133" s="15" t="e">
        <f t="shared" ca="1" si="83"/>
        <v>#DIV/0!</v>
      </c>
      <c r="AS133" s="15">
        <f t="shared" ca="1" si="125"/>
        <v>0</v>
      </c>
      <c r="AT133" s="15" t="e">
        <f t="shared" ca="1" si="84"/>
        <v>#DIV/0!</v>
      </c>
      <c r="AV133" s="15">
        <f t="shared" ca="1" si="126"/>
        <v>0</v>
      </c>
      <c r="AW133" s="15" t="e">
        <f t="shared" ca="1" si="133"/>
        <v>#DIV/0!</v>
      </c>
      <c r="AY133" s="15">
        <f t="shared" ca="1" si="127"/>
        <v>0</v>
      </c>
      <c r="AZ133" s="15" t="e">
        <f t="shared" ca="1" si="134"/>
        <v>#DIV/0!</v>
      </c>
      <c r="BB133" s="15">
        <f t="shared" ca="1" si="128"/>
        <v>0</v>
      </c>
      <c r="BC133" s="15" t="e">
        <f t="shared" ca="1" si="135"/>
        <v>#DIV/0!</v>
      </c>
      <c r="BE133" s="15">
        <f t="shared" ca="1" si="129"/>
        <v>0</v>
      </c>
      <c r="BF133" s="15" t="e">
        <f t="shared" ca="1" si="136"/>
        <v>#DIV/0!</v>
      </c>
      <c r="BH133" s="15">
        <f t="shared" ca="1" si="130"/>
        <v>0</v>
      </c>
      <c r="BI133" s="15" t="e">
        <f t="shared" ca="1" si="137"/>
        <v>#DIV/0!</v>
      </c>
      <c r="BK133" s="15">
        <f t="shared" ca="1" si="85"/>
        <v>0</v>
      </c>
      <c r="BL133" s="15" t="e">
        <f t="shared" ca="1" si="86"/>
        <v>#VALUE!</v>
      </c>
    </row>
    <row r="134" spans="1:64" ht="15.75" thickBot="1" x14ac:dyDescent="0.3">
      <c r="B134" s="50" t="s">
        <v>271</v>
      </c>
      <c r="C134" s="18" t="s">
        <v>189</v>
      </c>
      <c r="D134" s="22"/>
      <c r="E134" s="7">
        <f t="shared" ref="E134:E146" ca="1" si="138">VLOOKUP(B134,INDIRECT("'"&amp;"Effectifs par top MSA "&amp;$C$1&amp;"'!$A$2:$C$142"),3,FALSE)</f>
        <v>0</v>
      </c>
      <c r="F134" s="7"/>
      <c r="G134" s="7"/>
      <c r="H134" s="7"/>
      <c r="I134" s="7"/>
      <c r="J134" s="7">
        <f t="shared" si="131"/>
        <v>0</v>
      </c>
      <c r="K134" s="7">
        <f t="shared" si="132"/>
        <v>0</v>
      </c>
      <c r="L134" s="137"/>
      <c r="M134" s="7">
        <f t="shared" ref="M134:M146" ca="1" si="139">E134</f>
        <v>0</v>
      </c>
      <c r="N134" s="7"/>
      <c r="O134" s="7" t="s">
        <v>300</v>
      </c>
      <c r="P134" s="7" t="s">
        <v>300</v>
      </c>
      <c r="Q134" s="7"/>
      <c r="R134" s="7"/>
      <c r="S134" s="7"/>
      <c r="T134" s="7">
        <f t="shared" ref="T134:T145" si="140">IFERROR(IF(Q134="",N134,Q134),"")</f>
        <v>0</v>
      </c>
      <c r="U134" s="7" t="str">
        <f t="shared" ref="U134:U144" si="141">IFERROR(IF(R134="",O134,R134),"")</f>
        <v/>
      </c>
      <c r="V134" s="7" t="str">
        <f t="shared" ref="V134:V145" si="142">IFERROR(IF(S134="",P134,S134),"")</f>
        <v/>
      </c>
      <c r="W134" s="7" t="str">
        <f t="shared" ref="W134:W144" ca="1" si="143">IFERROR(IF(Q134&gt;0,Q134/$M134,N134/$M134),"")</f>
        <v/>
      </c>
      <c r="X134" s="7" t="str">
        <f t="shared" ca="1" si="88"/>
        <v/>
      </c>
      <c r="Y134" s="7" t="str">
        <f t="shared" ca="1" si="89"/>
        <v/>
      </c>
      <c r="AA134" s="7">
        <f t="shared" ca="1" si="119"/>
        <v>0</v>
      </c>
      <c r="AB134" s="7" t="e">
        <f t="shared" ref="AB134:AB145" ca="1" si="144">AA134/E134</f>
        <v>#DIV/0!</v>
      </c>
      <c r="AD134" s="7">
        <f t="shared" ca="1" si="120"/>
        <v>0</v>
      </c>
      <c r="AE134" s="7" t="e">
        <f t="shared" ref="AE134:AE145" ca="1" si="145">AD134/E134</f>
        <v>#DIV/0!</v>
      </c>
      <c r="AG134" s="7">
        <f t="shared" ca="1" si="121"/>
        <v>0</v>
      </c>
      <c r="AH134" s="7" t="e">
        <f t="shared" ref="AH134:AH145" ca="1" si="146">AG134/M134</f>
        <v>#DIV/0!</v>
      </c>
      <c r="AJ134" s="7">
        <f t="shared" ca="1" si="122"/>
        <v>0</v>
      </c>
      <c r="AK134" s="7" t="e">
        <f t="shared" ref="AK134:AK145" ca="1" si="147">AJ134/$M134</f>
        <v>#DIV/0!</v>
      </c>
      <c r="AM134" s="7">
        <f t="shared" ca="1" si="123"/>
        <v>0</v>
      </c>
      <c r="AN134" s="7" t="e">
        <f t="shared" ref="AN134:AN145" ca="1" si="148">AM134/$M134</f>
        <v>#DIV/0!</v>
      </c>
      <c r="AP134" s="7">
        <f t="shared" ca="1" si="124"/>
        <v>0</v>
      </c>
      <c r="AQ134" s="7" t="e">
        <f t="shared" ref="AQ134:AQ144" ca="1" si="149">AP134/$M134</f>
        <v>#DIV/0!</v>
      </c>
      <c r="AS134" s="7">
        <f t="shared" ca="1" si="125"/>
        <v>0</v>
      </c>
      <c r="AT134" s="7" t="e">
        <f t="shared" ref="AT134:AT144" ca="1" si="150">AS134/$M134</f>
        <v>#DIV/0!</v>
      </c>
      <c r="AV134" s="7">
        <f t="shared" ca="1" si="126"/>
        <v>0</v>
      </c>
      <c r="AW134" s="7" t="e">
        <f t="shared" ca="1" si="133"/>
        <v>#DIV/0!</v>
      </c>
      <c r="AY134" s="7">
        <f t="shared" ca="1" si="127"/>
        <v>0</v>
      </c>
      <c r="AZ134" s="7" t="e">
        <f t="shared" ca="1" si="134"/>
        <v>#DIV/0!</v>
      </c>
      <c r="BB134" s="7">
        <f t="shared" ca="1" si="128"/>
        <v>0</v>
      </c>
      <c r="BC134" s="7" t="e">
        <f t="shared" ca="1" si="135"/>
        <v>#DIV/0!</v>
      </c>
      <c r="BE134" s="7">
        <f t="shared" ca="1" si="129"/>
        <v>0</v>
      </c>
      <c r="BF134" s="7" t="e">
        <f t="shared" ca="1" si="136"/>
        <v>#DIV/0!</v>
      </c>
      <c r="BH134" s="7">
        <f t="shared" ca="1" si="130"/>
        <v>0</v>
      </c>
      <c r="BI134" s="7" t="e">
        <f t="shared" ca="1" si="137"/>
        <v>#DIV/0!</v>
      </c>
      <c r="BK134" s="7">
        <f t="shared" ref="BK134:BK146" ca="1" si="151">BH134+BE134+BB134+AY134+AV134+AS134+AP134+AM134+AJ134+AG134+AD134+AA134</f>
        <v>0</v>
      </c>
      <c r="BL134" s="7">
        <f t="shared" ref="BL134:BL146" ca="1" si="152">BK134-T134</f>
        <v>0</v>
      </c>
    </row>
    <row r="135" spans="1:64" ht="15.75" customHeight="1" thickBot="1" x14ac:dyDescent="0.25">
      <c r="B135" s="53" t="s">
        <v>272</v>
      </c>
      <c r="C135" s="223" t="s">
        <v>190</v>
      </c>
      <c r="D135" s="24" t="s">
        <v>191</v>
      </c>
      <c r="E135" s="7">
        <f t="shared" ca="1" si="138"/>
        <v>0</v>
      </c>
      <c r="F135" s="7"/>
      <c r="G135" s="7"/>
      <c r="H135" s="7"/>
      <c r="I135" s="7"/>
      <c r="J135" s="7">
        <f t="shared" si="131"/>
        <v>0</v>
      </c>
      <c r="K135" s="7">
        <f t="shared" si="132"/>
        <v>0</v>
      </c>
      <c r="L135" s="137"/>
      <c r="M135" s="7">
        <f t="shared" ca="1" si="139"/>
        <v>0</v>
      </c>
      <c r="N135" s="7"/>
      <c r="O135" s="7" t="s">
        <v>300</v>
      </c>
      <c r="P135" s="7" t="s">
        <v>300</v>
      </c>
      <c r="Q135" s="7"/>
      <c r="R135" s="7"/>
      <c r="S135" s="7"/>
      <c r="T135" s="7">
        <f t="shared" si="140"/>
        <v>0</v>
      </c>
      <c r="U135" s="7" t="str">
        <f t="shared" si="141"/>
        <v/>
      </c>
      <c r="V135" s="7" t="str">
        <f t="shared" si="142"/>
        <v/>
      </c>
      <c r="W135" s="7" t="str">
        <f t="shared" ca="1" si="143"/>
        <v/>
      </c>
      <c r="X135" s="7" t="str">
        <f t="shared" ca="1" si="88"/>
        <v/>
      </c>
      <c r="Y135" s="7" t="str">
        <f t="shared" ca="1" si="89"/>
        <v/>
      </c>
      <c r="AA135" s="7">
        <f t="shared" ca="1" si="119"/>
        <v>0</v>
      </c>
      <c r="AB135" s="7" t="e">
        <f t="shared" ca="1" si="144"/>
        <v>#DIV/0!</v>
      </c>
      <c r="AD135" s="7">
        <f t="shared" ca="1" si="120"/>
        <v>0</v>
      </c>
      <c r="AE135" s="7" t="e">
        <f t="shared" ca="1" si="145"/>
        <v>#DIV/0!</v>
      </c>
      <c r="AG135" s="7">
        <f t="shared" ca="1" si="121"/>
        <v>0</v>
      </c>
      <c r="AH135" s="7" t="e">
        <f t="shared" ca="1" si="146"/>
        <v>#DIV/0!</v>
      </c>
      <c r="AJ135" s="7">
        <f t="shared" ca="1" si="122"/>
        <v>0</v>
      </c>
      <c r="AK135" s="7" t="e">
        <f t="shared" ca="1" si="147"/>
        <v>#DIV/0!</v>
      </c>
      <c r="AM135" s="7">
        <f t="shared" ca="1" si="123"/>
        <v>0</v>
      </c>
      <c r="AN135" s="7" t="e">
        <f t="shared" ca="1" si="148"/>
        <v>#DIV/0!</v>
      </c>
      <c r="AP135" s="7">
        <f t="shared" ca="1" si="124"/>
        <v>0</v>
      </c>
      <c r="AQ135" s="7" t="e">
        <f t="shared" ca="1" si="149"/>
        <v>#DIV/0!</v>
      </c>
      <c r="AS135" s="7">
        <f t="shared" ca="1" si="125"/>
        <v>0</v>
      </c>
      <c r="AT135" s="7" t="e">
        <f t="shared" ca="1" si="150"/>
        <v>#DIV/0!</v>
      </c>
      <c r="AV135" s="7">
        <f t="shared" ca="1" si="126"/>
        <v>0</v>
      </c>
      <c r="AW135" s="7" t="e">
        <f t="shared" ca="1" si="133"/>
        <v>#DIV/0!</v>
      </c>
      <c r="AY135" s="7">
        <f t="shared" ca="1" si="127"/>
        <v>0</v>
      </c>
      <c r="AZ135" s="7" t="e">
        <f t="shared" ca="1" si="134"/>
        <v>#DIV/0!</v>
      </c>
      <c r="BB135" s="7">
        <f t="shared" ca="1" si="128"/>
        <v>0</v>
      </c>
      <c r="BC135" s="7" t="e">
        <f t="shared" ca="1" si="135"/>
        <v>#DIV/0!</v>
      </c>
      <c r="BE135" s="7">
        <f t="shared" ca="1" si="129"/>
        <v>0</v>
      </c>
      <c r="BF135" s="7" t="e">
        <f t="shared" ca="1" si="136"/>
        <v>#DIV/0!</v>
      </c>
      <c r="BH135" s="7">
        <f t="shared" ca="1" si="130"/>
        <v>0</v>
      </c>
      <c r="BI135" s="7" t="e">
        <f t="shared" ca="1" si="137"/>
        <v>#DIV/0!</v>
      </c>
      <c r="BK135" s="7">
        <f t="shared" ca="1" si="151"/>
        <v>0</v>
      </c>
      <c r="BL135" s="7">
        <f t="shared" ca="1" si="152"/>
        <v>0</v>
      </c>
    </row>
    <row r="136" spans="1:64" ht="15.75" thickBot="1" x14ac:dyDescent="0.25">
      <c r="B136" s="53" t="s">
        <v>273</v>
      </c>
      <c r="C136" s="224"/>
      <c r="D136" s="24" t="s">
        <v>192</v>
      </c>
      <c r="E136" s="7">
        <f t="shared" ca="1" si="138"/>
        <v>0</v>
      </c>
      <c r="F136" s="7"/>
      <c r="G136" s="7"/>
      <c r="H136" s="7"/>
      <c r="I136" s="7"/>
      <c r="J136" s="7">
        <f t="shared" si="131"/>
        <v>0</v>
      </c>
      <c r="K136" s="7">
        <f t="shared" si="132"/>
        <v>0</v>
      </c>
      <c r="L136" s="137"/>
      <c r="M136" s="7">
        <f t="shared" ca="1" si="139"/>
        <v>0</v>
      </c>
      <c r="N136" s="7"/>
      <c r="O136" s="7" t="s">
        <v>300</v>
      </c>
      <c r="P136" s="7" t="s">
        <v>300</v>
      </c>
      <c r="Q136" s="7"/>
      <c r="R136" s="7"/>
      <c r="S136" s="7"/>
      <c r="T136" s="7">
        <f t="shared" si="140"/>
        <v>0</v>
      </c>
      <c r="U136" s="7" t="str">
        <f t="shared" si="141"/>
        <v/>
      </c>
      <c r="V136" s="7" t="str">
        <f t="shared" si="142"/>
        <v/>
      </c>
      <c r="W136" s="7" t="str">
        <f t="shared" ca="1" si="143"/>
        <v/>
      </c>
      <c r="X136" s="7" t="str">
        <f t="shared" ca="1" si="88"/>
        <v/>
      </c>
      <c r="Y136" s="7" t="str">
        <f t="shared" ca="1" si="89"/>
        <v/>
      </c>
      <c r="AA136" s="7">
        <f t="shared" ca="1" si="119"/>
        <v>0</v>
      </c>
      <c r="AB136" s="7" t="e">
        <f t="shared" ca="1" si="144"/>
        <v>#DIV/0!</v>
      </c>
      <c r="AD136" s="7">
        <f t="shared" ca="1" si="120"/>
        <v>0</v>
      </c>
      <c r="AE136" s="7" t="e">
        <f t="shared" ca="1" si="145"/>
        <v>#DIV/0!</v>
      </c>
      <c r="AG136" s="7">
        <f t="shared" ca="1" si="121"/>
        <v>0</v>
      </c>
      <c r="AH136" s="7" t="e">
        <f t="shared" ca="1" si="146"/>
        <v>#DIV/0!</v>
      </c>
      <c r="AJ136" s="7">
        <f t="shared" ca="1" si="122"/>
        <v>0</v>
      </c>
      <c r="AK136" s="7" t="e">
        <f t="shared" ca="1" si="147"/>
        <v>#DIV/0!</v>
      </c>
      <c r="AM136" s="7">
        <f t="shared" ca="1" si="123"/>
        <v>0</v>
      </c>
      <c r="AN136" s="7" t="e">
        <f t="shared" ca="1" si="148"/>
        <v>#DIV/0!</v>
      </c>
      <c r="AP136" s="7">
        <f t="shared" ca="1" si="124"/>
        <v>0</v>
      </c>
      <c r="AQ136" s="7" t="e">
        <f t="shared" ca="1" si="149"/>
        <v>#DIV/0!</v>
      </c>
      <c r="AS136" s="7">
        <f t="shared" ca="1" si="125"/>
        <v>0</v>
      </c>
      <c r="AT136" s="7" t="e">
        <f t="shared" ca="1" si="150"/>
        <v>#DIV/0!</v>
      </c>
      <c r="AV136" s="7">
        <f t="shared" ca="1" si="126"/>
        <v>0</v>
      </c>
      <c r="AW136" s="7" t="e">
        <f t="shared" ca="1" si="133"/>
        <v>#DIV/0!</v>
      </c>
      <c r="AY136" s="7">
        <f t="shared" ca="1" si="127"/>
        <v>0</v>
      </c>
      <c r="AZ136" s="7" t="e">
        <f t="shared" ca="1" si="134"/>
        <v>#DIV/0!</v>
      </c>
      <c r="BB136" s="7">
        <f t="shared" ca="1" si="128"/>
        <v>0</v>
      </c>
      <c r="BC136" s="7" t="e">
        <f t="shared" ca="1" si="135"/>
        <v>#DIV/0!</v>
      </c>
      <c r="BE136" s="7">
        <f t="shared" ca="1" si="129"/>
        <v>0</v>
      </c>
      <c r="BF136" s="7" t="e">
        <f t="shared" ca="1" si="136"/>
        <v>#DIV/0!</v>
      </c>
      <c r="BH136" s="7">
        <f t="shared" ca="1" si="130"/>
        <v>0</v>
      </c>
      <c r="BI136" s="7" t="e">
        <f t="shared" ca="1" si="137"/>
        <v>#DIV/0!</v>
      </c>
      <c r="BK136" s="7">
        <f t="shared" ca="1" si="151"/>
        <v>0</v>
      </c>
      <c r="BL136" s="7">
        <f t="shared" ca="1" si="152"/>
        <v>0</v>
      </c>
    </row>
    <row r="137" spans="1:64" ht="15.75" thickBot="1" x14ac:dyDescent="0.3">
      <c r="B137" s="50" t="s">
        <v>274</v>
      </c>
      <c r="C137" s="224"/>
      <c r="D137" s="24" t="s">
        <v>193</v>
      </c>
      <c r="E137" s="7">
        <f t="shared" ca="1" si="138"/>
        <v>0</v>
      </c>
      <c r="F137" s="7"/>
      <c r="G137" s="7"/>
      <c r="H137" s="7"/>
      <c r="I137" s="7"/>
      <c r="J137" s="7">
        <f t="shared" si="131"/>
        <v>0</v>
      </c>
      <c r="K137" s="7">
        <f t="shared" si="132"/>
        <v>0</v>
      </c>
      <c r="L137" s="137"/>
      <c r="M137" s="7">
        <f t="shared" ca="1" si="139"/>
        <v>0</v>
      </c>
      <c r="N137" s="7"/>
      <c r="O137" s="7" t="s">
        <v>300</v>
      </c>
      <c r="P137" s="7" t="s">
        <v>300</v>
      </c>
      <c r="Q137" s="7"/>
      <c r="R137" s="7"/>
      <c r="S137" s="7"/>
      <c r="T137" s="7">
        <f t="shared" si="140"/>
        <v>0</v>
      </c>
      <c r="U137" s="7" t="str">
        <f t="shared" si="141"/>
        <v/>
      </c>
      <c r="V137" s="7" t="str">
        <f t="shared" si="142"/>
        <v/>
      </c>
      <c r="W137" s="7" t="str">
        <f t="shared" ca="1" si="143"/>
        <v/>
      </c>
      <c r="X137" s="7" t="str">
        <f t="shared" ca="1" si="88"/>
        <v/>
      </c>
      <c r="Y137" s="7" t="str">
        <f t="shared" ca="1" si="89"/>
        <v/>
      </c>
      <c r="AA137" s="7">
        <f t="shared" ca="1" si="119"/>
        <v>0</v>
      </c>
      <c r="AB137" s="7" t="e">
        <f t="shared" ca="1" si="144"/>
        <v>#DIV/0!</v>
      </c>
      <c r="AD137" s="7">
        <f t="shared" ca="1" si="120"/>
        <v>0</v>
      </c>
      <c r="AE137" s="7" t="e">
        <f t="shared" ca="1" si="145"/>
        <v>#DIV/0!</v>
      </c>
      <c r="AG137" s="7">
        <f t="shared" ca="1" si="121"/>
        <v>0</v>
      </c>
      <c r="AH137" s="7" t="e">
        <f t="shared" ca="1" si="146"/>
        <v>#DIV/0!</v>
      </c>
      <c r="AJ137" s="7">
        <f t="shared" ca="1" si="122"/>
        <v>0</v>
      </c>
      <c r="AK137" s="7" t="e">
        <f t="shared" ca="1" si="147"/>
        <v>#DIV/0!</v>
      </c>
      <c r="AM137" s="7">
        <f t="shared" ca="1" si="123"/>
        <v>0</v>
      </c>
      <c r="AN137" s="7" t="e">
        <f t="shared" ca="1" si="148"/>
        <v>#DIV/0!</v>
      </c>
      <c r="AP137" s="7">
        <f t="shared" ca="1" si="124"/>
        <v>0</v>
      </c>
      <c r="AQ137" s="7" t="e">
        <f t="shared" ca="1" si="149"/>
        <v>#DIV/0!</v>
      </c>
      <c r="AS137" s="7">
        <f t="shared" ca="1" si="125"/>
        <v>0</v>
      </c>
      <c r="AT137" s="7" t="e">
        <f t="shared" ca="1" si="150"/>
        <v>#DIV/0!</v>
      </c>
      <c r="AV137" s="7">
        <f t="shared" ca="1" si="126"/>
        <v>0</v>
      </c>
      <c r="AW137" s="7" t="e">
        <f t="shared" ca="1" si="133"/>
        <v>#DIV/0!</v>
      </c>
      <c r="AY137" s="7">
        <f t="shared" ca="1" si="127"/>
        <v>0</v>
      </c>
      <c r="AZ137" s="7" t="e">
        <f t="shared" ca="1" si="134"/>
        <v>#DIV/0!</v>
      </c>
      <c r="BB137" s="7">
        <f t="shared" ca="1" si="128"/>
        <v>0</v>
      </c>
      <c r="BC137" s="7" t="e">
        <f t="shared" ca="1" si="135"/>
        <v>#DIV/0!</v>
      </c>
      <c r="BE137" s="7">
        <f t="shared" ca="1" si="129"/>
        <v>0</v>
      </c>
      <c r="BF137" s="7" t="e">
        <f t="shared" ca="1" si="136"/>
        <v>#DIV/0!</v>
      </c>
      <c r="BH137" s="7">
        <f t="shared" ca="1" si="130"/>
        <v>0</v>
      </c>
      <c r="BI137" s="7" t="e">
        <f t="shared" ca="1" si="137"/>
        <v>#DIV/0!</v>
      </c>
      <c r="BK137" s="7">
        <f t="shared" ca="1" si="151"/>
        <v>0</v>
      </c>
      <c r="BL137" s="7">
        <f t="shared" ca="1" si="152"/>
        <v>0</v>
      </c>
    </row>
    <row r="138" spans="1:64" ht="15.75" thickBot="1" x14ac:dyDescent="0.25">
      <c r="B138" s="53" t="s">
        <v>275</v>
      </c>
      <c r="C138" s="224"/>
      <c r="D138" s="24" t="s">
        <v>194</v>
      </c>
      <c r="E138" s="7">
        <f t="shared" ca="1" si="138"/>
        <v>0</v>
      </c>
      <c r="F138" s="7"/>
      <c r="G138" s="7"/>
      <c r="H138" s="7"/>
      <c r="I138" s="7"/>
      <c r="J138" s="7">
        <f t="shared" si="131"/>
        <v>0</v>
      </c>
      <c r="K138" s="7">
        <f t="shared" si="132"/>
        <v>0</v>
      </c>
      <c r="L138" s="137"/>
      <c r="M138" s="7">
        <f t="shared" ca="1" si="139"/>
        <v>0</v>
      </c>
      <c r="N138" s="7"/>
      <c r="O138" s="7" t="s">
        <v>300</v>
      </c>
      <c r="P138" s="7" t="s">
        <v>300</v>
      </c>
      <c r="Q138" s="7"/>
      <c r="R138" s="7"/>
      <c r="S138" s="7"/>
      <c r="T138" s="7">
        <f t="shared" si="140"/>
        <v>0</v>
      </c>
      <c r="U138" s="7" t="str">
        <f t="shared" si="141"/>
        <v/>
      </c>
      <c r="V138" s="7" t="str">
        <f t="shared" si="142"/>
        <v/>
      </c>
      <c r="W138" s="7" t="str">
        <f t="shared" ca="1" si="143"/>
        <v/>
      </c>
      <c r="X138" s="7" t="str">
        <f t="shared" ca="1" si="88"/>
        <v/>
      </c>
      <c r="Y138" s="7" t="str">
        <f t="shared" ca="1" si="89"/>
        <v/>
      </c>
      <c r="AA138" s="7">
        <f t="shared" ca="1" si="119"/>
        <v>0</v>
      </c>
      <c r="AB138" s="7" t="e">
        <f t="shared" ca="1" si="144"/>
        <v>#DIV/0!</v>
      </c>
      <c r="AD138" s="7">
        <f t="shared" ca="1" si="120"/>
        <v>0</v>
      </c>
      <c r="AE138" s="7" t="e">
        <f t="shared" ca="1" si="145"/>
        <v>#DIV/0!</v>
      </c>
      <c r="AG138" s="7">
        <f t="shared" ca="1" si="121"/>
        <v>0</v>
      </c>
      <c r="AH138" s="7" t="e">
        <f t="shared" ca="1" si="146"/>
        <v>#DIV/0!</v>
      </c>
      <c r="AJ138" s="7">
        <f t="shared" ca="1" si="122"/>
        <v>0</v>
      </c>
      <c r="AK138" s="7" t="e">
        <f t="shared" ca="1" si="147"/>
        <v>#DIV/0!</v>
      </c>
      <c r="AM138" s="7">
        <f t="shared" ca="1" si="123"/>
        <v>0</v>
      </c>
      <c r="AN138" s="7" t="e">
        <f t="shared" ca="1" si="148"/>
        <v>#DIV/0!</v>
      </c>
      <c r="AP138" s="7">
        <f t="shared" ca="1" si="124"/>
        <v>0</v>
      </c>
      <c r="AQ138" s="7" t="e">
        <f t="shared" ca="1" si="149"/>
        <v>#DIV/0!</v>
      </c>
      <c r="AS138" s="7">
        <f t="shared" ca="1" si="125"/>
        <v>0</v>
      </c>
      <c r="AT138" s="7" t="e">
        <f t="shared" ca="1" si="150"/>
        <v>#DIV/0!</v>
      </c>
      <c r="AV138" s="7">
        <f t="shared" ca="1" si="126"/>
        <v>0</v>
      </c>
      <c r="AW138" s="7" t="e">
        <f t="shared" ca="1" si="133"/>
        <v>#DIV/0!</v>
      </c>
      <c r="AY138" s="7">
        <f t="shared" ca="1" si="127"/>
        <v>0</v>
      </c>
      <c r="AZ138" s="7" t="e">
        <f t="shared" ca="1" si="134"/>
        <v>#DIV/0!</v>
      </c>
      <c r="BB138" s="7">
        <f t="shared" ca="1" si="128"/>
        <v>0</v>
      </c>
      <c r="BC138" s="7" t="e">
        <f t="shared" ca="1" si="135"/>
        <v>#DIV/0!</v>
      </c>
      <c r="BE138" s="7">
        <f t="shared" ca="1" si="129"/>
        <v>0</v>
      </c>
      <c r="BF138" s="7" t="e">
        <f t="shared" ca="1" si="136"/>
        <v>#DIV/0!</v>
      </c>
      <c r="BH138" s="7">
        <f t="shared" ca="1" si="130"/>
        <v>0</v>
      </c>
      <c r="BI138" s="7" t="e">
        <f t="shared" ca="1" si="137"/>
        <v>#DIV/0!</v>
      </c>
      <c r="BK138" s="7">
        <f t="shared" ca="1" si="151"/>
        <v>0</v>
      </c>
      <c r="BL138" s="7">
        <f t="shared" ca="1" si="152"/>
        <v>0</v>
      </c>
    </row>
    <row r="139" spans="1:64" ht="15.75" thickBot="1" x14ac:dyDescent="0.3">
      <c r="B139" s="54" t="s">
        <v>108</v>
      </c>
      <c r="C139" s="224"/>
      <c r="D139" s="18" t="s">
        <v>109</v>
      </c>
      <c r="E139" s="7">
        <f t="shared" ca="1" si="138"/>
        <v>0</v>
      </c>
      <c r="F139" s="5" t="e">
        <f ca="1">VLOOKUP($B139,INDIRECT("'"&amp;"Dépenses TR "&amp;$C$1&amp;"'!$B$2:$AK$61"),$F$2,FALSE)</f>
        <v>#REF!</v>
      </c>
      <c r="G139" s="70" t="e">
        <f ca="1">F139/E139</f>
        <v>#REF!</v>
      </c>
      <c r="H139" s="7" t="e">
        <f ca="1">F139</f>
        <v>#REF!</v>
      </c>
      <c r="I139" s="7" t="e">
        <f ca="1">H139/E139</f>
        <v>#REF!</v>
      </c>
      <c r="J139" s="7" t="e">
        <f t="shared" ca="1" si="131"/>
        <v>#REF!</v>
      </c>
      <c r="K139" s="7" t="e">
        <f t="shared" ca="1" si="132"/>
        <v>#REF!</v>
      </c>
      <c r="L139" s="137"/>
      <c r="M139" s="7">
        <f t="shared" ca="1" si="139"/>
        <v>0</v>
      </c>
      <c r="N139" s="5" t="e">
        <f ca="1">VLOOKUP($B139,INDIRECT("'"&amp;"Dépenses TR "&amp;$C$1&amp;"'!$B$2:$AK$61"),N$2,FALSE)</f>
        <v>#REF!</v>
      </c>
      <c r="O139" s="5" t="e">
        <f ca="1">VLOOKUP($B139,INDIRECT("'"&amp;"Dépenses TR "&amp;$C$1&amp;"'!$B$2:$AK$61"),O$2,FALSE)</f>
        <v>#REF!</v>
      </c>
      <c r="P139" s="5" t="e">
        <f ca="1">VLOOKUP($B139,INDIRECT("'"&amp;"Dépenses TR "&amp;$C$1&amp;"'!$B$2:$AK$61"),P$2,FALSE)</f>
        <v>#REF!</v>
      </c>
      <c r="Q139" s="7"/>
      <c r="R139" s="7"/>
      <c r="S139" s="7"/>
      <c r="T139" s="7" t="str">
        <f t="shared" ca="1" si="140"/>
        <v/>
      </c>
      <c r="U139" s="7" t="str">
        <f t="shared" ca="1" si="141"/>
        <v/>
      </c>
      <c r="V139" s="7" t="str">
        <f t="shared" ca="1" si="142"/>
        <v/>
      </c>
      <c r="W139" s="7" t="str">
        <f t="shared" ca="1" si="143"/>
        <v/>
      </c>
      <c r="X139" s="7" t="str">
        <f t="shared" ca="1" si="88"/>
        <v/>
      </c>
      <c r="Y139" s="7" t="str">
        <f t="shared" ca="1" si="89"/>
        <v/>
      </c>
      <c r="AA139" s="7">
        <f t="shared" ca="1" si="119"/>
        <v>0</v>
      </c>
      <c r="AB139" s="7" t="e">
        <f t="shared" ca="1" si="144"/>
        <v>#DIV/0!</v>
      </c>
      <c r="AD139" s="7">
        <f t="shared" ca="1" si="120"/>
        <v>0</v>
      </c>
      <c r="AE139" s="7" t="e">
        <f t="shared" ca="1" si="145"/>
        <v>#DIV/0!</v>
      </c>
      <c r="AG139" s="7">
        <f t="shared" ca="1" si="121"/>
        <v>0</v>
      </c>
      <c r="AH139" s="7" t="e">
        <f t="shared" ca="1" si="146"/>
        <v>#DIV/0!</v>
      </c>
      <c r="AJ139" s="7">
        <f t="shared" ca="1" si="122"/>
        <v>0</v>
      </c>
      <c r="AK139" s="7" t="e">
        <f t="shared" ca="1" si="147"/>
        <v>#DIV/0!</v>
      </c>
      <c r="AM139" s="7">
        <f t="shared" ca="1" si="123"/>
        <v>0</v>
      </c>
      <c r="AN139" s="7" t="e">
        <f t="shared" ca="1" si="148"/>
        <v>#DIV/0!</v>
      </c>
      <c r="AP139" s="7">
        <f t="shared" ca="1" si="124"/>
        <v>0</v>
      </c>
      <c r="AQ139" s="7" t="e">
        <f t="shared" ca="1" si="149"/>
        <v>#DIV/0!</v>
      </c>
      <c r="AS139" s="7">
        <f t="shared" ca="1" si="125"/>
        <v>0</v>
      </c>
      <c r="AT139" s="7" t="e">
        <f t="shared" ca="1" si="150"/>
        <v>#DIV/0!</v>
      </c>
      <c r="AV139" s="7">
        <f t="shared" ca="1" si="126"/>
        <v>0</v>
      </c>
      <c r="AW139" s="7" t="e">
        <f t="shared" ca="1" si="133"/>
        <v>#DIV/0!</v>
      </c>
      <c r="AY139" s="7">
        <f t="shared" ca="1" si="127"/>
        <v>0</v>
      </c>
      <c r="AZ139" s="7" t="e">
        <f t="shared" ca="1" si="134"/>
        <v>#DIV/0!</v>
      </c>
      <c r="BB139" s="7">
        <f t="shared" ca="1" si="128"/>
        <v>0</v>
      </c>
      <c r="BC139" s="7" t="e">
        <f t="shared" ca="1" si="135"/>
        <v>#DIV/0!</v>
      </c>
      <c r="BE139" s="7">
        <f t="shared" ca="1" si="129"/>
        <v>0</v>
      </c>
      <c r="BF139" s="7" t="e">
        <f t="shared" ca="1" si="136"/>
        <v>#DIV/0!</v>
      </c>
      <c r="BH139" s="7">
        <f t="shared" ca="1" si="130"/>
        <v>0</v>
      </c>
      <c r="BI139" s="7" t="e">
        <f t="shared" ca="1" si="137"/>
        <v>#DIV/0!</v>
      </c>
      <c r="BK139" s="7">
        <f t="shared" ca="1" si="151"/>
        <v>0</v>
      </c>
      <c r="BL139" s="7" t="e">
        <f t="shared" ca="1" si="152"/>
        <v>#VALUE!</v>
      </c>
    </row>
    <row r="140" spans="1:64" ht="15.75" thickBot="1" x14ac:dyDescent="0.3">
      <c r="B140" s="54" t="s">
        <v>276</v>
      </c>
      <c r="C140" s="225"/>
      <c r="D140" s="18" t="s">
        <v>195</v>
      </c>
      <c r="E140" s="7">
        <f t="shared" ca="1" si="138"/>
        <v>0</v>
      </c>
      <c r="F140" s="7"/>
      <c r="G140" s="7"/>
      <c r="H140" s="7"/>
      <c r="I140" s="7"/>
      <c r="J140" s="7">
        <f t="shared" si="131"/>
        <v>0</v>
      </c>
      <c r="K140" s="7">
        <f t="shared" si="132"/>
        <v>0</v>
      </c>
      <c r="L140" s="137"/>
      <c r="M140" s="7">
        <f t="shared" ca="1" si="139"/>
        <v>0</v>
      </c>
      <c r="N140" s="7"/>
      <c r="O140" s="7" t="s">
        <v>300</v>
      </c>
      <c r="P140" s="7" t="s">
        <v>300</v>
      </c>
      <c r="Q140" s="7"/>
      <c r="R140" s="7"/>
      <c r="S140" s="7"/>
      <c r="T140" s="7">
        <f t="shared" si="140"/>
        <v>0</v>
      </c>
      <c r="U140" s="7" t="str">
        <f t="shared" si="141"/>
        <v/>
      </c>
      <c r="V140" s="7" t="str">
        <f t="shared" si="142"/>
        <v/>
      </c>
      <c r="W140" s="7" t="str">
        <f t="shared" ca="1" si="143"/>
        <v/>
      </c>
      <c r="X140" s="7" t="str">
        <f t="shared" ca="1" si="88"/>
        <v/>
      </c>
      <c r="Y140" s="7" t="str">
        <f t="shared" ca="1" si="89"/>
        <v/>
      </c>
      <c r="AA140" s="7">
        <f t="shared" ca="1" si="119"/>
        <v>0</v>
      </c>
      <c r="AB140" s="7" t="e">
        <f t="shared" ca="1" si="144"/>
        <v>#DIV/0!</v>
      </c>
      <c r="AD140" s="7">
        <f t="shared" ca="1" si="120"/>
        <v>0</v>
      </c>
      <c r="AE140" s="7" t="e">
        <f t="shared" ca="1" si="145"/>
        <v>#DIV/0!</v>
      </c>
      <c r="AG140" s="7">
        <f t="shared" ca="1" si="121"/>
        <v>0</v>
      </c>
      <c r="AH140" s="7" t="e">
        <f t="shared" ca="1" si="146"/>
        <v>#DIV/0!</v>
      </c>
      <c r="AJ140" s="7">
        <f t="shared" ca="1" si="122"/>
        <v>0</v>
      </c>
      <c r="AK140" s="7" t="e">
        <f t="shared" ca="1" si="147"/>
        <v>#DIV/0!</v>
      </c>
      <c r="AM140" s="7">
        <f t="shared" ca="1" si="123"/>
        <v>0</v>
      </c>
      <c r="AN140" s="7" t="e">
        <f t="shared" ca="1" si="148"/>
        <v>#DIV/0!</v>
      </c>
      <c r="AP140" s="7">
        <f t="shared" ca="1" si="124"/>
        <v>0</v>
      </c>
      <c r="AQ140" s="7" t="e">
        <f t="shared" ca="1" si="149"/>
        <v>#DIV/0!</v>
      </c>
      <c r="AS140" s="7">
        <f t="shared" ca="1" si="125"/>
        <v>0</v>
      </c>
      <c r="AT140" s="7" t="e">
        <f t="shared" ca="1" si="150"/>
        <v>#DIV/0!</v>
      </c>
      <c r="AV140" s="7">
        <f t="shared" ca="1" si="126"/>
        <v>0</v>
      </c>
      <c r="AW140" s="7" t="e">
        <f t="shared" ca="1" si="133"/>
        <v>#DIV/0!</v>
      </c>
      <c r="AY140" s="7">
        <f t="shared" ca="1" si="127"/>
        <v>0</v>
      </c>
      <c r="AZ140" s="7" t="e">
        <f t="shared" ca="1" si="134"/>
        <v>#DIV/0!</v>
      </c>
      <c r="BB140" s="7">
        <f t="shared" ca="1" si="128"/>
        <v>0</v>
      </c>
      <c r="BC140" s="7" t="e">
        <f t="shared" ca="1" si="135"/>
        <v>#DIV/0!</v>
      </c>
      <c r="BE140" s="7">
        <f t="shared" ca="1" si="129"/>
        <v>0</v>
      </c>
      <c r="BF140" s="7" t="e">
        <f t="shared" ca="1" si="136"/>
        <v>#DIV/0!</v>
      </c>
      <c r="BH140" s="7">
        <f t="shared" ca="1" si="130"/>
        <v>0</v>
      </c>
      <c r="BI140" s="7" t="e">
        <f t="shared" ca="1" si="137"/>
        <v>#DIV/0!</v>
      </c>
      <c r="BK140" s="7">
        <f t="shared" ca="1" si="151"/>
        <v>0</v>
      </c>
      <c r="BL140" s="7">
        <f t="shared" ca="1" si="152"/>
        <v>0</v>
      </c>
    </row>
    <row r="141" spans="1:64" ht="15.75" thickBot="1" x14ac:dyDescent="0.25">
      <c r="B141" s="53" t="s">
        <v>277</v>
      </c>
      <c r="C141" s="18" t="s">
        <v>196</v>
      </c>
      <c r="D141" s="22"/>
      <c r="E141" s="7">
        <f t="shared" ca="1" si="138"/>
        <v>0</v>
      </c>
      <c r="F141" s="7"/>
      <c r="G141" s="7"/>
      <c r="H141" s="7"/>
      <c r="I141" s="7"/>
      <c r="J141" s="7">
        <f t="shared" si="131"/>
        <v>0</v>
      </c>
      <c r="K141" s="7">
        <f t="shared" si="132"/>
        <v>0</v>
      </c>
      <c r="L141" s="137"/>
      <c r="M141" s="7">
        <f t="shared" ca="1" si="139"/>
        <v>0</v>
      </c>
      <c r="N141" s="7"/>
      <c r="O141" s="7" t="s">
        <v>300</v>
      </c>
      <c r="P141" s="7" t="s">
        <v>300</v>
      </c>
      <c r="Q141" s="7"/>
      <c r="R141" s="7"/>
      <c r="S141" s="7"/>
      <c r="T141" s="7">
        <f t="shared" si="140"/>
        <v>0</v>
      </c>
      <c r="U141" s="7" t="str">
        <f t="shared" si="141"/>
        <v/>
      </c>
      <c r="V141" s="7" t="str">
        <f t="shared" si="142"/>
        <v/>
      </c>
      <c r="W141" s="7" t="str">
        <f t="shared" ca="1" si="143"/>
        <v/>
      </c>
      <c r="X141" s="7" t="str">
        <f t="shared" ca="1" si="88"/>
        <v/>
      </c>
      <c r="Y141" s="7" t="str">
        <f t="shared" ca="1" si="89"/>
        <v/>
      </c>
      <c r="AA141" s="7">
        <f t="shared" ca="1" si="119"/>
        <v>0</v>
      </c>
      <c r="AB141" s="7" t="e">
        <f t="shared" ca="1" si="144"/>
        <v>#DIV/0!</v>
      </c>
      <c r="AD141" s="7">
        <f t="shared" ca="1" si="120"/>
        <v>0</v>
      </c>
      <c r="AE141" s="7" t="e">
        <f t="shared" ca="1" si="145"/>
        <v>#DIV/0!</v>
      </c>
      <c r="AG141" s="7">
        <f t="shared" ca="1" si="121"/>
        <v>0</v>
      </c>
      <c r="AH141" s="7" t="e">
        <f t="shared" ca="1" si="146"/>
        <v>#DIV/0!</v>
      </c>
      <c r="AJ141" s="7">
        <f t="shared" ca="1" si="122"/>
        <v>0</v>
      </c>
      <c r="AK141" s="7" t="e">
        <f t="shared" ca="1" si="147"/>
        <v>#DIV/0!</v>
      </c>
      <c r="AM141" s="7">
        <f t="shared" ca="1" si="123"/>
        <v>0</v>
      </c>
      <c r="AN141" s="7" t="e">
        <f t="shared" ca="1" si="148"/>
        <v>#DIV/0!</v>
      </c>
      <c r="AP141" s="7">
        <f t="shared" ca="1" si="124"/>
        <v>0</v>
      </c>
      <c r="AQ141" s="7" t="e">
        <f t="shared" ca="1" si="149"/>
        <v>#DIV/0!</v>
      </c>
      <c r="AS141" s="7">
        <f t="shared" ca="1" si="125"/>
        <v>0</v>
      </c>
      <c r="AT141" s="7" t="e">
        <f t="shared" ca="1" si="150"/>
        <v>#DIV/0!</v>
      </c>
      <c r="AV141" s="7">
        <f t="shared" ca="1" si="126"/>
        <v>0</v>
      </c>
      <c r="AW141" s="7" t="e">
        <f t="shared" ca="1" si="133"/>
        <v>#DIV/0!</v>
      </c>
      <c r="AY141" s="7">
        <f t="shared" ca="1" si="127"/>
        <v>0</v>
      </c>
      <c r="AZ141" s="7" t="e">
        <f t="shared" ca="1" si="134"/>
        <v>#DIV/0!</v>
      </c>
      <c r="BB141" s="7">
        <f t="shared" ca="1" si="128"/>
        <v>0</v>
      </c>
      <c r="BC141" s="7" t="e">
        <f t="shared" ca="1" si="135"/>
        <v>#DIV/0!</v>
      </c>
      <c r="BE141" s="7">
        <f t="shared" ca="1" si="129"/>
        <v>0</v>
      </c>
      <c r="BF141" s="7" t="e">
        <f t="shared" ca="1" si="136"/>
        <v>#DIV/0!</v>
      </c>
      <c r="BH141" s="7">
        <f t="shared" ca="1" si="130"/>
        <v>0</v>
      </c>
      <c r="BI141" s="7" t="e">
        <f t="shared" ca="1" si="137"/>
        <v>#DIV/0!</v>
      </c>
      <c r="BK141" s="7">
        <f t="shared" ca="1" si="151"/>
        <v>0</v>
      </c>
      <c r="BL141" s="7">
        <f t="shared" ca="1" si="152"/>
        <v>0</v>
      </c>
    </row>
    <row r="142" spans="1:64" ht="15.75" thickBot="1" x14ac:dyDescent="0.25">
      <c r="B142" s="53" t="s">
        <v>278</v>
      </c>
      <c r="C142" s="18" t="s">
        <v>197</v>
      </c>
      <c r="D142" s="22"/>
      <c r="E142" s="7">
        <f t="shared" ca="1" si="138"/>
        <v>0</v>
      </c>
      <c r="F142" s="7"/>
      <c r="G142" s="7"/>
      <c r="H142" s="7"/>
      <c r="I142" s="7"/>
      <c r="J142" s="7">
        <f t="shared" si="131"/>
        <v>0</v>
      </c>
      <c r="K142" s="7">
        <f t="shared" si="132"/>
        <v>0</v>
      </c>
      <c r="L142" s="137"/>
      <c r="M142" s="7">
        <f t="shared" ca="1" si="139"/>
        <v>0</v>
      </c>
      <c r="N142" s="7"/>
      <c r="O142" s="7" t="s">
        <v>300</v>
      </c>
      <c r="P142" s="7" t="s">
        <v>300</v>
      </c>
      <c r="Q142" s="7"/>
      <c r="R142" s="7"/>
      <c r="S142" s="7"/>
      <c r="T142" s="7">
        <f t="shared" si="140"/>
        <v>0</v>
      </c>
      <c r="U142" s="7" t="str">
        <f t="shared" si="141"/>
        <v/>
      </c>
      <c r="V142" s="7" t="str">
        <f t="shared" si="142"/>
        <v/>
      </c>
      <c r="W142" s="7" t="str">
        <f t="shared" ca="1" si="143"/>
        <v/>
      </c>
      <c r="X142" s="7" t="str">
        <f t="shared" ca="1" si="88"/>
        <v/>
      </c>
      <c r="Y142" s="7" t="str">
        <f t="shared" ca="1" si="89"/>
        <v/>
      </c>
      <c r="AA142" s="7">
        <f t="shared" ca="1" si="119"/>
        <v>0</v>
      </c>
      <c r="AB142" s="7" t="e">
        <f t="shared" ca="1" si="144"/>
        <v>#DIV/0!</v>
      </c>
      <c r="AD142" s="7">
        <f t="shared" ca="1" si="120"/>
        <v>0</v>
      </c>
      <c r="AE142" s="7" t="e">
        <f t="shared" ca="1" si="145"/>
        <v>#DIV/0!</v>
      </c>
      <c r="AG142" s="7">
        <f t="shared" ca="1" si="121"/>
        <v>0</v>
      </c>
      <c r="AH142" s="7" t="e">
        <f t="shared" ca="1" si="146"/>
        <v>#DIV/0!</v>
      </c>
      <c r="AJ142" s="7">
        <f t="shared" ca="1" si="122"/>
        <v>0</v>
      </c>
      <c r="AK142" s="7" t="e">
        <f t="shared" ca="1" si="147"/>
        <v>#DIV/0!</v>
      </c>
      <c r="AM142" s="7">
        <f t="shared" ca="1" si="123"/>
        <v>0</v>
      </c>
      <c r="AN142" s="7" t="e">
        <f t="shared" ca="1" si="148"/>
        <v>#DIV/0!</v>
      </c>
      <c r="AP142" s="7">
        <f t="shared" ca="1" si="124"/>
        <v>0</v>
      </c>
      <c r="AQ142" s="7" t="e">
        <f t="shared" ca="1" si="149"/>
        <v>#DIV/0!</v>
      </c>
      <c r="AS142" s="7">
        <f t="shared" ca="1" si="125"/>
        <v>0</v>
      </c>
      <c r="AT142" s="7" t="e">
        <f t="shared" ca="1" si="150"/>
        <v>#DIV/0!</v>
      </c>
      <c r="AV142" s="7">
        <f t="shared" ca="1" si="126"/>
        <v>0</v>
      </c>
      <c r="AW142" s="7" t="e">
        <f t="shared" ca="1" si="133"/>
        <v>#DIV/0!</v>
      </c>
      <c r="AY142" s="7">
        <f t="shared" ca="1" si="127"/>
        <v>0</v>
      </c>
      <c r="AZ142" s="7" t="e">
        <f t="shared" ca="1" si="134"/>
        <v>#DIV/0!</v>
      </c>
      <c r="BB142" s="7">
        <f t="shared" ca="1" si="128"/>
        <v>0</v>
      </c>
      <c r="BC142" s="7" t="e">
        <f t="shared" ca="1" si="135"/>
        <v>#DIV/0!</v>
      </c>
      <c r="BE142" s="7">
        <f t="shared" ca="1" si="129"/>
        <v>0</v>
      </c>
      <c r="BF142" s="7" t="e">
        <f t="shared" ca="1" si="136"/>
        <v>#DIV/0!</v>
      </c>
      <c r="BH142" s="7">
        <f t="shared" ca="1" si="130"/>
        <v>0</v>
      </c>
      <c r="BI142" s="7" t="e">
        <f t="shared" ca="1" si="137"/>
        <v>#DIV/0!</v>
      </c>
      <c r="BK142" s="7">
        <f t="shared" ca="1" si="151"/>
        <v>0</v>
      </c>
      <c r="BL142" s="7">
        <f t="shared" ca="1" si="152"/>
        <v>0</v>
      </c>
    </row>
    <row r="143" spans="1:64" ht="15.75" thickBot="1" x14ac:dyDescent="0.3">
      <c r="A143" s="2" t="s">
        <v>282</v>
      </c>
      <c r="B143" s="55" t="s">
        <v>106</v>
      </c>
      <c r="C143" s="18" t="s">
        <v>107</v>
      </c>
      <c r="D143" s="22"/>
      <c r="E143" s="7">
        <f t="shared" ca="1" si="138"/>
        <v>0</v>
      </c>
      <c r="F143" s="5" t="e">
        <f ca="1">VLOOKUP($B143,INDIRECT("'"&amp;"Dépenses TR "&amp;$C$1&amp;"'!$B$2:$AK$61"),$F$2,FALSE)</f>
        <v>#REF!</v>
      </c>
      <c r="G143" s="70" t="e">
        <f ca="1">F143/E143</f>
        <v>#REF!</v>
      </c>
      <c r="H143" s="7" t="e">
        <f ca="1">F143</f>
        <v>#REF!</v>
      </c>
      <c r="I143" s="7" t="e">
        <f ca="1">H143/E143</f>
        <v>#REF!</v>
      </c>
      <c r="J143" s="7" t="e">
        <f t="shared" ca="1" si="131"/>
        <v>#REF!</v>
      </c>
      <c r="K143" s="7" t="e">
        <f t="shared" ca="1" si="132"/>
        <v>#REF!</v>
      </c>
      <c r="L143" s="137"/>
      <c r="M143" s="7">
        <f t="shared" ca="1" si="139"/>
        <v>0</v>
      </c>
      <c r="N143" s="5" t="e">
        <f ca="1">VLOOKUP($B143,INDIRECT("'"&amp;"Dépenses TR "&amp;$C$1&amp;"'!$B$2:$AK$61"),N$2,FALSE)</f>
        <v>#REF!</v>
      </c>
      <c r="O143" s="5" t="e">
        <f ca="1">VLOOKUP($B143,INDIRECT("'"&amp;"Dépenses TR "&amp;$C$1&amp;"'!$B$2:$AK$61"),O$2,FALSE)</f>
        <v>#REF!</v>
      </c>
      <c r="P143" s="5" t="e">
        <f ca="1">VLOOKUP($B143,INDIRECT("'"&amp;"Dépenses TR "&amp;$C$1&amp;"'!$B$2:$AK$61"),P$2,FALSE)</f>
        <v>#REF!</v>
      </c>
      <c r="Q143" s="7"/>
      <c r="R143" s="7"/>
      <c r="S143" s="7"/>
      <c r="T143" s="7" t="str">
        <f t="shared" ca="1" si="140"/>
        <v/>
      </c>
      <c r="U143" s="7" t="str">
        <f t="shared" ca="1" si="141"/>
        <v/>
      </c>
      <c r="V143" s="7" t="str">
        <f t="shared" ca="1" si="142"/>
        <v/>
      </c>
      <c r="W143" s="7" t="str">
        <f t="shared" ca="1" si="143"/>
        <v/>
      </c>
      <c r="X143" s="7" t="str">
        <f t="shared" ca="1" si="88"/>
        <v/>
      </c>
      <c r="Y143" s="7" t="str">
        <f t="shared" ca="1" si="89"/>
        <v/>
      </c>
      <c r="AA143" s="7">
        <f t="shared" ca="1" si="119"/>
        <v>0</v>
      </c>
      <c r="AB143" s="7" t="e">
        <f t="shared" ca="1" si="144"/>
        <v>#DIV/0!</v>
      </c>
      <c r="AD143" s="7">
        <f t="shared" ca="1" si="120"/>
        <v>0</v>
      </c>
      <c r="AE143" s="7" t="e">
        <f t="shared" ca="1" si="145"/>
        <v>#DIV/0!</v>
      </c>
      <c r="AG143" s="7">
        <f t="shared" ca="1" si="121"/>
        <v>0</v>
      </c>
      <c r="AH143" s="7" t="e">
        <f t="shared" ca="1" si="146"/>
        <v>#DIV/0!</v>
      </c>
      <c r="AJ143" s="7">
        <f t="shared" ca="1" si="122"/>
        <v>0</v>
      </c>
      <c r="AK143" s="7" t="e">
        <f t="shared" ca="1" si="147"/>
        <v>#DIV/0!</v>
      </c>
      <c r="AM143" s="7">
        <f t="shared" ca="1" si="123"/>
        <v>0</v>
      </c>
      <c r="AN143" s="7" t="e">
        <f t="shared" ca="1" si="148"/>
        <v>#DIV/0!</v>
      </c>
      <c r="AP143" s="7">
        <f t="shared" ca="1" si="124"/>
        <v>0</v>
      </c>
      <c r="AQ143" s="7" t="e">
        <f t="shared" ca="1" si="149"/>
        <v>#DIV/0!</v>
      </c>
      <c r="AS143" s="7">
        <f t="shared" ca="1" si="125"/>
        <v>0</v>
      </c>
      <c r="AT143" s="7" t="e">
        <f t="shared" ca="1" si="150"/>
        <v>#DIV/0!</v>
      </c>
      <c r="AV143" s="7">
        <f t="shared" ca="1" si="126"/>
        <v>0</v>
      </c>
      <c r="AW143" s="7" t="e">
        <f t="shared" ca="1" si="133"/>
        <v>#DIV/0!</v>
      </c>
      <c r="AY143" s="7">
        <f t="shared" ca="1" si="127"/>
        <v>0</v>
      </c>
      <c r="AZ143" s="7" t="e">
        <f t="shared" ca="1" si="134"/>
        <v>#DIV/0!</v>
      </c>
      <c r="BB143" s="7">
        <f t="shared" ca="1" si="128"/>
        <v>0</v>
      </c>
      <c r="BC143" s="7" t="e">
        <f t="shared" ca="1" si="135"/>
        <v>#DIV/0!</v>
      </c>
      <c r="BE143" s="7">
        <f t="shared" ca="1" si="129"/>
        <v>0</v>
      </c>
      <c r="BF143" s="7" t="e">
        <f t="shared" ca="1" si="136"/>
        <v>#DIV/0!</v>
      </c>
      <c r="BH143" s="7">
        <f t="shared" ca="1" si="130"/>
        <v>0</v>
      </c>
      <c r="BI143" s="7" t="e">
        <f t="shared" ca="1" si="137"/>
        <v>#DIV/0!</v>
      </c>
      <c r="BK143" s="7">
        <f t="shared" ca="1" si="151"/>
        <v>0</v>
      </c>
      <c r="BL143" s="7" t="e">
        <f t="shared" ca="1" si="152"/>
        <v>#VALUE!</v>
      </c>
    </row>
    <row r="144" spans="1:64" ht="15.75" thickBot="1" x14ac:dyDescent="0.3">
      <c r="B144" s="55" t="s">
        <v>279</v>
      </c>
      <c r="C144" s="25" t="s">
        <v>198</v>
      </c>
      <c r="D144" s="26"/>
      <c r="E144" s="17">
        <f t="shared" ca="1" si="138"/>
        <v>0</v>
      </c>
      <c r="F144" s="17"/>
      <c r="G144" s="17"/>
      <c r="H144" s="17"/>
      <c r="I144" s="17"/>
      <c r="J144" s="17">
        <f t="shared" si="131"/>
        <v>0</v>
      </c>
      <c r="K144" s="17">
        <f t="shared" si="132"/>
        <v>0</v>
      </c>
      <c r="L144" s="137"/>
      <c r="M144" s="17">
        <f t="shared" ca="1" si="139"/>
        <v>0</v>
      </c>
      <c r="N144" s="17"/>
      <c r="O144" s="5"/>
      <c r="P144" s="5"/>
      <c r="Q144" s="17"/>
      <c r="R144" s="17"/>
      <c r="S144" s="17"/>
      <c r="T144" s="17">
        <f t="shared" si="140"/>
        <v>0</v>
      </c>
      <c r="U144" s="17">
        <f t="shared" si="141"/>
        <v>0</v>
      </c>
      <c r="V144" s="17">
        <f t="shared" si="142"/>
        <v>0</v>
      </c>
      <c r="W144" s="17" t="str">
        <f t="shared" ca="1" si="143"/>
        <v/>
      </c>
      <c r="X144" s="17" t="str">
        <f t="shared" ca="1" si="88"/>
        <v/>
      </c>
      <c r="Y144" s="17" t="str">
        <f t="shared" ca="1" si="89"/>
        <v/>
      </c>
      <c r="AA144" s="17">
        <f t="shared" ca="1" si="119"/>
        <v>0</v>
      </c>
      <c r="AB144" s="17" t="e">
        <f t="shared" ca="1" si="144"/>
        <v>#DIV/0!</v>
      </c>
      <c r="AD144" s="17">
        <f t="shared" ca="1" si="120"/>
        <v>0</v>
      </c>
      <c r="AE144" s="17" t="e">
        <f t="shared" ca="1" si="145"/>
        <v>#DIV/0!</v>
      </c>
      <c r="AG144" s="17">
        <f t="shared" ca="1" si="121"/>
        <v>0</v>
      </c>
      <c r="AH144" s="17" t="e">
        <f t="shared" ca="1" si="146"/>
        <v>#DIV/0!</v>
      </c>
      <c r="AJ144" s="17">
        <f t="shared" ca="1" si="122"/>
        <v>0</v>
      </c>
      <c r="AK144" s="17" t="e">
        <f t="shared" ca="1" si="147"/>
        <v>#DIV/0!</v>
      </c>
      <c r="AM144" s="17">
        <f t="shared" ca="1" si="123"/>
        <v>0</v>
      </c>
      <c r="AN144" s="17" t="e">
        <f t="shared" ca="1" si="148"/>
        <v>#DIV/0!</v>
      </c>
      <c r="AP144" s="17">
        <f t="shared" ca="1" si="124"/>
        <v>0</v>
      </c>
      <c r="AQ144" s="17" t="e">
        <f t="shared" ca="1" si="149"/>
        <v>#DIV/0!</v>
      </c>
      <c r="AS144" s="17">
        <f t="shared" ca="1" si="125"/>
        <v>0</v>
      </c>
      <c r="AT144" s="17" t="e">
        <f t="shared" ca="1" si="150"/>
        <v>#DIV/0!</v>
      </c>
      <c r="AV144" s="17">
        <f t="shared" ca="1" si="126"/>
        <v>0</v>
      </c>
      <c r="AW144" s="17" t="e">
        <f t="shared" ca="1" si="133"/>
        <v>#DIV/0!</v>
      </c>
      <c r="AY144" s="17">
        <f t="shared" ca="1" si="127"/>
        <v>0</v>
      </c>
      <c r="AZ144" s="17" t="e">
        <f t="shared" ca="1" si="134"/>
        <v>#DIV/0!</v>
      </c>
      <c r="BB144" s="17">
        <f t="shared" ca="1" si="128"/>
        <v>0</v>
      </c>
      <c r="BC144" s="17" t="e">
        <f t="shared" ca="1" si="135"/>
        <v>#DIV/0!</v>
      </c>
      <c r="BE144" s="17">
        <f t="shared" ca="1" si="129"/>
        <v>0</v>
      </c>
      <c r="BF144" s="17" t="e">
        <f t="shared" ca="1" si="136"/>
        <v>#DIV/0!</v>
      </c>
      <c r="BH144" s="17">
        <f t="shared" ca="1" si="130"/>
        <v>0</v>
      </c>
      <c r="BI144" s="17" t="e">
        <f t="shared" ca="1" si="137"/>
        <v>#DIV/0!</v>
      </c>
      <c r="BK144" s="17">
        <f t="shared" ca="1" si="151"/>
        <v>0</v>
      </c>
      <c r="BL144" s="17">
        <f t="shared" ca="1" si="152"/>
        <v>0</v>
      </c>
    </row>
    <row r="145" spans="2:64" ht="15.75" thickBot="1" x14ac:dyDescent="0.3">
      <c r="B145" s="55" t="s">
        <v>104</v>
      </c>
      <c r="C145" s="127" t="s">
        <v>302</v>
      </c>
      <c r="D145" s="127"/>
      <c r="E145" s="70">
        <f ca="1">E146</f>
        <v>0</v>
      </c>
      <c r="F145" s="5" t="e">
        <f ca="1">VLOOKUP($B145,INDIRECT("'"&amp;"Dépenses TR "&amp;$C$1&amp;"'!$B$2:$AK$61"),$F$2,FALSE)</f>
        <v>#REF!</v>
      </c>
      <c r="G145" s="70" t="e">
        <f ca="1">F145/E145</f>
        <v>#REF!</v>
      </c>
      <c r="H145" s="70"/>
      <c r="I145" s="70"/>
      <c r="J145" s="70" t="e">
        <f ca="1">F145</f>
        <v>#REF!</v>
      </c>
      <c r="K145" s="70" t="e">
        <f ca="1">G145</f>
        <v>#REF!</v>
      </c>
      <c r="L145" s="137"/>
      <c r="M145" s="70">
        <f t="shared" ca="1" si="139"/>
        <v>0</v>
      </c>
      <c r="N145" s="5" t="e">
        <f ca="1">VLOOKUP($B145,INDIRECT("'"&amp;"Dépenses TR "&amp;$C$1&amp;"'!$B$2:$AK$61"),N$2,FALSE)</f>
        <v>#REF!</v>
      </c>
      <c r="O145" s="5" t="e">
        <f ca="1">VLOOKUP($B145,INDIRECT("'"&amp;"Dépenses TR "&amp;$C$1&amp;"'!$B$2:$AK$61"),O$2,FALSE)</f>
        <v>#REF!</v>
      </c>
      <c r="P145" s="5" t="e">
        <f ca="1">VLOOKUP($B145,INDIRECT("'"&amp;"Dépenses TR "&amp;$C$1&amp;"'!$B$2:$AK$61"),P$2,FALSE)</f>
        <v>#REF!</v>
      </c>
      <c r="Q145" s="70"/>
      <c r="R145" s="70"/>
      <c r="S145" s="70"/>
      <c r="T145" s="70" t="str">
        <f t="shared" ca="1" si="140"/>
        <v/>
      </c>
      <c r="U145" s="70" t="str">
        <f ca="1">IFERROR(IF(R145="",O145,R145),"")</f>
        <v/>
      </c>
      <c r="V145" s="70" t="str">
        <f t="shared" ca="1" si="142"/>
        <v/>
      </c>
      <c r="W145" s="70" t="e">
        <f ca="1">T145/$M$145</f>
        <v>#VALUE!</v>
      </c>
      <c r="X145" s="70" t="e">
        <f ca="1">U145/$M$145</f>
        <v>#VALUE!</v>
      </c>
      <c r="Y145" s="70" t="e">
        <f ca="1">V145/$M$145</f>
        <v>#VALUE!</v>
      </c>
      <c r="AA145" s="70">
        <f t="shared" ca="1" si="119"/>
        <v>0</v>
      </c>
      <c r="AB145" s="70" t="e">
        <f t="shared" ca="1" si="144"/>
        <v>#DIV/0!</v>
      </c>
      <c r="AD145" s="70">
        <f t="shared" ca="1" si="120"/>
        <v>0</v>
      </c>
      <c r="AE145" s="70" t="e">
        <f t="shared" ca="1" si="145"/>
        <v>#DIV/0!</v>
      </c>
      <c r="AG145" s="70">
        <f t="shared" ca="1" si="121"/>
        <v>0</v>
      </c>
      <c r="AH145" s="70" t="e">
        <f t="shared" ca="1" si="146"/>
        <v>#DIV/0!</v>
      </c>
      <c r="AJ145" s="70">
        <f t="shared" ca="1" si="122"/>
        <v>0</v>
      </c>
      <c r="AK145" s="70" t="e">
        <f t="shared" ca="1" si="147"/>
        <v>#DIV/0!</v>
      </c>
      <c r="AM145" s="70">
        <f t="shared" ca="1" si="123"/>
        <v>0</v>
      </c>
      <c r="AN145" s="70" t="e">
        <f t="shared" ca="1" si="148"/>
        <v>#DIV/0!</v>
      </c>
      <c r="AP145" s="70">
        <f t="shared" ca="1" si="124"/>
        <v>0</v>
      </c>
      <c r="AQ145" s="70" t="e">
        <f ca="1">AP145/$M145</f>
        <v>#DIV/0!</v>
      </c>
      <c r="AS145" s="70">
        <f t="shared" ca="1" si="125"/>
        <v>0</v>
      </c>
      <c r="AT145" s="70" t="e">
        <f ca="1">AS145/$M145</f>
        <v>#DIV/0!</v>
      </c>
      <c r="AV145" s="70">
        <f t="shared" ca="1" si="126"/>
        <v>0</v>
      </c>
      <c r="AW145" s="70" t="e">
        <f t="shared" ca="1" si="133"/>
        <v>#DIV/0!</v>
      </c>
      <c r="AY145" s="70">
        <f t="shared" ca="1" si="127"/>
        <v>0</v>
      </c>
      <c r="AZ145" s="70" t="e">
        <f t="shared" ca="1" si="134"/>
        <v>#DIV/0!</v>
      </c>
      <c r="BB145" s="70">
        <f t="shared" ca="1" si="128"/>
        <v>0</v>
      </c>
      <c r="BC145" s="70" t="e">
        <f t="shared" ca="1" si="135"/>
        <v>#DIV/0!</v>
      </c>
      <c r="BE145" s="70">
        <f t="shared" ca="1" si="129"/>
        <v>0</v>
      </c>
      <c r="BF145" s="70" t="e">
        <f t="shared" ca="1" si="136"/>
        <v>#DIV/0!</v>
      </c>
      <c r="BH145" s="70">
        <f t="shared" ca="1" si="130"/>
        <v>0</v>
      </c>
      <c r="BI145" s="70" t="e">
        <f t="shared" ca="1" si="137"/>
        <v>#DIV/0!</v>
      </c>
      <c r="BK145" s="70">
        <f t="shared" ca="1" si="151"/>
        <v>0</v>
      </c>
      <c r="BL145" s="70" t="e">
        <f t="shared" ca="1" si="152"/>
        <v>#VALUE!</v>
      </c>
    </row>
    <row r="146" spans="2:64" ht="16.5" thickTop="1" thickBot="1" x14ac:dyDescent="0.3">
      <c r="B146" s="56" t="s">
        <v>280</v>
      </c>
      <c r="C146" s="221" t="s">
        <v>303</v>
      </c>
      <c r="D146" s="222"/>
      <c r="E146" s="27">
        <f t="shared" ca="1" si="138"/>
        <v>0</v>
      </c>
      <c r="F146" s="27"/>
      <c r="G146" s="27"/>
      <c r="H146" s="27"/>
      <c r="I146" s="27"/>
      <c r="J146" s="27" t="e">
        <f ca="1">J143+J139+J133+J129+J126+J113+J108+J101+J87+J86+J74+J49+J30+J24+J21+J145</f>
        <v>#REF!</v>
      </c>
      <c r="K146" s="27" t="e">
        <f ca="1">J146/E146</f>
        <v>#REF!</v>
      </c>
      <c r="L146" s="137"/>
      <c r="M146" s="27">
        <f t="shared" ca="1" si="139"/>
        <v>0</v>
      </c>
      <c r="N146" s="27"/>
      <c r="O146" s="27"/>
      <c r="P146" s="27"/>
      <c r="Q146" s="27"/>
      <c r="R146" s="27"/>
      <c r="S146" s="27"/>
      <c r="T146" s="27" t="e">
        <f ca="1">T143+T139+T133+T129+T126+T113+T108+T101+T87+T86+T74+T49+T30+T24+T21+T145</f>
        <v>#VALUE!</v>
      </c>
      <c r="U146" s="27" t="e">
        <f ca="1">U143+U139+U133+U129+U126+U113+U108+U101+U87+U86+U74+U49+U30+U24+U21+U145</f>
        <v>#VALUE!</v>
      </c>
      <c r="V146" s="27" t="e">
        <f ca="1">V143+V139+V133+V129+V126+V113+V108+V101+V87+V86+V74+V49+V30+V24+V21+V145</f>
        <v>#VALUE!</v>
      </c>
      <c r="W146" s="27" t="e">
        <f ca="1">T146/$M$146</f>
        <v>#VALUE!</v>
      </c>
      <c r="X146" s="27" t="e">
        <f ca="1">U146/$M$146</f>
        <v>#VALUE!</v>
      </c>
      <c r="Y146" s="27" t="e">
        <f ca="1">V146/$M$146</f>
        <v>#VALUE!</v>
      </c>
      <c r="AA146" s="27">
        <f ca="1">AA143+AA139+AA133+AA129+AA126+AA113+AA108+AA101+AA87+AA86+AA74+AA49+AA30+AA24+AA21+AA145</f>
        <v>0</v>
      </c>
      <c r="AB146" s="27"/>
      <c r="AD146" s="27">
        <f ca="1">AD143+AD139+AD133+AD129+AD126+AD113+AD108+AD101+AD87+AD86+AD74+AD49+AD30+AD24+AD21+AD145</f>
        <v>0</v>
      </c>
      <c r="AE146" s="27"/>
      <c r="AG146" s="27">
        <f ca="1">AG143+AG139+AG133+AG129+AG126+AG113+AG108+AG101+AG87+AG86+AG74+AG49+AG30+AG24+AG21+AG145</f>
        <v>0</v>
      </c>
      <c r="AH146" s="27"/>
      <c r="AJ146" s="27">
        <f ca="1">AJ143+AJ139+AJ133+AJ129+AJ126+AJ113+AJ108+AJ101+AJ87+AJ86+AJ74+AJ49+AJ30+AJ24+AJ21+AJ145</f>
        <v>0</v>
      </c>
      <c r="AK146" s="27"/>
      <c r="AM146" s="27">
        <f ca="1">AM143+AM139+AM133+AM129+AM126+AM113+AM108+AM101+AM87+AM86+AM74+AM49+AM30+AM24+AM21+AM145</f>
        <v>0</v>
      </c>
      <c r="AN146" s="27"/>
      <c r="AP146" s="27">
        <f ca="1">AP143+AP139+AP133+AP129+AP126+AP113+AP108+AP101+AP87+AP86+AP74+AP49+AP30+AP24+AP21+AP145</f>
        <v>0</v>
      </c>
      <c r="AQ146" s="27"/>
      <c r="AS146" s="27">
        <f ca="1">AS143+AS139+AS133+AS129+AS126+AS113+AS108+AS101+AS87+AS86+AS74+AS49+AS30+AS24+AS21+AS145</f>
        <v>0</v>
      </c>
      <c r="AT146" s="27"/>
      <c r="AV146" s="27">
        <f ca="1">AV143+AV139+AV133+AV129+AV126+AV113+AV108+AV101+AV87+AV86+AV74+AV49+AV30+AV24+AV21+AV145</f>
        <v>0</v>
      </c>
      <c r="AW146" s="27"/>
      <c r="AY146" s="27">
        <f ca="1">AY143+AY139+AY133+AY129+AY126+AY113+AY108+AY101+AY87+AY86+AY74+AY49+AY30+AY24+AY21+AY145</f>
        <v>0</v>
      </c>
      <c r="AZ146" s="27"/>
      <c r="BB146" s="27">
        <f ca="1">BB143+BB139+BB133+BB129+BB126+BB113+BB108+BB101+BB87+BB86+BB74+BB49+BB30+BB24+BB21+BB145</f>
        <v>0</v>
      </c>
      <c r="BC146" s="27"/>
      <c r="BE146" s="27">
        <f ca="1">BE143+BE139+BE133+BE129+BE126+BE113+BE108+BE101+BE87+BE86+BE74+BE49+BE30+BE24+BE21+BE145</f>
        <v>0</v>
      </c>
      <c r="BF146" s="27"/>
      <c r="BH146" s="27">
        <f ca="1">BH143+BH139+BH133+BH129+BH126+BH113+BH108+BH101+BH87+BH86+BH74+BH49+BH30+BH24+BH21+BH145</f>
        <v>0</v>
      </c>
      <c r="BI146" s="27"/>
      <c r="BK146" s="27">
        <f t="shared" ca="1" si="151"/>
        <v>0</v>
      </c>
      <c r="BL146" s="27" t="e">
        <f t="shared" ca="1" si="152"/>
        <v>#VALUE!</v>
      </c>
    </row>
    <row r="147" spans="2:64" x14ac:dyDescent="0.25">
      <c r="J147" s="61"/>
      <c r="N147" s="2" t="s">
        <v>428</v>
      </c>
      <c r="T147" s="71"/>
      <c r="U147" s="71"/>
      <c r="V147" s="71"/>
      <c r="AA147" s="71"/>
      <c r="AB147" s="71"/>
      <c r="AD147" s="71"/>
      <c r="AE147" s="71"/>
    </row>
    <row r="148" spans="2:64" x14ac:dyDescent="0.25">
      <c r="J148" s="61"/>
    </row>
  </sheetData>
  <mergeCells count="19">
    <mergeCell ref="C146:D146"/>
    <mergeCell ref="C102:C108"/>
    <mergeCell ref="C109:C114"/>
    <mergeCell ref="C115:C126"/>
    <mergeCell ref="C129:C130"/>
    <mergeCell ref="C132:C133"/>
    <mergeCell ref="C135:C140"/>
    <mergeCell ref="M1:Y1"/>
    <mergeCell ref="C69:C73"/>
    <mergeCell ref="C75:C86"/>
    <mergeCell ref="C87:C88"/>
    <mergeCell ref="C89:C101"/>
    <mergeCell ref="C5:C21"/>
    <mergeCell ref="C22:C27"/>
    <mergeCell ref="C28:C30"/>
    <mergeCell ref="C32:C49"/>
    <mergeCell ref="C50:C63"/>
    <mergeCell ref="C64:C68"/>
    <mergeCell ref="E1:K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2"/>
  <dimension ref="A1:N30"/>
  <sheetViews>
    <sheetView topLeftCell="A13" workbookViewId="0">
      <selection activeCell="A25" sqref="A25"/>
    </sheetView>
  </sheetViews>
  <sheetFormatPr baseColWidth="10" defaultRowHeight="15" x14ac:dyDescent="0.25"/>
  <cols>
    <col min="1" max="1" width="7.140625" customWidth="1"/>
    <col min="2" max="2" width="92.85546875" bestFit="1" customWidth="1"/>
    <col min="4" max="7" width="55.42578125" bestFit="1" customWidth="1"/>
    <col min="8" max="8" width="55.42578125" customWidth="1"/>
    <col min="9" max="9" width="13.85546875" bestFit="1" customWidth="1"/>
    <col min="10" max="10" width="14.85546875" bestFit="1" customWidth="1"/>
    <col min="11" max="11" width="15.5703125" bestFit="1" customWidth="1"/>
    <col min="12" max="13" width="15.5703125" style="101" bestFit="1" customWidth="1"/>
  </cols>
  <sheetData>
    <row r="1" spans="1:13" ht="15.75" thickBot="1" x14ac:dyDescent="0.3">
      <c r="A1" t="s">
        <v>0</v>
      </c>
      <c r="B1" t="s">
        <v>358</v>
      </c>
      <c r="C1" t="s">
        <v>359</v>
      </c>
      <c r="D1" t="s">
        <v>360</v>
      </c>
      <c r="E1" t="s">
        <v>361</v>
      </c>
      <c r="F1" t="s">
        <v>362</v>
      </c>
      <c r="G1" t="s">
        <v>363</v>
      </c>
      <c r="H1" t="s">
        <v>364</v>
      </c>
      <c r="I1" t="s">
        <v>357</v>
      </c>
      <c r="J1" t="s">
        <v>365</v>
      </c>
      <c r="K1" t="s">
        <v>366</v>
      </c>
      <c r="L1" s="101" t="s">
        <v>367</v>
      </c>
      <c r="M1" s="101" t="s">
        <v>368</v>
      </c>
    </row>
    <row r="2" spans="1:13" ht="15.75" thickBot="1" x14ac:dyDescent="0.3">
      <c r="A2" s="31" t="s">
        <v>202</v>
      </c>
      <c r="B2" s="12" t="s">
        <v>115</v>
      </c>
      <c r="C2">
        <v>0</v>
      </c>
      <c r="D2" s="102" t="s">
        <v>369</v>
      </c>
      <c r="E2" s="102" t="s">
        <v>370</v>
      </c>
      <c r="F2" s="102" t="s">
        <v>371</v>
      </c>
      <c r="G2" s="102" t="s">
        <v>372</v>
      </c>
      <c r="H2" s="103" t="s">
        <v>373</v>
      </c>
      <c r="I2" s="13">
        <v>41752</v>
      </c>
      <c r="J2" s="67">
        <v>405029264.32790405</v>
      </c>
      <c r="K2" s="99">
        <v>399443377.11158687</v>
      </c>
      <c r="L2" s="104">
        <f>J2/1000000000</f>
        <v>0.40502926432790404</v>
      </c>
      <c r="M2" s="104">
        <f>K2/1000000000</f>
        <v>0.39944337711158689</v>
      </c>
    </row>
    <row r="3" spans="1:13" ht="15.75" thickBot="1" x14ac:dyDescent="0.3">
      <c r="A3" s="31" t="s">
        <v>203</v>
      </c>
      <c r="B3" s="12" t="s">
        <v>116</v>
      </c>
      <c r="C3">
        <v>0</v>
      </c>
      <c r="D3" s="102" t="s">
        <v>369</v>
      </c>
      <c r="E3" s="102" t="s">
        <v>370</v>
      </c>
      <c r="F3" s="102" t="s">
        <v>374</v>
      </c>
      <c r="G3" s="102" t="s">
        <v>375</v>
      </c>
      <c r="H3" s="103" t="s">
        <v>373</v>
      </c>
      <c r="I3" s="13">
        <v>400009</v>
      </c>
      <c r="J3" s="67">
        <v>1086321307.7598886</v>
      </c>
      <c r="K3" s="99">
        <v>1156145904.6599903</v>
      </c>
      <c r="L3" s="104">
        <f t="shared" ref="L3:M17" si="0">J3/1000000000</f>
        <v>1.0863213077598886</v>
      </c>
      <c r="M3" s="104">
        <f t="shared" si="0"/>
        <v>1.1561459046599902</v>
      </c>
    </row>
    <row r="4" spans="1:13" ht="15.75" thickBot="1" x14ac:dyDescent="0.3">
      <c r="A4" s="32" t="s">
        <v>204</v>
      </c>
      <c r="B4" s="14" t="s">
        <v>111</v>
      </c>
      <c r="C4">
        <v>1</v>
      </c>
      <c r="D4" s="102" t="s">
        <v>369</v>
      </c>
      <c r="E4" s="102" t="s">
        <v>370</v>
      </c>
      <c r="F4" s="102" t="s">
        <v>369</v>
      </c>
      <c r="G4" s="102" t="s">
        <v>370</v>
      </c>
      <c r="H4" s="103" t="s">
        <v>373</v>
      </c>
      <c r="I4" s="15">
        <v>409854</v>
      </c>
      <c r="J4" s="68">
        <v>1433683308.8841629</v>
      </c>
      <c r="K4" s="100">
        <v>1555589281.7715771</v>
      </c>
      <c r="L4" s="105">
        <f t="shared" si="0"/>
        <v>1.433683308884163</v>
      </c>
      <c r="M4" s="105">
        <f t="shared" si="0"/>
        <v>1.5555892817715771</v>
      </c>
    </row>
    <row r="5" spans="1:13" ht="15.75" thickBot="1" x14ac:dyDescent="0.3">
      <c r="A5" s="33" t="s">
        <v>23</v>
      </c>
      <c r="B5" s="16" t="s">
        <v>24</v>
      </c>
      <c r="C5">
        <v>0</v>
      </c>
      <c r="D5" s="106" t="s">
        <v>376</v>
      </c>
      <c r="E5" s="106" t="s">
        <v>376</v>
      </c>
      <c r="F5" s="106" t="s">
        <v>377</v>
      </c>
      <c r="G5" s="106" t="s">
        <v>377</v>
      </c>
      <c r="H5" s="107" t="s">
        <v>378</v>
      </c>
      <c r="I5" s="17">
        <v>490027</v>
      </c>
      <c r="J5" s="69">
        <v>284699499.28504795</v>
      </c>
      <c r="K5" s="69">
        <v>284699499.28504795</v>
      </c>
      <c r="L5" s="108">
        <f t="shared" si="0"/>
        <v>0.28469949928504795</v>
      </c>
      <c r="M5" s="108">
        <f t="shared" si="0"/>
        <v>0.28469949928504795</v>
      </c>
    </row>
    <row r="6" spans="1:13" ht="15.75" thickBot="1" x14ac:dyDescent="0.3">
      <c r="A6" s="30" t="s">
        <v>25</v>
      </c>
      <c r="B6" s="6" t="s">
        <v>26</v>
      </c>
      <c r="C6">
        <v>0</v>
      </c>
      <c r="D6" s="106" t="s">
        <v>376</v>
      </c>
      <c r="E6" s="106" t="s">
        <v>376</v>
      </c>
      <c r="F6" s="106" t="s">
        <v>379</v>
      </c>
      <c r="G6" s="106" t="s">
        <v>379</v>
      </c>
      <c r="H6" s="107" t="s">
        <v>378</v>
      </c>
      <c r="I6" s="7">
        <v>201075</v>
      </c>
      <c r="J6" s="65">
        <v>88320342.04097259</v>
      </c>
      <c r="K6" s="65">
        <v>88320342.04097259</v>
      </c>
      <c r="L6" s="109">
        <f t="shared" si="0"/>
        <v>8.8320342040972596E-2</v>
      </c>
      <c r="M6" s="109">
        <f t="shared" si="0"/>
        <v>8.8320342040972596E-2</v>
      </c>
    </row>
    <row r="7" spans="1:13" ht="15.75" thickBot="1" x14ac:dyDescent="0.3">
      <c r="A7" s="34" t="s">
        <v>205</v>
      </c>
      <c r="B7" s="14" t="s">
        <v>118</v>
      </c>
      <c r="C7">
        <v>1</v>
      </c>
      <c r="D7" s="106" t="s">
        <v>376</v>
      </c>
      <c r="E7" s="106" t="s">
        <v>376</v>
      </c>
      <c r="F7" s="106" t="s">
        <v>376</v>
      </c>
      <c r="G7" s="106" t="s">
        <v>376</v>
      </c>
      <c r="H7" s="107" t="s">
        <v>378</v>
      </c>
      <c r="I7" s="15">
        <v>555997</v>
      </c>
      <c r="J7" s="68">
        <v>367401228.75102758</v>
      </c>
      <c r="K7" s="100">
        <v>373019841.32602054</v>
      </c>
      <c r="L7" s="105">
        <f t="shared" si="0"/>
        <v>0.3674012287510276</v>
      </c>
      <c r="M7" s="105">
        <f t="shared" si="0"/>
        <v>0.37301984132602056</v>
      </c>
    </row>
    <row r="8" spans="1:13" ht="15.75" thickBot="1" x14ac:dyDescent="0.3">
      <c r="A8" s="34" t="s">
        <v>27</v>
      </c>
      <c r="B8" s="14" t="s">
        <v>28</v>
      </c>
      <c r="C8">
        <v>1</v>
      </c>
      <c r="D8" s="102" t="s">
        <v>380</v>
      </c>
      <c r="E8" s="102" t="s">
        <v>380</v>
      </c>
      <c r="F8" s="102" t="s">
        <v>380</v>
      </c>
      <c r="G8" s="102" t="s">
        <v>380</v>
      </c>
      <c r="H8" s="103" t="s">
        <v>381</v>
      </c>
      <c r="I8" s="15">
        <v>230337</v>
      </c>
      <c r="J8" s="68">
        <v>498476576.56292975</v>
      </c>
      <c r="K8" s="100">
        <v>498476576.56292975</v>
      </c>
      <c r="L8" s="105">
        <f t="shared" si="0"/>
        <v>0.49847657656292976</v>
      </c>
      <c r="M8" s="105">
        <f t="shared" si="0"/>
        <v>0.49847657656292976</v>
      </c>
    </row>
    <row r="9" spans="1:13" ht="15.75" thickBot="1" x14ac:dyDescent="0.3">
      <c r="A9" s="31" t="s">
        <v>217</v>
      </c>
      <c r="B9" s="12" t="s">
        <v>133</v>
      </c>
      <c r="C9">
        <v>0</v>
      </c>
      <c r="D9" s="102" t="s">
        <v>382</v>
      </c>
      <c r="E9" s="102" t="s">
        <v>383</v>
      </c>
      <c r="F9" s="102" t="s">
        <v>384</v>
      </c>
      <c r="G9" s="102" t="s">
        <v>385</v>
      </c>
      <c r="H9" s="103" t="s">
        <v>386</v>
      </c>
      <c r="I9" s="13">
        <v>91075</v>
      </c>
      <c r="J9" s="67">
        <v>1117521271.4468765</v>
      </c>
      <c r="K9" s="99">
        <v>1067643994.7301139</v>
      </c>
      <c r="L9" s="104">
        <f t="shared" si="0"/>
        <v>1.1175212714468765</v>
      </c>
      <c r="M9" s="104">
        <f t="shared" si="0"/>
        <v>1.067643994730114</v>
      </c>
    </row>
    <row r="10" spans="1:13" ht="15.75" thickBot="1" x14ac:dyDescent="0.3">
      <c r="A10" s="31" t="s">
        <v>218</v>
      </c>
      <c r="B10" s="12" t="s">
        <v>134</v>
      </c>
      <c r="C10">
        <v>0</v>
      </c>
      <c r="D10" s="102" t="s">
        <v>382</v>
      </c>
      <c r="E10" s="102" t="s">
        <v>383</v>
      </c>
      <c r="F10" s="102" t="s">
        <v>387</v>
      </c>
      <c r="G10" s="102" t="s">
        <v>387</v>
      </c>
      <c r="H10" s="103" t="s">
        <v>386</v>
      </c>
      <c r="I10" s="13">
        <v>120251</v>
      </c>
      <c r="J10" s="67">
        <v>130604125.24932759</v>
      </c>
      <c r="K10" s="99">
        <v>127343073.45170441</v>
      </c>
      <c r="L10" s="104">
        <f t="shared" si="0"/>
        <v>0.13060412524932757</v>
      </c>
      <c r="M10" s="104">
        <f t="shared" si="0"/>
        <v>0.12734307345170442</v>
      </c>
    </row>
    <row r="11" spans="1:13" ht="15.75" thickBot="1" x14ac:dyDescent="0.3">
      <c r="A11" s="32" t="s">
        <v>219</v>
      </c>
      <c r="B11" s="14" t="s">
        <v>125</v>
      </c>
      <c r="C11">
        <v>1</v>
      </c>
      <c r="D11" s="102" t="s">
        <v>382</v>
      </c>
      <c r="E11" s="102" t="s">
        <v>383</v>
      </c>
      <c r="F11" s="102" t="s">
        <v>382</v>
      </c>
      <c r="G11" s="102" t="s">
        <v>383</v>
      </c>
      <c r="H11" s="103" t="s">
        <v>386</v>
      </c>
      <c r="I11" s="15">
        <v>204925</v>
      </c>
      <c r="J11" s="68">
        <v>1249403092.3925192</v>
      </c>
      <c r="K11" s="100">
        <v>1194987068.1818182</v>
      </c>
      <c r="L11" s="105">
        <f t="shared" si="0"/>
        <v>1.2494030923925192</v>
      </c>
      <c r="M11" s="105">
        <f t="shared" si="0"/>
        <v>1.1949870681818182</v>
      </c>
    </row>
    <row r="12" spans="1:13" ht="15.75" thickBot="1" x14ac:dyDescent="0.3">
      <c r="A12" s="32" t="s">
        <v>227</v>
      </c>
      <c r="B12" s="14" t="s">
        <v>135</v>
      </c>
      <c r="C12">
        <v>0</v>
      </c>
      <c r="D12" s="102" t="s">
        <v>388</v>
      </c>
      <c r="E12" s="102" t="s">
        <v>389</v>
      </c>
      <c r="F12" s="102" t="s">
        <v>390</v>
      </c>
      <c r="G12" s="102" t="s">
        <v>391</v>
      </c>
      <c r="H12" s="103" t="s">
        <v>392</v>
      </c>
      <c r="I12" s="15">
        <v>118729</v>
      </c>
      <c r="J12" s="68">
        <v>761364107.5114001</v>
      </c>
      <c r="K12" s="100">
        <v>706712363.7720561</v>
      </c>
      <c r="L12" s="105">
        <f t="shared" si="0"/>
        <v>0.76136410751140016</v>
      </c>
      <c r="M12" s="105">
        <f t="shared" si="0"/>
        <v>0.70671236377205615</v>
      </c>
    </row>
    <row r="13" spans="1:13" ht="15.75" thickBot="1" x14ac:dyDescent="0.3">
      <c r="A13" s="34" t="s">
        <v>228</v>
      </c>
      <c r="B13" s="14" t="s">
        <v>146</v>
      </c>
      <c r="C13">
        <v>0</v>
      </c>
      <c r="D13" s="102" t="s">
        <v>388</v>
      </c>
      <c r="E13" s="102" t="s">
        <v>389</v>
      </c>
      <c r="F13" s="102" t="s">
        <v>393</v>
      </c>
      <c r="G13" s="102" t="s">
        <v>394</v>
      </c>
      <c r="H13" s="103" t="s">
        <v>392</v>
      </c>
      <c r="I13" s="15">
        <v>324923</v>
      </c>
      <c r="J13" s="68">
        <v>385660303.72460598</v>
      </c>
      <c r="K13" s="100">
        <v>380511024.66906989</v>
      </c>
      <c r="L13" s="105">
        <f t="shared" si="0"/>
        <v>0.38566030372460597</v>
      </c>
      <c r="M13" s="105">
        <f t="shared" si="0"/>
        <v>0.38051102466906989</v>
      </c>
    </row>
    <row r="14" spans="1:13" ht="15.75" thickBot="1" x14ac:dyDescent="0.3">
      <c r="A14" s="37" t="s">
        <v>234</v>
      </c>
      <c r="B14" s="18" t="s">
        <v>395</v>
      </c>
      <c r="C14">
        <v>1</v>
      </c>
      <c r="D14" s="102" t="s">
        <v>388</v>
      </c>
      <c r="E14" s="102" t="s">
        <v>389</v>
      </c>
      <c r="F14" s="102" t="s">
        <v>388</v>
      </c>
      <c r="G14" s="102" t="s">
        <v>389</v>
      </c>
      <c r="H14" s="103" t="s">
        <v>392</v>
      </c>
      <c r="I14" s="13">
        <v>443652</v>
      </c>
      <c r="J14" s="67">
        <v>1244193800.0122533</v>
      </c>
      <c r="K14" s="99">
        <v>1087223388.4411259</v>
      </c>
      <c r="L14" s="104">
        <f t="shared" si="0"/>
        <v>1.2441938000122532</v>
      </c>
      <c r="M14" s="104">
        <f t="shared" si="0"/>
        <v>1.0872233884411258</v>
      </c>
    </row>
    <row r="15" spans="1:13" ht="15.75" thickBot="1" x14ac:dyDescent="0.3">
      <c r="A15" s="31" t="s">
        <v>237</v>
      </c>
      <c r="B15" s="8" t="s">
        <v>157</v>
      </c>
      <c r="C15">
        <v>0</v>
      </c>
      <c r="D15" s="102" t="s">
        <v>396</v>
      </c>
      <c r="E15" s="102" t="s">
        <v>397</v>
      </c>
      <c r="F15" s="102" t="s">
        <v>398</v>
      </c>
      <c r="G15" s="102" t="s">
        <v>398</v>
      </c>
      <c r="H15" s="110" t="s">
        <v>399</v>
      </c>
      <c r="I15" s="9">
        <v>97869</v>
      </c>
      <c r="J15" s="66">
        <v>362718376.82875562</v>
      </c>
      <c r="K15" s="98">
        <v>361003609.51690221</v>
      </c>
      <c r="L15" s="111">
        <f t="shared" si="0"/>
        <v>0.36271837682875563</v>
      </c>
      <c r="M15" s="111">
        <f t="shared" si="0"/>
        <v>0.36100360951690219</v>
      </c>
    </row>
    <row r="16" spans="1:13" ht="15.75" thickBot="1" x14ac:dyDescent="0.3">
      <c r="A16" s="31" t="s">
        <v>238</v>
      </c>
      <c r="B16" s="8" t="s">
        <v>160</v>
      </c>
      <c r="C16">
        <v>0</v>
      </c>
      <c r="D16" s="102" t="s">
        <v>396</v>
      </c>
      <c r="E16" s="102" t="s">
        <v>397</v>
      </c>
      <c r="F16" s="102" t="s">
        <v>400</v>
      </c>
      <c r="G16" s="102" t="s">
        <v>401</v>
      </c>
      <c r="H16" s="110" t="s">
        <v>399</v>
      </c>
      <c r="I16" s="9">
        <v>33505</v>
      </c>
      <c r="J16" s="66">
        <v>183178870.0836077</v>
      </c>
      <c r="K16" s="98">
        <v>165519699.68770334</v>
      </c>
      <c r="L16" s="111">
        <f t="shared" si="0"/>
        <v>0.1831788700836077</v>
      </c>
      <c r="M16" s="111">
        <f t="shared" si="0"/>
        <v>0.16551969968770333</v>
      </c>
    </row>
    <row r="17" spans="1:14" ht="15.75" thickBot="1" x14ac:dyDescent="0.3">
      <c r="A17" s="32" t="s">
        <v>239</v>
      </c>
      <c r="B17" s="14" t="s">
        <v>153</v>
      </c>
      <c r="C17">
        <v>1</v>
      </c>
      <c r="D17" s="102" t="s">
        <v>396</v>
      </c>
      <c r="E17" s="102" t="s">
        <v>397</v>
      </c>
      <c r="F17" s="102" t="s">
        <v>396</v>
      </c>
      <c r="G17" s="102" t="s">
        <v>397</v>
      </c>
      <c r="H17" s="110" t="s">
        <v>399</v>
      </c>
      <c r="I17" s="15">
        <v>127674</v>
      </c>
      <c r="J17" s="68">
        <v>584209680.57860279</v>
      </c>
      <c r="K17" s="100">
        <v>526523309.20460558</v>
      </c>
      <c r="L17" s="105">
        <f t="shared" si="0"/>
        <v>0.58420968057860279</v>
      </c>
      <c r="M17" s="105">
        <f t="shared" si="0"/>
        <v>0.52652330920460555</v>
      </c>
    </row>
    <row r="18" spans="1:14" ht="15.75" thickBot="1" x14ac:dyDescent="0.3">
      <c r="A18" s="31" t="s">
        <v>241</v>
      </c>
      <c r="B18" s="8" t="s">
        <v>164</v>
      </c>
      <c r="C18">
        <v>0</v>
      </c>
      <c r="D18" s="102" t="s">
        <v>421</v>
      </c>
      <c r="E18" s="102" t="s">
        <v>422</v>
      </c>
      <c r="F18" s="112" t="s">
        <v>403</v>
      </c>
      <c r="G18" s="112" t="s">
        <v>403</v>
      </c>
      <c r="H18" s="107" t="s">
        <v>404</v>
      </c>
      <c r="I18" s="9">
        <v>49436</v>
      </c>
      <c r="J18" s="66">
        <v>172303556.43189093</v>
      </c>
      <c r="K18" s="98">
        <v>166986789.04786375</v>
      </c>
      <c r="L18" s="101">
        <f t="shared" ref="L18:M21" si="1">J18/1000000000</f>
        <v>0.17230355643189094</v>
      </c>
      <c r="M18" s="101">
        <f t="shared" si="1"/>
        <v>0.16698678904786377</v>
      </c>
    </row>
    <row r="19" spans="1:14" ht="15.75" thickBot="1" x14ac:dyDescent="0.3">
      <c r="A19" s="31" t="s">
        <v>244</v>
      </c>
      <c r="B19" s="8" t="s">
        <v>168</v>
      </c>
      <c r="C19">
        <v>0</v>
      </c>
      <c r="D19" s="102" t="s">
        <v>421</v>
      </c>
      <c r="E19" s="102" t="s">
        <v>422</v>
      </c>
      <c r="F19" s="112" t="s">
        <v>405</v>
      </c>
      <c r="G19" s="112" t="s">
        <v>406</v>
      </c>
      <c r="H19" s="107" t="s">
        <v>404</v>
      </c>
      <c r="I19" s="9">
        <v>9234</v>
      </c>
      <c r="J19" s="66">
        <v>77901792.725940943</v>
      </c>
      <c r="K19" s="98">
        <v>69639010.525854826</v>
      </c>
      <c r="L19" s="101">
        <f t="shared" si="1"/>
        <v>7.7901792725940944E-2</v>
      </c>
      <c r="M19" s="101">
        <f t="shared" si="1"/>
        <v>6.9639010525854819E-2</v>
      </c>
    </row>
    <row r="20" spans="1:14" ht="15.75" thickBot="1" x14ac:dyDescent="0.3">
      <c r="A20" s="39" t="s">
        <v>90</v>
      </c>
      <c r="B20" s="19" t="s">
        <v>91</v>
      </c>
      <c r="C20">
        <v>0</v>
      </c>
      <c r="D20" s="102" t="s">
        <v>421</v>
      </c>
      <c r="E20" s="102" t="s">
        <v>422</v>
      </c>
      <c r="F20" s="112" t="s">
        <v>407</v>
      </c>
      <c r="G20" s="112" t="s">
        <v>407</v>
      </c>
      <c r="H20" s="107" t="s">
        <v>404</v>
      </c>
      <c r="I20" s="7">
        <v>2500</v>
      </c>
      <c r="J20" s="65">
        <v>20091816.142998938</v>
      </c>
      <c r="K20" s="65">
        <v>20091816.142998938</v>
      </c>
      <c r="L20" s="101">
        <f t="shared" si="1"/>
        <v>2.0091816142998938E-2</v>
      </c>
      <c r="M20" s="101">
        <f t="shared" si="1"/>
        <v>2.0091816142998938E-2</v>
      </c>
    </row>
    <row r="21" spans="1:14" ht="15.75" thickBot="1" x14ac:dyDescent="0.3">
      <c r="A21" s="32" t="s">
        <v>245</v>
      </c>
      <c r="B21" s="14" t="s">
        <v>163</v>
      </c>
      <c r="C21" s="113">
        <v>1</v>
      </c>
      <c r="D21" s="102" t="s">
        <v>421</v>
      </c>
      <c r="E21" s="102" t="s">
        <v>422</v>
      </c>
      <c r="F21" s="102" t="s">
        <v>421</v>
      </c>
      <c r="G21" s="102" t="s">
        <v>402</v>
      </c>
      <c r="H21" s="107" t="s">
        <v>404</v>
      </c>
      <c r="I21" s="15">
        <v>60793</v>
      </c>
      <c r="J21" s="68">
        <v>288420697.86129481</v>
      </c>
      <c r="K21" s="100">
        <v>256717615.71671751</v>
      </c>
      <c r="L21" s="105">
        <f t="shared" si="1"/>
        <v>0.28842069786129482</v>
      </c>
      <c r="M21" s="105">
        <f t="shared" si="1"/>
        <v>0.25671761571671753</v>
      </c>
      <c r="N21" s="113"/>
    </row>
    <row r="22" spans="1:14" s="115" customFormat="1" ht="15.75" thickBot="1" x14ac:dyDescent="0.3">
      <c r="A22" s="33" t="s">
        <v>75</v>
      </c>
      <c r="B22" s="114" t="s">
        <v>76</v>
      </c>
      <c r="C22" s="115">
        <v>1</v>
      </c>
      <c r="D22" s="102" t="s">
        <v>423</v>
      </c>
      <c r="E22" s="102" t="s">
        <v>424</v>
      </c>
      <c r="F22" s="106" t="s">
        <v>408</v>
      </c>
      <c r="G22" s="106" t="s">
        <v>408</v>
      </c>
      <c r="H22" s="116" t="s">
        <v>409</v>
      </c>
      <c r="I22" s="117">
        <v>190591</v>
      </c>
      <c r="J22" s="73">
        <v>181730746.65399581</v>
      </c>
      <c r="K22" s="118">
        <v>181730746.65399581</v>
      </c>
      <c r="L22" s="119">
        <f t="shared" ref="L22:M30" si="2">J22/1000000000</f>
        <v>0.1817307466539958</v>
      </c>
      <c r="M22" s="119">
        <f t="shared" si="2"/>
        <v>0.1817307466539958</v>
      </c>
    </row>
    <row r="23" spans="1:14" s="115" customFormat="1" ht="15.75" thickBot="1" x14ac:dyDescent="0.3">
      <c r="A23" s="120" t="s">
        <v>249</v>
      </c>
      <c r="B23" s="114" t="s">
        <v>169</v>
      </c>
      <c r="C23" s="115">
        <v>1</v>
      </c>
      <c r="D23" s="102" t="s">
        <v>423</v>
      </c>
      <c r="E23" s="102" t="s">
        <v>424</v>
      </c>
      <c r="F23" s="107" t="s">
        <v>410</v>
      </c>
      <c r="G23" s="107" t="s">
        <v>411</v>
      </c>
      <c r="H23" s="116" t="s">
        <v>409</v>
      </c>
      <c r="I23" s="117">
        <v>4937</v>
      </c>
      <c r="J23" s="73">
        <v>205877156.28183362</v>
      </c>
      <c r="K23" s="118">
        <v>221225338.72481948</v>
      </c>
      <c r="L23" s="119">
        <f t="shared" si="2"/>
        <v>0.20587715628183362</v>
      </c>
      <c r="M23" s="119">
        <f t="shared" si="2"/>
        <v>0.22122533872481948</v>
      </c>
    </row>
    <row r="24" spans="1:14" s="115" customFormat="1" ht="15.75" thickBot="1" x14ac:dyDescent="0.3">
      <c r="A24" s="33" t="s">
        <v>97</v>
      </c>
      <c r="B24" s="114" t="s">
        <v>179</v>
      </c>
      <c r="C24" s="115">
        <v>1</v>
      </c>
      <c r="D24" s="102" t="s">
        <v>423</v>
      </c>
      <c r="E24" s="102" t="s">
        <v>424</v>
      </c>
      <c r="F24" s="106" t="s">
        <v>412</v>
      </c>
      <c r="G24" s="106" t="s">
        <v>412</v>
      </c>
      <c r="H24" s="116" t="s">
        <v>409</v>
      </c>
      <c r="I24" s="117">
        <v>27180</v>
      </c>
      <c r="J24" s="73">
        <v>69179595.319701195</v>
      </c>
      <c r="K24" s="118">
        <v>69179595.319701195</v>
      </c>
      <c r="L24" s="119">
        <f t="shared" si="2"/>
        <v>6.9179595319701193E-2</v>
      </c>
      <c r="M24" s="119">
        <f t="shared" si="2"/>
        <v>6.9179595319701193E-2</v>
      </c>
    </row>
    <row r="25" spans="1:14" s="115" customFormat="1" ht="15.75" thickBot="1" x14ac:dyDescent="0.3">
      <c r="A25" s="33" t="s">
        <v>98</v>
      </c>
      <c r="B25" s="114" t="s">
        <v>99</v>
      </c>
      <c r="C25" s="115">
        <v>1</v>
      </c>
      <c r="D25" s="102" t="s">
        <v>423</v>
      </c>
      <c r="E25" s="102" t="s">
        <v>424</v>
      </c>
      <c r="F25" s="106" t="s">
        <v>413</v>
      </c>
      <c r="G25" s="106" t="s">
        <v>413</v>
      </c>
      <c r="H25" s="116" t="s">
        <v>409</v>
      </c>
      <c r="I25" s="117">
        <v>102490</v>
      </c>
      <c r="J25" s="73">
        <v>223168136.49319616</v>
      </c>
      <c r="K25" s="118">
        <v>223168136.49319616</v>
      </c>
      <c r="L25" s="119">
        <f t="shared" si="2"/>
        <v>0.22316813649319617</v>
      </c>
      <c r="M25" s="119">
        <f t="shared" si="2"/>
        <v>0.22316813649319617</v>
      </c>
    </row>
    <row r="26" spans="1:14" s="115" customFormat="1" ht="15.75" thickBot="1" x14ac:dyDescent="0.3">
      <c r="A26" s="54" t="s">
        <v>108</v>
      </c>
      <c r="B26" s="24" t="s">
        <v>109</v>
      </c>
      <c r="C26" s="115">
        <v>1</v>
      </c>
      <c r="D26" s="102" t="s">
        <v>423</v>
      </c>
      <c r="E26" s="102" t="s">
        <v>424</v>
      </c>
      <c r="F26" s="121" t="s">
        <v>414</v>
      </c>
      <c r="G26" s="121" t="s">
        <v>414</v>
      </c>
      <c r="H26" s="116" t="s">
        <v>409</v>
      </c>
      <c r="I26" s="122">
        <v>45744</v>
      </c>
      <c r="J26" s="74">
        <v>52999745.323892176</v>
      </c>
      <c r="K26" s="123">
        <v>52999745.323892176</v>
      </c>
      <c r="L26" s="124">
        <f>J26/1000000000</f>
        <v>5.2999745323892178E-2</v>
      </c>
      <c r="M26" s="124">
        <f>K26/1000000000</f>
        <v>5.2999745323892178E-2</v>
      </c>
    </row>
    <row r="27" spans="1:14" ht="15.75" thickBot="1" x14ac:dyDescent="0.3">
      <c r="A27" s="45" t="s">
        <v>100</v>
      </c>
      <c r="B27" s="14" t="s">
        <v>101</v>
      </c>
      <c r="C27" s="113">
        <v>1</v>
      </c>
      <c r="D27" s="106" t="s">
        <v>415</v>
      </c>
      <c r="E27" s="106" t="s">
        <v>415</v>
      </c>
      <c r="F27" s="106" t="s">
        <v>416</v>
      </c>
      <c r="G27" s="106" t="s">
        <v>416</v>
      </c>
      <c r="H27" s="116" t="s">
        <v>417</v>
      </c>
      <c r="I27" s="15">
        <v>29951</v>
      </c>
      <c r="J27" s="68">
        <v>200617589.15975499</v>
      </c>
      <c r="K27" s="100">
        <v>200617589.15975499</v>
      </c>
      <c r="L27" s="105">
        <f t="shared" si="2"/>
        <v>0.200617589159755</v>
      </c>
      <c r="M27" s="105">
        <f t="shared" si="2"/>
        <v>0.200617589159755</v>
      </c>
      <c r="N27" s="113"/>
    </row>
    <row r="28" spans="1:14" ht="15.75" thickBot="1" x14ac:dyDescent="0.3">
      <c r="A28" s="45" t="s">
        <v>102</v>
      </c>
      <c r="B28" s="14" t="s">
        <v>103</v>
      </c>
      <c r="C28" s="125">
        <v>1</v>
      </c>
      <c r="D28" s="106" t="s">
        <v>415</v>
      </c>
      <c r="E28" s="106" t="s">
        <v>415</v>
      </c>
      <c r="F28" s="106" t="s">
        <v>418</v>
      </c>
      <c r="G28" s="106" t="s">
        <v>418</v>
      </c>
      <c r="H28" s="116" t="s">
        <v>417</v>
      </c>
      <c r="I28" s="15">
        <v>472708</v>
      </c>
      <c r="J28" s="68">
        <v>1877740187.8088338</v>
      </c>
      <c r="K28" s="100">
        <v>1877740187.8088338</v>
      </c>
      <c r="L28" s="105">
        <f t="shared" si="2"/>
        <v>1.8777401878088338</v>
      </c>
      <c r="M28" s="105">
        <f t="shared" si="2"/>
        <v>1.8777401878088338</v>
      </c>
    </row>
    <row r="29" spans="1:14" ht="15.75" thickBot="1" x14ac:dyDescent="0.3">
      <c r="A29" s="55" t="s">
        <v>106</v>
      </c>
      <c r="B29" s="22"/>
      <c r="C29" s="125">
        <v>1</v>
      </c>
      <c r="D29" s="106" t="s">
        <v>415</v>
      </c>
      <c r="E29" s="106" t="s">
        <v>415</v>
      </c>
      <c r="F29" s="18" t="s">
        <v>419</v>
      </c>
      <c r="G29" s="18" t="s">
        <v>419</v>
      </c>
      <c r="H29" s="116" t="s">
        <v>417</v>
      </c>
      <c r="I29" s="7">
        <v>1353471</v>
      </c>
      <c r="J29" s="65">
        <v>416724298.00361222</v>
      </c>
      <c r="K29" s="72">
        <v>416724298.00361222</v>
      </c>
      <c r="L29" s="126">
        <f t="shared" si="2"/>
        <v>0.41672429800361221</v>
      </c>
      <c r="M29" s="126">
        <f t="shared" si="2"/>
        <v>0.41672429800361221</v>
      </c>
    </row>
    <row r="30" spans="1:14" ht="15.75" thickBot="1" x14ac:dyDescent="0.3">
      <c r="A30" s="55" t="s">
        <v>104</v>
      </c>
      <c r="B30" s="97"/>
      <c r="C30" s="125">
        <v>1</v>
      </c>
      <c r="D30" s="106" t="s">
        <v>415</v>
      </c>
      <c r="E30" s="106" t="s">
        <v>415</v>
      </c>
      <c r="F30" s="97" t="s">
        <v>420</v>
      </c>
      <c r="G30" s="97" t="s">
        <v>420</v>
      </c>
      <c r="H30" s="116" t="s">
        <v>417</v>
      </c>
      <c r="I30" s="70">
        <v>2929527</v>
      </c>
      <c r="J30" s="69">
        <v>277613080.02449495</v>
      </c>
      <c r="K30" s="72">
        <v>277613080.02449495</v>
      </c>
      <c r="L30" s="126">
        <f t="shared" si="2"/>
        <v>0.27761308002449497</v>
      </c>
      <c r="M30" s="126">
        <f t="shared" si="2"/>
        <v>0.27761308002449497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B6F9E-610C-4B02-8C07-BE5C3098B829}">
  <sheetPr>
    <tabColor rgb="FFFF99FF"/>
  </sheetPr>
  <dimension ref="A1:AV233"/>
  <sheetViews>
    <sheetView showGridLines="0" tabSelected="1" workbookViewId="0"/>
  </sheetViews>
  <sheetFormatPr baseColWidth="10" defaultRowHeight="15" x14ac:dyDescent="0.25"/>
  <cols>
    <col min="7" max="7" width="35.28515625" customWidth="1"/>
    <col min="8" max="48" width="11.42578125" style="229"/>
  </cols>
  <sheetData>
    <row r="1" spans="1:7" ht="15.75" thickTop="1" x14ac:dyDescent="0.25">
      <c r="A1" s="227"/>
      <c r="B1" s="228"/>
      <c r="C1" s="228"/>
      <c r="D1" s="228"/>
      <c r="E1" s="228"/>
      <c r="F1" s="228"/>
      <c r="G1" s="253" t="s">
        <v>517</v>
      </c>
    </row>
    <row r="2" spans="1:7" ht="7.5" customHeight="1" x14ac:dyDescent="0.25">
      <c r="A2" s="230"/>
      <c r="G2" s="231"/>
    </row>
    <row r="3" spans="1:7" ht="29.45" customHeight="1" x14ac:dyDescent="0.45">
      <c r="A3" s="232"/>
      <c r="B3" s="233"/>
      <c r="C3" s="233"/>
      <c r="D3" s="233"/>
      <c r="E3" s="233"/>
      <c r="F3" s="233"/>
      <c r="G3" s="234"/>
    </row>
    <row r="4" spans="1:7" ht="24.6" customHeight="1" x14ac:dyDescent="0.35">
      <c r="A4" s="254" t="s">
        <v>527</v>
      </c>
      <c r="B4" s="254"/>
      <c r="C4" s="254"/>
      <c r="D4" s="254"/>
      <c r="E4" s="254"/>
      <c r="F4" s="254"/>
      <c r="G4" s="255"/>
    </row>
    <row r="5" spans="1:7" ht="24.6" customHeight="1" x14ac:dyDescent="0.45">
      <c r="B5" s="233"/>
      <c r="C5" s="233"/>
      <c r="D5" s="233"/>
      <c r="E5" s="233"/>
      <c r="F5" s="233"/>
      <c r="G5" s="234"/>
    </row>
    <row r="6" spans="1:7" x14ac:dyDescent="0.25">
      <c r="A6" s="235"/>
      <c r="B6" s="236"/>
      <c r="C6" s="236"/>
      <c r="D6" s="236"/>
      <c r="E6" s="236"/>
      <c r="F6" s="236"/>
      <c r="G6" s="237"/>
    </row>
    <row r="7" spans="1:7" ht="15.75" x14ac:dyDescent="0.25">
      <c r="A7" s="238" t="s">
        <v>518</v>
      </c>
      <c r="B7" s="239"/>
      <c r="C7" s="239"/>
      <c r="D7" s="239"/>
      <c r="E7" s="239"/>
      <c r="F7" s="240"/>
      <c r="G7" s="241"/>
    </row>
    <row r="8" spans="1:7" ht="15.75" x14ac:dyDescent="0.25">
      <c r="A8" s="242" t="s">
        <v>519</v>
      </c>
      <c r="B8" s="243"/>
      <c r="C8" s="243"/>
      <c r="D8" s="243"/>
      <c r="E8" s="243"/>
      <c r="F8" s="240"/>
      <c r="G8" s="241"/>
    </row>
    <row r="9" spans="1:7" ht="15.75" x14ac:dyDescent="0.25">
      <c r="A9" s="244" t="s">
        <v>520</v>
      </c>
      <c r="B9" s="240"/>
      <c r="C9" s="240"/>
      <c r="D9" s="240"/>
      <c r="E9" s="240"/>
      <c r="F9" s="240"/>
      <c r="G9" s="241"/>
    </row>
    <row r="10" spans="1:7" ht="15.75" x14ac:dyDescent="0.25">
      <c r="A10" s="245" t="s">
        <v>521</v>
      </c>
      <c r="B10" s="240"/>
      <c r="C10" s="240"/>
      <c r="D10" s="240"/>
      <c r="E10" s="240"/>
      <c r="F10" s="240"/>
      <c r="G10" s="241"/>
    </row>
    <row r="11" spans="1:7" ht="6.95" customHeight="1" x14ac:dyDescent="0.25">
      <c r="A11" s="244"/>
      <c r="B11" s="240"/>
      <c r="C11" s="240"/>
      <c r="D11" s="240"/>
      <c r="E11" s="240"/>
      <c r="F11" s="240"/>
      <c r="G11" s="241"/>
    </row>
    <row r="12" spans="1:7" ht="15.75" x14ac:dyDescent="0.25">
      <c r="A12" s="244" t="s">
        <v>522</v>
      </c>
      <c r="B12" s="240"/>
      <c r="C12" s="240"/>
      <c r="D12" s="240"/>
      <c r="E12" s="240"/>
      <c r="F12" s="240"/>
      <c r="G12" s="241"/>
    </row>
    <row r="13" spans="1:7" ht="15.75" x14ac:dyDescent="0.25">
      <c r="A13" s="244" t="s">
        <v>523</v>
      </c>
      <c r="B13" s="240"/>
      <c r="C13" s="240"/>
      <c r="D13" s="240"/>
      <c r="E13" s="240"/>
      <c r="F13" s="240"/>
      <c r="G13" s="241"/>
    </row>
    <row r="14" spans="1:7" ht="15.75" x14ac:dyDescent="0.25">
      <c r="A14" s="246" t="s">
        <v>524</v>
      </c>
      <c r="B14" s="240"/>
      <c r="C14" s="240"/>
      <c r="D14" s="240"/>
      <c r="E14" s="240"/>
      <c r="F14" s="240"/>
      <c r="G14" s="241"/>
    </row>
    <row r="15" spans="1:7" ht="9.9499999999999993" customHeight="1" x14ac:dyDescent="0.25">
      <c r="A15" s="247"/>
      <c r="B15" s="240"/>
      <c r="C15" s="240"/>
      <c r="D15" s="240"/>
      <c r="E15" s="240"/>
      <c r="F15" s="240"/>
      <c r="G15" s="241"/>
    </row>
    <row r="16" spans="1:7" ht="15.75" x14ac:dyDescent="0.25">
      <c r="A16" s="244" t="s">
        <v>528</v>
      </c>
      <c r="B16" s="240"/>
      <c r="C16" s="240"/>
      <c r="D16" s="240"/>
      <c r="E16" s="240"/>
      <c r="F16" s="240"/>
      <c r="G16" s="241"/>
    </row>
    <row r="17" spans="1:7" ht="15.75" x14ac:dyDescent="0.25">
      <c r="A17" s="244" t="s">
        <v>525</v>
      </c>
      <c r="B17" s="240"/>
      <c r="C17" s="240"/>
      <c r="D17" s="240"/>
      <c r="E17" s="240"/>
      <c r="F17" s="240"/>
      <c r="G17" s="241"/>
    </row>
    <row r="18" spans="1:7" ht="15.75" x14ac:dyDescent="0.25">
      <c r="A18" s="248" t="s">
        <v>526</v>
      </c>
      <c r="B18" s="240"/>
      <c r="C18" s="240"/>
      <c r="D18" s="240"/>
      <c r="E18" s="240"/>
      <c r="F18" s="240"/>
      <c r="G18" s="241"/>
    </row>
    <row r="19" spans="1:7" ht="16.5" thickBot="1" x14ac:dyDescent="0.3">
      <c r="A19" s="249"/>
      <c r="B19" s="250"/>
      <c r="C19" s="250"/>
      <c r="D19" s="250"/>
      <c r="E19" s="250"/>
      <c r="F19" s="250"/>
      <c r="G19" s="251"/>
    </row>
    <row r="20" spans="1:7" s="229" customFormat="1" ht="15.75" thickTop="1" x14ac:dyDescent="0.25">
      <c r="A20" s="252"/>
    </row>
    <row r="21" spans="1:7" s="229" customFormat="1" x14ac:dyDescent="0.25"/>
    <row r="22" spans="1:7" s="229" customFormat="1" x14ac:dyDescent="0.25"/>
    <row r="23" spans="1:7" s="229" customFormat="1" x14ac:dyDescent="0.25"/>
    <row r="24" spans="1:7" s="229" customFormat="1" x14ac:dyDescent="0.25"/>
    <row r="25" spans="1:7" s="229" customFormat="1" x14ac:dyDescent="0.25"/>
    <row r="26" spans="1:7" s="229" customFormat="1" x14ac:dyDescent="0.25"/>
    <row r="27" spans="1:7" s="229" customFormat="1" x14ac:dyDescent="0.25"/>
    <row r="28" spans="1:7" s="229" customFormat="1" x14ac:dyDescent="0.25"/>
    <row r="29" spans="1:7" s="229" customFormat="1" x14ac:dyDescent="0.25"/>
    <row r="30" spans="1:7" s="229" customFormat="1" x14ac:dyDescent="0.25"/>
    <row r="31" spans="1:7" s="229" customFormat="1" x14ac:dyDescent="0.25"/>
    <row r="32" spans="1:7" s="229" customFormat="1" x14ac:dyDescent="0.25"/>
    <row r="33" s="229" customFormat="1" x14ac:dyDescent="0.25"/>
    <row r="34" s="229" customFormat="1" x14ac:dyDescent="0.25"/>
    <row r="35" s="229" customFormat="1" x14ac:dyDescent="0.25"/>
    <row r="36" s="229" customFormat="1" x14ac:dyDescent="0.25"/>
    <row r="37" s="229" customFormat="1" x14ac:dyDescent="0.25"/>
    <row r="38" s="229" customFormat="1" x14ac:dyDescent="0.25"/>
    <row r="39" s="229" customFormat="1" x14ac:dyDescent="0.25"/>
    <row r="40" s="229" customFormat="1" x14ac:dyDescent="0.25"/>
    <row r="41" s="229" customFormat="1" x14ac:dyDescent="0.25"/>
    <row r="42" s="229" customFormat="1" x14ac:dyDescent="0.25"/>
    <row r="43" s="229" customFormat="1" x14ac:dyDescent="0.25"/>
    <row r="44" s="229" customFormat="1" x14ac:dyDescent="0.25"/>
    <row r="45" s="229" customFormat="1" x14ac:dyDescent="0.25"/>
    <row r="46" s="229" customFormat="1" x14ac:dyDescent="0.25"/>
    <row r="47" s="229" customFormat="1" x14ac:dyDescent="0.25"/>
    <row r="48" s="229" customFormat="1" x14ac:dyDescent="0.25"/>
    <row r="49" s="229" customFormat="1" x14ac:dyDescent="0.25"/>
    <row r="50" s="229" customFormat="1" x14ac:dyDescent="0.25"/>
    <row r="51" s="229" customFormat="1" x14ac:dyDescent="0.25"/>
    <row r="52" s="229" customFormat="1" x14ac:dyDescent="0.25"/>
    <row r="53" s="229" customFormat="1" x14ac:dyDescent="0.25"/>
    <row r="54" s="229" customFormat="1" x14ac:dyDescent="0.25"/>
    <row r="55" s="229" customFormat="1" x14ac:dyDescent="0.25"/>
    <row r="56" s="229" customFormat="1" x14ac:dyDescent="0.25"/>
    <row r="57" s="229" customFormat="1" x14ac:dyDescent="0.25"/>
    <row r="58" s="229" customFormat="1" x14ac:dyDescent="0.25"/>
    <row r="59" s="229" customFormat="1" x14ac:dyDescent="0.25"/>
    <row r="60" s="229" customFormat="1" x14ac:dyDescent="0.25"/>
    <row r="61" s="229" customFormat="1" x14ac:dyDescent="0.25"/>
    <row r="62" s="229" customFormat="1" x14ac:dyDescent="0.25"/>
    <row r="63" s="229" customFormat="1" x14ac:dyDescent="0.25"/>
    <row r="64" s="229" customFormat="1" x14ac:dyDescent="0.25"/>
    <row r="65" s="229" customFormat="1" x14ac:dyDescent="0.25"/>
    <row r="66" s="229" customFormat="1" x14ac:dyDescent="0.25"/>
    <row r="67" s="229" customFormat="1" x14ac:dyDescent="0.25"/>
    <row r="68" s="229" customFormat="1" x14ac:dyDescent="0.25"/>
    <row r="69" s="229" customFormat="1" x14ac:dyDescent="0.25"/>
    <row r="70" s="229" customFormat="1" x14ac:dyDescent="0.25"/>
    <row r="71" s="229" customFormat="1" x14ac:dyDescent="0.25"/>
    <row r="72" s="229" customFormat="1" x14ac:dyDescent="0.25"/>
    <row r="73" s="229" customFormat="1" x14ac:dyDescent="0.25"/>
    <row r="74" s="229" customFormat="1" x14ac:dyDescent="0.25"/>
    <row r="75" s="229" customFormat="1" x14ac:dyDescent="0.25"/>
    <row r="76" s="229" customFormat="1" x14ac:dyDescent="0.25"/>
    <row r="77" s="229" customFormat="1" x14ac:dyDescent="0.25"/>
    <row r="78" s="229" customFormat="1" x14ac:dyDescent="0.25"/>
    <row r="79" s="229" customFormat="1" x14ac:dyDescent="0.25"/>
    <row r="80" s="229" customFormat="1" x14ac:dyDescent="0.25"/>
    <row r="81" s="229" customFormat="1" x14ac:dyDescent="0.25"/>
    <row r="82" s="229" customFormat="1" x14ac:dyDescent="0.25"/>
    <row r="83" s="229" customFormat="1" x14ac:dyDescent="0.25"/>
    <row r="84" s="229" customFormat="1" x14ac:dyDescent="0.25"/>
    <row r="85" s="229" customFormat="1" x14ac:dyDescent="0.25"/>
    <row r="86" s="229" customFormat="1" x14ac:dyDescent="0.25"/>
    <row r="87" s="229" customFormat="1" x14ac:dyDescent="0.25"/>
    <row r="88" s="229" customFormat="1" x14ac:dyDescent="0.25"/>
    <row r="89" s="229" customFormat="1" x14ac:dyDescent="0.25"/>
    <row r="90" s="229" customFormat="1" x14ac:dyDescent="0.25"/>
    <row r="91" s="229" customFormat="1" x14ac:dyDescent="0.25"/>
    <row r="92" s="229" customFormat="1" x14ac:dyDescent="0.25"/>
    <row r="93" s="229" customFormat="1" x14ac:dyDescent="0.25"/>
    <row r="94" s="229" customFormat="1" x14ac:dyDescent="0.25"/>
    <row r="95" s="229" customFormat="1" x14ac:dyDescent="0.25"/>
    <row r="96" s="229" customFormat="1" x14ac:dyDescent="0.25"/>
    <row r="97" s="229" customFormat="1" x14ac:dyDescent="0.25"/>
    <row r="98" s="229" customFormat="1" x14ac:dyDescent="0.25"/>
    <row r="99" s="229" customFormat="1" x14ac:dyDescent="0.25"/>
    <row r="100" s="229" customFormat="1" x14ac:dyDescent="0.25"/>
    <row r="101" s="229" customFormat="1" x14ac:dyDescent="0.25"/>
    <row r="102" s="229" customFormat="1" x14ac:dyDescent="0.25"/>
    <row r="103" s="229" customFormat="1" x14ac:dyDescent="0.25"/>
    <row r="104" s="229" customFormat="1" x14ac:dyDescent="0.25"/>
    <row r="105" s="229" customFormat="1" x14ac:dyDescent="0.25"/>
    <row r="106" s="229" customFormat="1" x14ac:dyDescent="0.25"/>
    <row r="107" s="229" customFormat="1" x14ac:dyDescent="0.25"/>
    <row r="108" s="229" customFormat="1" x14ac:dyDescent="0.25"/>
    <row r="109" s="229" customFormat="1" x14ac:dyDescent="0.25"/>
    <row r="110" s="229" customFormat="1" x14ac:dyDescent="0.25"/>
    <row r="111" s="229" customFormat="1" x14ac:dyDescent="0.25"/>
    <row r="112" s="229" customFormat="1" x14ac:dyDescent="0.25"/>
    <row r="113" s="229" customFormat="1" x14ac:dyDescent="0.25"/>
    <row r="114" s="229" customFormat="1" x14ac:dyDescent="0.25"/>
    <row r="115" s="229" customFormat="1" x14ac:dyDescent="0.25"/>
    <row r="116" s="229" customFormat="1" x14ac:dyDescent="0.25"/>
    <row r="117" s="229" customFormat="1" x14ac:dyDescent="0.25"/>
    <row r="118" s="229" customFormat="1" x14ac:dyDescent="0.25"/>
    <row r="119" s="229" customFormat="1" x14ac:dyDescent="0.25"/>
    <row r="120" s="229" customFormat="1" x14ac:dyDescent="0.25"/>
    <row r="121" s="229" customFormat="1" x14ac:dyDescent="0.25"/>
    <row r="122" s="229" customFormat="1" x14ac:dyDescent="0.25"/>
    <row r="123" s="229" customFormat="1" x14ac:dyDescent="0.25"/>
    <row r="124" s="229" customFormat="1" x14ac:dyDescent="0.25"/>
    <row r="125" s="229" customFormat="1" x14ac:dyDescent="0.25"/>
    <row r="126" s="229" customFormat="1" x14ac:dyDescent="0.25"/>
    <row r="127" s="229" customFormat="1" x14ac:dyDescent="0.25"/>
    <row r="128" s="229" customFormat="1" x14ac:dyDescent="0.25"/>
    <row r="129" s="229" customFormat="1" x14ac:dyDescent="0.25"/>
    <row r="130" s="229" customFormat="1" x14ac:dyDescent="0.25"/>
    <row r="131" s="229" customFormat="1" x14ac:dyDescent="0.25"/>
    <row r="132" s="229" customFormat="1" x14ac:dyDescent="0.25"/>
    <row r="133" s="229" customFormat="1" x14ac:dyDescent="0.25"/>
    <row r="134" s="229" customFormat="1" x14ac:dyDescent="0.25"/>
    <row r="135" s="229" customFormat="1" x14ac:dyDescent="0.25"/>
    <row r="136" s="229" customFormat="1" x14ac:dyDescent="0.25"/>
    <row r="137" s="229" customFormat="1" x14ac:dyDescent="0.25"/>
    <row r="138" s="229" customFormat="1" x14ac:dyDescent="0.25"/>
    <row r="139" s="229" customFormat="1" x14ac:dyDescent="0.25"/>
    <row r="140" s="229" customFormat="1" x14ac:dyDescent="0.25"/>
    <row r="141" s="229" customFormat="1" x14ac:dyDescent="0.25"/>
    <row r="142" s="229" customFormat="1" x14ac:dyDescent="0.25"/>
    <row r="143" s="229" customFormat="1" x14ac:dyDescent="0.25"/>
    <row r="144" s="229" customFormat="1" x14ac:dyDescent="0.25"/>
    <row r="145" s="229" customFormat="1" x14ac:dyDescent="0.25"/>
    <row r="146" s="229" customFormat="1" x14ac:dyDescent="0.25"/>
    <row r="147" s="229" customFormat="1" x14ac:dyDescent="0.25"/>
    <row r="148" s="229" customFormat="1" x14ac:dyDescent="0.25"/>
    <row r="149" s="229" customFormat="1" x14ac:dyDescent="0.25"/>
    <row r="150" s="229" customFormat="1" x14ac:dyDescent="0.25"/>
    <row r="151" s="229" customFormat="1" x14ac:dyDescent="0.25"/>
    <row r="152" s="229" customFormat="1" x14ac:dyDescent="0.25"/>
    <row r="153" s="229" customFormat="1" x14ac:dyDescent="0.25"/>
    <row r="154" s="229" customFormat="1" x14ac:dyDescent="0.25"/>
    <row r="155" s="229" customFormat="1" x14ac:dyDescent="0.25"/>
    <row r="156" s="229" customFormat="1" x14ac:dyDescent="0.25"/>
    <row r="157" s="229" customFormat="1" x14ac:dyDescent="0.25"/>
    <row r="158" s="229" customFormat="1" x14ac:dyDescent="0.25"/>
    <row r="159" s="229" customFormat="1" x14ac:dyDescent="0.25"/>
    <row r="160" s="229" customFormat="1" x14ac:dyDescent="0.25"/>
    <row r="161" s="229" customFormat="1" x14ac:dyDescent="0.25"/>
    <row r="162" s="229" customFormat="1" x14ac:dyDescent="0.25"/>
    <row r="163" s="229" customFormat="1" x14ac:dyDescent="0.25"/>
    <row r="164" s="229" customFormat="1" x14ac:dyDescent="0.25"/>
    <row r="165" s="229" customFormat="1" x14ac:dyDescent="0.25"/>
    <row r="166" s="229" customFormat="1" x14ac:dyDescent="0.25"/>
    <row r="167" s="229" customFormat="1" x14ac:dyDescent="0.25"/>
    <row r="168" s="229" customFormat="1" x14ac:dyDescent="0.25"/>
    <row r="169" s="229" customFormat="1" x14ac:dyDescent="0.25"/>
    <row r="170" s="229" customFormat="1" x14ac:dyDescent="0.25"/>
    <row r="171" s="229" customFormat="1" x14ac:dyDescent="0.25"/>
    <row r="172" s="229" customFormat="1" x14ac:dyDescent="0.25"/>
    <row r="173" s="229" customFormat="1" x14ac:dyDescent="0.25"/>
    <row r="174" s="229" customFormat="1" x14ac:dyDescent="0.25"/>
    <row r="175" s="229" customFormat="1" x14ac:dyDescent="0.25"/>
    <row r="176" s="229" customFormat="1" x14ac:dyDescent="0.25"/>
    <row r="177" s="229" customFormat="1" x14ac:dyDescent="0.25"/>
    <row r="178" s="229" customFormat="1" x14ac:dyDescent="0.25"/>
    <row r="179" s="229" customFormat="1" x14ac:dyDescent="0.25"/>
    <row r="180" s="229" customFormat="1" x14ac:dyDescent="0.25"/>
    <row r="181" s="229" customFormat="1" x14ac:dyDescent="0.25"/>
    <row r="182" s="229" customFormat="1" x14ac:dyDescent="0.25"/>
    <row r="183" s="229" customFormat="1" x14ac:dyDescent="0.25"/>
    <row r="184" s="229" customFormat="1" x14ac:dyDescent="0.25"/>
    <row r="185" s="229" customFormat="1" x14ac:dyDescent="0.25"/>
    <row r="186" s="229" customFormat="1" x14ac:dyDescent="0.25"/>
    <row r="187" s="229" customFormat="1" x14ac:dyDescent="0.25"/>
    <row r="188" s="229" customFormat="1" x14ac:dyDescent="0.25"/>
    <row r="189" s="229" customFormat="1" x14ac:dyDescent="0.25"/>
    <row r="190" s="229" customFormat="1" x14ac:dyDescent="0.25"/>
    <row r="191" s="229" customFormat="1" x14ac:dyDescent="0.25"/>
    <row r="192" s="229" customFormat="1" x14ac:dyDescent="0.25"/>
    <row r="193" s="229" customFormat="1" x14ac:dyDescent="0.25"/>
    <row r="194" s="229" customFormat="1" x14ac:dyDescent="0.25"/>
    <row r="195" s="229" customFormat="1" x14ac:dyDescent="0.25"/>
    <row r="196" s="229" customFormat="1" x14ac:dyDescent="0.25"/>
    <row r="197" s="229" customFormat="1" x14ac:dyDescent="0.25"/>
    <row r="198" s="229" customFormat="1" x14ac:dyDescent="0.25"/>
    <row r="199" s="229" customFormat="1" x14ac:dyDescent="0.25"/>
    <row r="200" s="229" customFormat="1" x14ac:dyDescent="0.25"/>
    <row r="201" s="229" customFormat="1" x14ac:dyDescent="0.25"/>
    <row r="202" s="229" customFormat="1" x14ac:dyDescent="0.25"/>
    <row r="203" s="229" customFormat="1" x14ac:dyDescent="0.25"/>
    <row r="204" s="229" customFormat="1" x14ac:dyDescent="0.25"/>
    <row r="205" s="229" customFormat="1" x14ac:dyDescent="0.25"/>
    <row r="206" s="229" customFormat="1" x14ac:dyDescent="0.25"/>
    <row r="207" s="229" customFormat="1" x14ac:dyDescent="0.25"/>
    <row r="208" s="229" customFormat="1" x14ac:dyDescent="0.25"/>
    <row r="209" s="229" customFormat="1" x14ac:dyDescent="0.25"/>
    <row r="210" s="229" customFormat="1" x14ac:dyDescent="0.25"/>
    <row r="211" s="229" customFormat="1" x14ac:dyDescent="0.25"/>
    <row r="212" s="229" customFormat="1" x14ac:dyDescent="0.25"/>
    <row r="213" s="229" customFormat="1" x14ac:dyDescent="0.25"/>
    <row r="214" s="229" customFormat="1" x14ac:dyDescent="0.25"/>
    <row r="215" s="229" customFormat="1" x14ac:dyDescent="0.25"/>
    <row r="216" s="229" customFormat="1" x14ac:dyDescent="0.25"/>
    <row r="217" s="229" customFormat="1" x14ac:dyDescent="0.25"/>
    <row r="218" s="229" customFormat="1" x14ac:dyDescent="0.25"/>
    <row r="219" s="229" customFormat="1" x14ac:dyDescent="0.25"/>
    <row r="220" s="229" customFormat="1" x14ac:dyDescent="0.25"/>
    <row r="221" s="229" customFormat="1" x14ac:dyDescent="0.25"/>
    <row r="222" s="229" customFormat="1" x14ac:dyDescent="0.25"/>
    <row r="223" s="229" customFormat="1" x14ac:dyDescent="0.25"/>
    <row r="224" s="229" customFormat="1" x14ac:dyDescent="0.25"/>
    <row r="225" s="229" customFormat="1" x14ac:dyDescent="0.25"/>
    <row r="226" s="229" customFormat="1" x14ac:dyDescent="0.25"/>
    <row r="227" s="229" customFormat="1" x14ac:dyDescent="0.25"/>
    <row r="228" s="229" customFormat="1" x14ac:dyDescent="0.25"/>
    <row r="229" s="229" customFormat="1" x14ac:dyDescent="0.25"/>
    <row r="230" s="229" customFormat="1" x14ac:dyDescent="0.25"/>
    <row r="231" s="229" customFormat="1" x14ac:dyDescent="0.25"/>
    <row r="232" s="229" customFormat="1" x14ac:dyDescent="0.25"/>
    <row r="233" s="229" customFormat="1" x14ac:dyDescent="0.25"/>
  </sheetData>
  <mergeCells count="2">
    <mergeCell ref="A4:G4"/>
    <mergeCell ref="A7:E7"/>
  </mergeCells>
  <hyperlinks>
    <hyperlink ref="A10" r:id="rId1" display="mailto:joubert.nadia@ccmsa.msa.fr" xr:uid="{6216E2D2-C411-4876-B10B-308AEAB7E19A}"/>
    <hyperlink ref="A14" r:id="rId2" xr:uid="{4E79F82C-C53B-413D-BD55-D27456D198E6}"/>
    <hyperlink ref="A18" r:id="rId3" xr:uid="{A479CA2E-6EBE-4908-8856-23D9E3A5A00C}"/>
  </hyperlinks>
  <pageMargins left="0.7" right="0.7" top="0.75" bottom="0.75" header="0.3" footer="0.3"/>
  <pageSetup paperSize="9" orientation="portrait" verticalDpi="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tabColor rgb="FFFF99FF"/>
  </sheetPr>
  <dimension ref="A2:M85"/>
  <sheetViews>
    <sheetView showGridLines="0" workbookViewId="0">
      <selection activeCell="B1" sqref="B1"/>
    </sheetView>
  </sheetViews>
  <sheetFormatPr baseColWidth="10" defaultRowHeight="15" x14ac:dyDescent="0.25"/>
  <cols>
    <col min="1" max="1" width="19.42578125" customWidth="1"/>
    <col min="2" max="8" width="15.140625" customWidth="1"/>
    <col min="10" max="10" width="26.7109375" customWidth="1"/>
    <col min="11" max="11" width="32.140625" bestFit="1" customWidth="1"/>
    <col min="12" max="12" width="16" bestFit="1" customWidth="1"/>
    <col min="16" max="16" width="16" bestFit="1" customWidth="1"/>
  </cols>
  <sheetData>
    <row r="2" spans="1:13" ht="18.75" x14ac:dyDescent="0.25">
      <c r="A2" s="226" t="s">
        <v>516</v>
      </c>
      <c r="B2" s="226"/>
      <c r="C2" s="226"/>
      <c r="D2" s="226"/>
      <c r="E2" s="226"/>
      <c r="F2" s="226"/>
      <c r="G2" s="226"/>
      <c r="H2" s="226"/>
      <c r="I2" s="226"/>
      <c r="J2" s="226"/>
      <c r="K2" s="226"/>
      <c r="L2" s="226"/>
      <c r="M2" s="226"/>
    </row>
    <row r="3" spans="1:13" x14ac:dyDescent="0.25">
      <c r="A3" s="165"/>
    </row>
    <row r="5" spans="1:13" ht="15.75" x14ac:dyDescent="0.25">
      <c r="A5" s="144" t="s">
        <v>512</v>
      </c>
    </row>
    <row r="7" spans="1:13" ht="30" x14ac:dyDescent="0.25">
      <c r="A7" s="206" t="s">
        <v>503</v>
      </c>
      <c r="B7" s="207">
        <v>2017</v>
      </c>
      <c r="C7" s="208">
        <v>2018</v>
      </c>
      <c r="D7" s="208">
        <v>2019</v>
      </c>
      <c r="E7" s="208">
        <v>2020</v>
      </c>
      <c r="F7" s="208">
        <v>2021</v>
      </c>
    </row>
    <row r="8" spans="1:13" x14ac:dyDescent="0.25">
      <c r="A8" s="131" t="s">
        <v>504</v>
      </c>
      <c r="B8" s="186">
        <v>9.5766000000000009</v>
      </c>
      <c r="C8" s="186">
        <v>9.8755000000000006</v>
      </c>
      <c r="D8" s="186">
        <v>9.6657000000000011</v>
      </c>
      <c r="E8" s="186">
        <v>10.428700000000001</v>
      </c>
      <c r="F8" s="186">
        <v>10.907900000000001</v>
      </c>
    </row>
    <row r="9" spans="1:13" x14ac:dyDescent="0.25">
      <c r="A9" s="131" t="s">
        <v>425</v>
      </c>
      <c r="B9" s="186">
        <v>4.4771999999999998</v>
      </c>
      <c r="C9" s="186">
        <v>4.7896000000000001</v>
      </c>
      <c r="D9" s="186">
        <v>4.5336000000000007</v>
      </c>
      <c r="E9" s="186">
        <v>4.4666999999999994</v>
      </c>
      <c r="F9" s="186">
        <v>4.7903000000000002</v>
      </c>
    </row>
    <row r="10" spans="1:13" x14ac:dyDescent="0.25">
      <c r="A10" s="131" t="s">
        <v>427</v>
      </c>
      <c r="B10" s="186">
        <v>0.55179999999999996</v>
      </c>
      <c r="C10" s="186">
        <v>0.5746</v>
      </c>
      <c r="D10" s="186">
        <v>0.59220000000000006</v>
      </c>
      <c r="E10" s="186">
        <v>0.68070000000000008</v>
      </c>
      <c r="F10" s="186">
        <v>0.67379999999999995</v>
      </c>
    </row>
    <row r="11" spans="1:13" x14ac:dyDescent="0.25">
      <c r="A11" s="131" t="s">
        <v>426</v>
      </c>
      <c r="B11" s="186">
        <v>4.5476000000000001</v>
      </c>
      <c r="C11" s="186">
        <v>4.5113000000000003</v>
      </c>
      <c r="D11" s="186">
        <v>4.5398999999999994</v>
      </c>
      <c r="E11" s="186">
        <v>5.2812999999999999</v>
      </c>
      <c r="F11" s="186">
        <v>5.4438000000000004</v>
      </c>
    </row>
    <row r="25" spans="1:2" ht="99" customHeight="1" x14ac:dyDescent="0.25"/>
    <row r="26" spans="1:2" ht="15.75" x14ac:dyDescent="0.25">
      <c r="A26" s="144" t="s">
        <v>502</v>
      </c>
    </row>
    <row r="27" spans="1:2" ht="15.75" x14ac:dyDescent="0.25">
      <c r="A27" s="144"/>
    </row>
    <row r="29" spans="1:2" x14ac:dyDescent="0.25">
      <c r="A29" s="210" t="s">
        <v>515</v>
      </c>
      <c r="B29" s="211" t="s">
        <v>484</v>
      </c>
    </row>
    <row r="30" spans="1:2" x14ac:dyDescent="0.25">
      <c r="A30" s="212" t="s">
        <v>99</v>
      </c>
      <c r="B30" s="213">
        <v>0.2026840429995149</v>
      </c>
    </row>
    <row r="31" spans="1:2" x14ac:dyDescent="0.25">
      <c r="A31" s="212" t="s">
        <v>169</v>
      </c>
      <c r="B31" s="213">
        <v>0.25540666682697866</v>
      </c>
    </row>
    <row r="32" spans="1:2" x14ac:dyDescent="0.25">
      <c r="A32" s="212" t="s">
        <v>179</v>
      </c>
      <c r="B32" s="213">
        <v>7.1755367522312638E-2</v>
      </c>
    </row>
    <row r="33" spans="1:2" x14ac:dyDescent="0.25">
      <c r="A33" s="212" t="s">
        <v>76</v>
      </c>
      <c r="B33" s="213">
        <v>0.21149107209583323</v>
      </c>
    </row>
    <row r="34" spans="1:2" x14ac:dyDescent="0.25">
      <c r="A34" s="212" t="s">
        <v>109</v>
      </c>
      <c r="B34" s="213">
        <v>5.2824354984598393E-2</v>
      </c>
    </row>
    <row r="35" spans="1:2" x14ac:dyDescent="0.25">
      <c r="A35" s="212" t="s">
        <v>133</v>
      </c>
      <c r="B35" s="213">
        <v>1.3086527317816059</v>
      </c>
    </row>
    <row r="36" spans="1:2" x14ac:dyDescent="0.25">
      <c r="A36" s="212" t="s">
        <v>134</v>
      </c>
      <c r="B36" s="213">
        <v>0.1632390993447301</v>
      </c>
    </row>
    <row r="37" spans="1:2" x14ac:dyDescent="0.25">
      <c r="A37" s="212" t="s">
        <v>103</v>
      </c>
      <c r="B37" s="213">
        <v>2.1480705658251535</v>
      </c>
    </row>
    <row r="38" spans="1:2" x14ac:dyDescent="0.25">
      <c r="A38" s="212" t="s">
        <v>101</v>
      </c>
      <c r="B38" s="213">
        <v>0.2550105868553067</v>
      </c>
    </row>
    <row r="39" spans="1:2" x14ac:dyDescent="0.25">
      <c r="A39" s="212" t="s">
        <v>105</v>
      </c>
      <c r="B39" s="213">
        <v>1.0265262952128635</v>
      </c>
    </row>
    <row r="40" spans="1:2" x14ac:dyDescent="0.25">
      <c r="A40" s="212" t="s">
        <v>28</v>
      </c>
      <c r="B40" s="213">
        <v>0.60225047048647784</v>
      </c>
    </row>
    <row r="41" spans="1:2" x14ac:dyDescent="0.25">
      <c r="A41" s="212" t="s">
        <v>115</v>
      </c>
      <c r="B41" s="213">
        <v>0.43605084217041051</v>
      </c>
    </row>
    <row r="42" spans="1:2" x14ac:dyDescent="0.25">
      <c r="A42" s="212" t="s">
        <v>116</v>
      </c>
      <c r="B42" s="213">
        <v>1.3622824915695657</v>
      </c>
    </row>
    <row r="43" spans="1:2" x14ac:dyDescent="0.25">
      <c r="A43" s="212" t="s">
        <v>164</v>
      </c>
      <c r="B43" s="213">
        <v>0.20297968589301246</v>
      </c>
    </row>
    <row r="44" spans="1:2" x14ac:dyDescent="0.25">
      <c r="A44" s="212" t="s">
        <v>168</v>
      </c>
      <c r="B44" s="213">
        <v>0.10562001098723951</v>
      </c>
    </row>
    <row r="45" spans="1:2" x14ac:dyDescent="0.25">
      <c r="A45" s="212" t="s">
        <v>91</v>
      </c>
      <c r="B45" s="213">
        <v>2.3679146232535583E-2</v>
      </c>
    </row>
    <row r="46" spans="1:2" x14ac:dyDescent="0.25">
      <c r="A46" s="212" t="s">
        <v>157</v>
      </c>
      <c r="B46" s="213">
        <v>0.37521649086443781</v>
      </c>
    </row>
    <row r="47" spans="1:2" x14ac:dyDescent="0.25">
      <c r="A47" s="212" t="s">
        <v>160</v>
      </c>
      <c r="B47" s="213">
        <v>0.19739761690973223</v>
      </c>
    </row>
    <row r="48" spans="1:2" x14ac:dyDescent="0.25">
      <c r="A48" s="212" t="s">
        <v>135</v>
      </c>
      <c r="B48" s="213">
        <v>0.84329364181988076</v>
      </c>
    </row>
    <row r="49" spans="1:2" x14ac:dyDescent="0.25">
      <c r="A49" s="212" t="s">
        <v>146</v>
      </c>
      <c r="B49" s="213">
        <v>0.47154225544534345</v>
      </c>
    </row>
    <row r="50" spans="1:2" x14ac:dyDescent="0.25">
      <c r="A50" s="212" t="s">
        <v>26</v>
      </c>
      <c r="B50" s="213">
        <v>0.10783181336373156</v>
      </c>
    </row>
    <row r="51" spans="1:2" x14ac:dyDescent="0.25">
      <c r="A51" s="212" t="s">
        <v>24</v>
      </c>
      <c r="B51" s="213">
        <v>0.33285578881635197</v>
      </c>
    </row>
    <row r="52" spans="1:2" x14ac:dyDescent="0.25">
      <c r="A52" s="212" t="s">
        <v>498</v>
      </c>
      <c r="B52" s="213">
        <v>0.15123896199238451</v>
      </c>
    </row>
    <row r="64" spans="1:2" ht="15.75" x14ac:dyDescent="0.25">
      <c r="A64" s="144" t="s">
        <v>511</v>
      </c>
    </row>
    <row r="65" spans="1:7" ht="15.75" x14ac:dyDescent="0.25">
      <c r="A65" s="144"/>
    </row>
    <row r="67" spans="1:7" x14ac:dyDescent="0.25">
      <c r="E67" s="167"/>
      <c r="F67" s="167"/>
      <c r="G67" s="167"/>
    </row>
    <row r="68" spans="1:7" x14ac:dyDescent="0.25">
      <c r="A68" s="135" t="s">
        <v>515</v>
      </c>
      <c r="B68" s="142" t="s">
        <v>484</v>
      </c>
      <c r="C68" s="141" t="s">
        <v>485</v>
      </c>
      <c r="D68" s="209" t="s">
        <v>486</v>
      </c>
      <c r="E68" s="171"/>
    </row>
    <row r="69" spans="1:7" x14ac:dyDescent="0.25">
      <c r="A69" s="131" t="s">
        <v>115</v>
      </c>
      <c r="B69" s="143">
        <v>436050842.17041051</v>
      </c>
      <c r="C69" s="163">
        <v>37454</v>
      </c>
      <c r="D69" s="143">
        <v>10203.538661669458</v>
      </c>
      <c r="G69" s="1"/>
    </row>
    <row r="70" spans="1:7" x14ac:dyDescent="0.25">
      <c r="A70" s="131" t="s">
        <v>116</v>
      </c>
      <c r="B70" s="143">
        <v>1362282491.5695658</v>
      </c>
      <c r="C70" s="163">
        <v>382202</v>
      </c>
      <c r="D70" s="143">
        <v>2884.3667434058111</v>
      </c>
    </row>
    <row r="71" spans="1:7" x14ac:dyDescent="0.25">
      <c r="A71" s="131" t="s">
        <v>304</v>
      </c>
      <c r="B71" s="143">
        <v>440687602.18008357</v>
      </c>
      <c r="C71" s="163">
        <v>520014</v>
      </c>
      <c r="D71" s="143">
        <v>718.35599039276849</v>
      </c>
    </row>
    <row r="72" spans="1:7" x14ac:dyDescent="0.25">
      <c r="A72" s="131" t="s">
        <v>28</v>
      </c>
      <c r="B72" s="143">
        <v>602250470.48647785</v>
      </c>
      <c r="C72" s="163">
        <v>225570</v>
      </c>
      <c r="D72" s="143">
        <v>2295.6579496773534</v>
      </c>
    </row>
    <row r="73" spans="1:7" x14ac:dyDescent="0.25">
      <c r="A73" s="131" t="s">
        <v>133</v>
      </c>
      <c r="B73" s="143">
        <v>1308652731.781606</v>
      </c>
      <c r="C73" s="163">
        <v>87249</v>
      </c>
      <c r="D73" s="143">
        <v>13405.948633826692</v>
      </c>
    </row>
    <row r="74" spans="1:7" x14ac:dyDescent="0.25">
      <c r="A74" s="131" t="s">
        <v>134</v>
      </c>
      <c r="B74" s="143">
        <v>163239099.34473011</v>
      </c>
      <c r="C74" s="163">
        <v>118640</v>
      </c>
      <c r="D74" s="143">
        <v>1212.8791560137704</v>
      </c>
    </row>
    <row r="75" spans="1:7" x14ac:dyDescent="0.25">
      <c r="A75" s="131" t="s">
        <v>135</v>
      </c>
      <c r="B75" s="143">
        <v>843293641.81988072</v>
      </c>
      <c r="C75" s="163">
        <v>120809</v>
      </c>
      <c r="D75" s="143">
        <v>6303.0852455604017</v>
      </c>
    </row>
    <row r="76" spans="1:7" x14ac:dyDescent="0.25">
      <c r="A76" s="131" t="s">
        <v>146</v>
      </c>
      <c r="B76" s="143">
        <v>471542255.44534343</v>
      </c>
      <c r="C76" s="163">
        <v>313781</v>
      </c>
      <c r="D76" s="143">
        <v>1307.6114561052179</v>
      </c>
    </row>
    <row r="77" spans="1:7" x14ac:dyDescent="0.25">
      <c r="A77" s="131" t="s">
        <v>153</v>
      </c>
      <c r="B77" s="143">
        <v>572614107.77417004</v>
      </c>
      <c r="C77" s="163">
        <v>117068</v>
      </c>
      <c r="D77" s="143">
        <v>4649.5719844110927</v>
      </c>
    </row>
    <row r="78" spans="1:7" x14ac:dyDescent="0.25">
      <c r="A78" s="131" t="s">
        <v>76</v>
      </c>
      <c r="B78" s="143">
        <v>211491072.09583324</v>
      </c>
      <c r="C78" s="163">
        <v>176886</v>
      </c>
      <c r="D78" s="143">
        <v>1028.0398471416547</v>
      </c>
    </row>
    <row r="79" spans="1:7" x14ac:dyDescent="0.25">
      <c r="A79" s="131" t="s">
        <v>163</v>
      </c>
      <c r="B79" s="143">
        <v>332278843.11278754</v>
      </c>
      <c r="C79" s="163">
        <v>61330</v>
      </c>
      <c r="D79" s="143">
        <v>5128.315589863997</v>
      </c>
    </row>
    <row r="80" spans="1:7" x14ac:dyDescent="0.25">
      <c r="A80" s="131" t="s">
        <v>179</v>
      </c>
      <c r="B80" s="143">
        <v>71755367.522312641</v>
      </c>
      <c r="C80" s="163">
        <v>26348</v>
      </c>
      <c r="D80" s="143">
        <v>2341.6291142952882</v>
      </c>
    </row>
    <row r="81" spans="1:4" x14ac:dyDescent="0.25">
      <c r="A81" s="131" t="s">
        <v>99</v>
      </c>
      <c r="B81" s="143">
        <v>202684042.99951491</v>
      </c>
      <c r="C81" s="163">
        <v>79032</v>
      </c>
      <c r="D81" s="143">
        <v>2205.0983133356372</v>
      </c>
    </row>
    <row r="82" spans="1:4" x14ac:dyDescent="0.25">
      <c r="A82" s="131" t="s">
        <v>101</v>
      </c>
      <c r="B82" s="143">
        <v>255010586.85530668</v>
      </c>
      <c r="C82" s="163">
        <v>30269</v>
      </c>
      <c r="D82" s="143">
        <v>7243.8843501954452</v>
      </c>
    </row>
    <row r="83" spans="1:4" x14ac:dyDescent="0.25">
      <c r="A83" s="131" t="s">
        <v>103</v>
      </c>
      <c r="B83" s="143">
        <v>2148070565.8251534</v>
      </c>
      <c r="C83" s="163">
        <v>456508</v>
      </c>
      <c r="D83" s="143">
        <v>4045.8662567388833</v>
      </c>
    </row>
    <row r="84" spans="1:4" x14ac:dyDescent="0.25">
      <c r="A84" s="131" t="s">
        <v>109</v>
      </c>
      <c r="B84" s="143">
        <v>52824354.984598391</v>
      </c>
      <c r="C84" s="163">
        <v>34224</v>
      </c>
      <c r="D84" s="143">
        <v>1327.1340940267769</v>
      </c>
    </row>
    <row r="85" spans="1:4" x14ac:dyDescent="0.25">
      <c r="A85" s="131" t="s">
        <v>498</v>
      </c>
      <c r="B85" s="143">
        <v>151238961.99238452</v>
      </c>
      <c r="C85" s="163">
        <v>13937</v>
      </c>
      <c r="D85" s="143">
        <v>9330.5180791956282</v>
      </c>
    </row>
  </sheetData>
  <mergeCells count="1">
    <mergeCell ref="A2:M2"/>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FF"/>
  </sheetPr>
  <dimension ref="A2:M98"/>
  <sheetViews>
    <sheetView showGridLines="0" zoomScale="90" zoomScaleNormal="90" workbookViewId="0">
      <selection activeCell="H6" sqref="H6"/>
    </sheetView>
  </sheetViews>
  <sheetFormatPr baseColWidth="10" defaultRowHeight="15" x14ac:dyDescent="0.25"/>
  <cols>
    <col min="1" max="1" width="4.28515625" customWidth="1"/>
    <col min="2" max="2" width="1.42578125" customWidth="1"/>
    <col min="3" max="3" width="43.85546875" customWidth="1"/>
    <col min="4" max="4" width="11.85546875" customWidth="1"/>
    <col min="5" max="5" width="10.85546875" customWidth="1"/>
    <col min="6" max="6" width="10.42578125" customWidth="1"/>
    <col min="7" max="8" width="10.85546875" customWidth="1"/>
    <col min="9" max="13" width="15.5703125" customWidth="1"/>
  </cols>
  <sheetData>
    <row r="2" spans="1:13" ht="18.75" x14ac:dyDescent="0.25">
      <c r="A2" s="226" t="str">
        <f>CONCATENATE("Evolution des dépenses pathologie ou groupe de pathologies entre ",D58, " et ",D59)</f>
        <v>Evolution des dépenses pathologie ou groupe de pathologies entre 2017 et 2021</v>
      </c>
      <c r="B2" s="226"/>
      <c r="C2" s="226"/>
      <c r="D2" s="226"/>
      <c r="E2" s="226"/>
      <c r="F2" s="226"/>
      <c r="G2" s="226"/>
      <c r="H2" s="226"/>
      <c r="I2" s="226"/>
      <c r="J2" s="226"/>
      <c r="K2" s="226"/>
      <c r="L2" s="226"/>
      <c r="M2" s="226"/>
    </row>
    <row r="4" spans="1:13" ht="16.5" thickBot="1" x14ac:dyDescent="0.3">
      <c r="C4" s="159" t="s">
        <v>513</v>
      </c>
      <c r="D4" s="160"/>
      <c r="E4" s="160"/>
      <c r="F4" s="160"/>
      <c r="G4" s="160"/>
      <c r="H4" s="160"/>
      <c r="I4" s="160"/>
      <c r="J4" s="160"/>
      <c r="K4" s="160"/>
      <c r="L4" s="160"/>
    </row>
    <row r="5" spans="1:13" ht="15.75" thickTop="1" x14ac:dyDescent="0.25"/>
    <row r="6" spans="1:13" x14ac:dyDescent="0.25">
      <c r="C6" s="145" t="s">
        <v>507</v>
      </c>
      <c r="D6" s="145">
        <v>2017</v>
      </c>
    </row>
    <row r="12" spans="1:13" ht="15.75" thickBot="1" x14ac:dyDescent="0.3"/>
    <row r="13" spans="1:13" ht="21.75" thickBot="1" x14ac:dyDescent="0.3">
      <c r="C13" s="151" t="s">
        <v>515</v>
      </c>
      <c r="D13" s="187">
        <v>2017</v>
      </c>
      <c r="E13" s="187">
        <v>2018</v>
      </c>
      <c r="F13" s="187">
        <v>2019</v>
      </c>
      <c r="G13" s="187">
        <v>2020</v>
      </c>
      <c r="H13" s="187">
        <v>2021</v>
      </c>
    </row>
    <row r="14" spans="1:13" x14ac:dyDescent="0.25">
      <c r="C14" s="177" t="s">
        <v>187</v>
      </c>
      <c r="D14" s="172">
        <v>2.075161435242185</v>
      </c>
      <c r="E14" s="172">
        <v>2.144085014887271</v>
      </c>
      <c r="F14" s="173">
        <v>2.0738398669896392</v>
      </c>
      <c r="G14" s="173">
        <v>2.0138763625510143</v>
      </c>
      <c r="H14" s="174">
        <v>2.1480705658251535</v>
      </c>
    </row>
    <row r="15" spans="1:13" x14ac:dyDescent="0.25">
      <c r="C15" s="170" t="s">
        <v>509</v>
      </c>
      <c r="D15" s="175">
        <v>1.2776349881204692</v>
      </c>
      <c r="E15" s="169">
        <v>1.2952122767305525</v>
      </c>
      <c r="F15" s="169">
        <v>1.2683286301540824</v>
      </c>
      <c r="G15" s="169">
        <v>1.3376757907040515</v>
      </c>
      <c r="H15" s="176">
        <v>1.3622824915695657</v>
      </c>
    </row>
    <row r="16" spans="1:13" x14ac:dyDescent="0.25">
      <c r="C16" s="170" t="s">
        <v>133</v>
      </c>
      <c r="D16" s="175">
        <v>1.055570755735163</v>
      </c>
      <c r="E16" s="169">
        <v>1.1221812268563316</v>
      </c>
      <c r="F16" s="169">
        <v>1.1056031497205621</v>
      </c>
      <c r="G16" s="169">
        <v>1.2367083183553524</v>
      </c>
      <c r="H16" s="176">
        <v>1.3086527317816059</v>
      </c>
    </row>
    <row r="17" spans="3:11" x14ac:dyDescent="0.25">
      <c r="C17" s="170" t="s">
        <v>135</v>
      </c>
      <c r="D17" s="175">
        <v>0.73805343141905833</v>
      </c>
      <c r="E17" s="169">
        <v>0.76032263881608197</v>
      </c>
      <c r="F17" s="169">
        <v>0.75858880973853227</v>
      </c>
      <c r="G17" s="169">
        <v>0.82701379824804377</v>
      </c>
      <c r="H17" s="176">
        <v>0.84329364181988076</v>
      </c>
    </row>
    <row r="18" spans="3:11" x14ac:dyDescent="0.25">
      <c r="C18" s="170" t="s">
        <v>28</v>
      </c>
      <c r="D18" s="175">
        <v>0.50970947877571227</v>
      </c>
      <c r="E18" s="169">
        <v>0.53213407740592444</v>
      </c>
      <c r="F18" s="169">
        <v>0.52968237615935987</v>
      </c>
      <c r="G18" s="169">
        <v>0.5935310423352208</v>
      </c>
      <c r="H18" s="176">
        <v>0.60225047048647784</v>
      </c>
    </row>
    <row r="19" spans="3:11" x14ac:dyDescent="0.25">
      <c r="C19" s="170" t="s">
        <v>153</v>
      </c>
      <c r="D19" s="175">
        <v>0.5697219674210392</v>
      </c>
      <c r="E19" s="169">
        <v>0.58317847530460531</v>
      </c>
      <c r="F19" s="169">
        <v>0.56057775085728179</v>
      </c>
      <c r="G19" s="169">
        <v>0.58589075341639518</v>
      </c>
      <c r="H19" s="176">
        <v>0.57261410777416999</v>
      </c>
    </row>
    <row r="20" spans="3:11" x14ac:dyDescent="0.25">
      <c r="C20" s="170" t="s">
        <v>497</v>
      </c>
      <c r="D20" s="175">
        <v>0.40741056103735429</v>
      </c>
      <c r="E20" s="169">
        <v>0.43584229148787607</v>
      </c>
      <c r="F20" s="169">
        <v>0.44380320511608751</v>
      </c>
      <c r="G20" s="169">
        <v>0.54452090989593172</v>
      </c>
      <c r="H20" s="176">
        <v>0.62184469877280124</v>
      </c>
      <c r="J20" s="168"/>
      <c r="K20" s="168"/>
    </row>
    <row r="21" spans="3:11" x14ac:dyDescent="0.25">
      <c r="C21" s="170" t="s">
        <v>146</v>
      </c>
      <c r="D21" s="175">
        <v>0.41325829687047966</v>
      </c>
      <c r="E21" s="169">
        <v>0.42007485677630879</v>
      </c>
      <c r="F21" s="169">
        <v>0.40523208925166349</v>
      </c>
      <c r="G21" s="169">
        <v>0.46037023139000383</v>
      </c>
      <c r="H21" s="176">
        <v>0.47154225544534345</v>
      </c>
      <c r="J21" s="168"/>
      <c r="K21" s="168"/>
    </row>
    <row r="22" spans="3:11" x14ac:dyDescent="0.25">
      <c r="C22" s="170" t="s">
        <v>115</v>
      </c>
      <c r="D22" s="175">
        <v>0.42607588436020988</v>
      </c>
      <c r="E22" s="169">
        <v>0.43821142618251374</v>
      </c>
      <c r="F22" s="169">
        <v>0.4150053455854158</v>
      </c>
      <c r="G22" s="169">
        <v>0.42359433476935754</v>
      </c>
      <c r="H22" s="176">
        <v>0.43605084217041051</v>
      </c>
    </row>
    <row r="23" spans="3:11" x14ac:dyDescent="0.25">
      <c r="C23" s="170" t="s">
        <v>496</v>
      </c>
      <c r="D23" s="175">
        <v>0.41984717994839998</v>
      </c>
      <c r="E23" s="169">
        <v>0.41707448350389797</v>
      </c>
      <c r="F23" s="169">
        <v>0.40023365793799215</v>
      </c>
      <c r="G23" s="169">
        <v>0.4321474653759777</v>
      </c>
      <c r="H23" s="176">
        <v>0.44068760218008357</v>
      </c>
    </row>
    <row r="24" spans="3:11" x14ac:dyDescent="0.25">
      <c r="C24" s="170" t="s">
        <v>105</v>
      </c>
      <c r="D24" s="175">
        <v>0.28416727236897038</v>
      </c>
      <c r="E24" s="169">
        <v>0.29734476706258312</v>
      </c>
      <c r="F24" s="169">
        <v>0.2978244964323869</v>
      </c>
      <c r="G24" s="169">
        <v>0.3458969533223385</v>
      </c>
      <c r="H24" s="176">
        <v>0.40468159644006213</v>
      </c>
    </row>
    <row r="25" spans="3:11" x14ac:dyDescent="0.25">
      <c r="C25" s="170" t="s">
        <v>495</v>
      </c>
      <c r="D25" s="175">
        <v>0.26270612337634314</v>
      </c>
      <c r="E25" s="169">
        <v>0.27140702703167102</v>
      </c>
      <c r="F25" s="169">
        <v>0.27631784598177506</v>
      </c>
      <c r="G25" s="169">
        <v>0.31059942655379247</v>
      </c>
      <c r="H25" s="176">
        <v>0.33227884311278755</v>
      </c>
    </row>
    <row r="26" spans="3:11" x14ac:dyDescent="0.25">
      <c r="C26" s="170" t="s">
        <v>169</v>
      </c>
      <c r="D26" s="175">
        <v>0.2383204421870504</v>
      </c>
      <c r="E26" s="169">
        <v>0.24696996483108924</v>
      </c>
      <c r="F26" s="169">
        <v>0.23521583252790196</v>
      </c>
      <c r="G26" s="169">
        <v>0.25536010569899775</v>
      </c>
      <c r="H26" s="176">
        <v>0.25540666682697866</v>
      </c>
    </row>
    <row r="27" spans="3:11" x14ac:dyDescent="0.25">
      <c r="C27" s="170" t="s">
        <v>101</v>
      </c>
      <c r="D27" s="175">
        <v>0.21131799969707754</v>
      </c>
      <c r="E27" s="169">
        <v>0.21945361445582845</v>
      </c>
      <c r="F27" s="169">
        <v>0.21906870699447403</v>
      </c>
      <c r="G27" s="169">
        <v>0.24069532822031206</v>
      </c>
      <c r="H27" s="176">
        <v>0.2550105868553067</v>
      </c>
    </row>
    <row r="28" spans="3:11" x14ac:dyDescent="0.25">
      <c r="C28" s="170" t="s">
        <v>483</v>
      </c>
      <c r="D28" s="175">
        <v>0.2028707823897756</v>
      </c>
      <c r="E28" s="169">
        <v>0.21027641798714644</v>
      </c>
      <c r="F28" s="169">
        <v>0.20930933850767416</v>
      </c>
      <c r="G28" s="169">
        <v>0.21662901083759947</v>
      </c>
      <c r="H28" s="176">
        <v>0.2026840429995149</v>
      </c>
    </row>
    <row r="29" spans="3:11" x14ac:dyDescent="0.25">
      <c r="C29" s="170" t="s">
        <v>76</v>
      </c>
      <c r="D29" s="175">
        <v>0.21099853199320445</v>
      </c>
      <c r="E29" s="169">
        <v>0.21528477510234223</v>
      </c>
      <c r="F29" s="169">
        <v>0.20609598393626946</v>
      </c>
      <c r="G29" s="169">
        <v>0.21578897256077637</v>
      </c>
      <c r="H29" s="176">
        <v>0.21149107209583323</v>
      </c>
    </row>
    <row r="30" spans="3:11" x14ac:dyDescent="0.25">
      <c r="C30" s="170" t="s">
        <v>134</v>
      </c>
      <c r="D30" s="175">
        <v>0.12064034480773154</v>
      </c>
      <c r="E30" s="169">
        <v>0.12683758818037147</v>
      </c>
      <c r="F30" s="169">
        <v>0.13649381498628671</v>
      </c>
      <c r="G30" s="169">
        <v>0.15955881406679762</v>
      </c>
      <c r="H30" s="176">
        <v>0.1632390993447301</v>
      </c>
    </row>
    <row r="31" spans="3:11" ht="15.75" thickBot="1" x14ac:dyDescent="0.3">
      <c r="C31" s="170" t="s">
        <v>190</v>
      </c>
      <c r="D31" s="178">
        <v>5.1279208047568435E-2</v>
      </c>
      <c r="E31" s="179">
        <v>5.1355435064642414E-2</v>
      </c>
      <c r="F31" s="179">
        <v>4.8830769238489405E-2</v>
      </c>
      <c r="G31" s="179">
        <v>5.4085555800865777E-2</v>
      </c>
      <c r="H31" s="180">
        <v>5.2824354984598393E-2</v>
      </c>
    </row>
    <row r="32" spans="3:11" ht="15.75" thickBot="1" x14ac:dyDescent="0.3">
      <c r="C32" s="181" t="s">
        <v>301</v>
      </c>
      <c r="D32" s="182">
        <v>9.5765999999999991</v>
      </c>
      <c r="E32" s="183">
        <v>9.8755000000000006</v>
      </c>
      <c r="F32" s="183">
        <v>9.6656999999999993</v>
      </c>
      <c r="G32" s="184">
        <v>10.428699999999999</v>
      </c>
      <c r="H32" s="185">
        <v>10.907900000000001</v>
      </c>
    </row>
    <row r="33" spans="3:8" ht="15.75" thickBot="1" x14ac:dyDescent="0.3">
      <c r="D33" s="171"/>
      <c r="E33" s="171"/>
      <c r="G33" s="171"/>
      <c r="H33" s="171"/>
    </row>
    <row r="34" spans="3:8" ht="21.75" thickBot="1" x14ac:dyDescent="0.3">
      <c r="C34" s="195"/>
      <c r="D34" s="196"/>
      <c r="E34" s="197" t="s">
        <v>499</v>
      </c>
      <c r="F34" s="197" t="s">
        <v>500</v>
      </c>
      <c r="G34" s="197" t="s">
        <v>501</v>
      </c>
      <c r="H34" s="198" t="s">
        <v>510</v>
      </c>
    </row>
    <row r="35" spans="3:8" x14ac:dyDescent="0.25">
      <c r="C35" s="199" t="s">
        <v>187</v>
      </c>
      <c r="D35" s="192"/>
      <c r="E35" s="188">
        <v>3.3213598939613176E-2</v>
      </c>
      <c r="F35" s="188">
        <v>-3.2762295995676774E-2</v>
      </c>
      <c r="G35" s="188">
        <v>-2.8914240387165068E-2</v>
      </c>
      <c r="H35" s="200">
        <v>6.6634777471717754E-2</v>
      </c>
    </row>
    <row r="36" spans="3:8" x14ac:dyDescent="0.25">
      <c r="C36" s="201" t="s">
        <v>116</v>
      </c>
      <c r="D36" s="193"/>
      <c r="E36" s="189">
        <v>1.3757676310932372E-2</v>
      </c>
      <c r="F36" s="189">
        <v>-2.0756170289191005E-2</v>
      </c>
      <c r="G36" s="189">
        <v>5.4676019212421732E-2</v>
      </c>
      <c r="H36" s="202">
        <v>1.8395115644997274E-2</v>
      </c>
    </row>
    <row r="37" spans="3:8" x14ac:dyDescent="0.25">
      <c r="C37" s="201" t="s">
        <v>133</v>
      </c>
      <c r="D37" s="193"/>
      <c r="E37" s="189">
        <v>6.3103748146922697E-2</v>
      </c>
      <c r="F37" s="189">
        <v>-1.4773083650856651E-2</v>
      </c>
      <c r="G37" s="189">
        <v>0.11858248474412074</v>
      </c>
      <c r="H37" s="202">
        <v>5.8174116207069249E-2</v>
      </c>
    </row>
    <row r="38" spans="3:8" x14ac:dyDescent="0.25">
      <c r="C38" s="201" t="s">
        <v>135</v>
      </c>
      <c r="D38" s="193"/>
      <c r="E38" s="189">
        <v>3.0172893247317548E-2</v>
      </c>
      <c r="F38" s="189">
        <v>-2.2803859691058245E-3</v>
      </c>
      <c r="G38" s="189">
        <v>9.0200366300019624E-2</v>
      </c>
      <c r="H38" s="202">
        <v>1.9685093049625537E-2</v>
      </c>
    </row>
    <row r="39" spans="3:8" x14ac:dyDescent="0.25">
      <c r="C39" s="201" t="s">
        <v>28</v>
      </c>
      <c r="D39" s="193"/>
      <c r="E39" s="189">
        <v>4.3994862885568753E-2</v>
      </c>
      <c r="F39" s="189">
        <v>-4.6072998341249987E-3</v>
      </c>
      <c r="G39" s="189">
        <v>0.12054142076392489</v>
      </c>
      <c r="H39" s="202">
        <v>1.469077020293807E-2</v>
      </c>
    </row>
    <row r="40" spans="3:8" x14ac:dyDescent="0.25">
      <c r="C40" s="201" t="s">
        <v>153</v>
      </c>
      <c r="D40" s="193"/>
      <c r="E40" s="189">
        <v>2.3619429569268144E-2</v>
      </c>
      <c r="F40" s="189">
        <v>-3.875438721485517E-2</v>
      </c>
      <c r="G40" s="189">
        <v>4.5155203752561823E-2</v>
      </c>
      <c r="H40" s="202">
        <v>-2.2660616445655736E-2</v>
      </c>
    </row>
    <row r="41" spans="3:8" x14ac:dyDescent="0.25">
      <c r="C41" s="201" t="s">
        <v>497</v>
      </c>
      <c r="D41" s="193"/>
      <c r="E41" s="189">
        <v>6.9786434544378328E-2</v>
      </c>
      <c r="F41" s="189">
        <v>1.8265583179260823E-2</v>
      </c>
      <c r="G41" s="189">
        <v>0.22694226544285331</v>
      </c>
      <c r="H41" s="202">
        <v>0.14200334178470311</v>
      </c>
    </row>
    <row r="42" spans="3:8" x14ac:dyDescent="0.25">
      <c r="C42" s="201" t="s">
        <v>146</v>
      </c>
      <c r="D42" s="193"/>
      <c r="E42" s="189">
        <v>1.6494671631397468E-2</v>
      </c>
      <c r="F42" s="189">
        <v>-3.5333625150883827E-2</v>
      </c>
      <c r="G42" s="189">
        <v>0.13606558710630046</v>
      </c>
      <c r="H42" s="202">
        <v>2.4267477116423748E-2</v>
      </c>
    </row>
    <row r="43" spans="3:8" x14ac:dyDescent="0.25">
      <c r="C43" s="201" t="s">
        <v>115</v>
      </c>
      <c r="D43" s="193"/>
      <c r="E43" s="189">
        <v>2.8482113791834143E-2</v>
      </c>
      <c r="F43" s="189">
        <v>-5.295635670493147E-2</v>
      </c>
      <c r="G43" s="189">
        <v>2.0696092894480485E-2</v>
      </c>
      <c r="H43" s="202">
        <v>2.9406690266137306E-2</v>
      </c>
    </row>
    <row r="44" spans="3:8" x14ac:dyDescent="0.25">
      <c r="C44" s="201" t="s">
        <v>496</v>
      </c>
      <c r="D44" s="193"/>
      <c r="E44" s="189">
        <v>-6.6040611368231158E-3</v>
      </c>
      <c r="F44" s="189">
        <v>-4.0378460519626659E-2</v>
      </c>
      <c r="G44" s="189">
        <v>7.9737940088311934E-2</v>
      </c>
      <c r="H44" s="202">
        <v>1.9762089305963564E-2</v>
      </c>
    </row>
    <row r="45" spans="3:8" x14ac:dyDescent="0.25">
      <c r="C45" s="201" t="s">
        <v>105</v>
      </c>
      <c r="D45" s="193"/>
      <c r="E45" s="189">
        <v>4.6372316501327157E-2</v>
      </c>
      <c r="F45" s="189">
        <v>1.6133775433243552E-3</v>
      </c>
      <c r="G45" s="189">
        <v>0.16141203113178154</v>
      </c>
      <c r="H45" s="202">
        <v>0.16994842698988075</v>
      </c>
    </row>
    <row r="46" spans="3:8" x14ac:dyDescent="0.25">
      <c r="C46" s="201" t="s">
        <v>495</v>
      </c>
      <c r="D46" s="193"/>
      <c r="E46" s="189">
        <v>3.3120292528786205E-2</v>
      </c>
      <c r="F46" s="189">
        <v>1.8093927057868629E-2</v>
      </c>
      <c r="G46" s="189">
        <v>0.12406574917451586</v>
      </c>
      <c r="H46" s="202">
        <v>6.9798636782867463E-2</v>
      </c>
    </row>
    <row r="47" spans="3:8" x14ac:dyDescent="0.25">
      <c r="C47" s="201" t="s">
        <v>169</v>
      </c>
      <c r="D47" s="193"/>
      <c r="E47" s="189">
        <v>3.629366647973109E-2</v>
      </c>
      <c r="F47" s="189">
        <v>-4.7593367522347559E-2</v>
      </c>
      <c r="G47" s="189">
        <v>8.5641654962602162E-2</v>
      </c>
      <c r="H47" s="202">
        <v>1.8233516881367313E-4</v>
      </c>
    </row>
    <row r="48" spans="3:8" x14ac:dyDescent="0.25">
      <c r="C48" s="201" t="s">
        <v>101</v>
      </c>
      <c r="D48" s="193"/>
      <c r="E48" s="189">
        <v>3.8499393191366756E-2</v>
      </c>
      <c r="F48" s="189">
        <v>-1.7539353922643678E-3</v>
      </c>
      <c r="G48" s="189">
        <v>9.8720723386492418E-2</v>
      </c>
      <c r="H48" s="202">
        <v>5.9474601110212098E-2</v>
      </c>
    </row>
    <row r="49" spans="2:12" x14ac:dyDescent="0.25">
      <c r="C49" s="201" t="s">
        <v>483</v>
      </c>
      <c r="D49" s="193"/>
      <c r="E49" s="189">
        <v>3.6504199915502834E-2</v>
      </c>
      <c r="F49" s="189">
        <v>-4.5990867103860959E-3</v>
      </c>
      <c r="G49" s="189">
        <v>3.4970596066629576E-2</v>
      </c>
      <c r="H49" s="202">
        <v>-6.4372577727083463E-2</v>
      </c>
    </row>
    <row r="50" spans="2:12" x14ac:dyDescent="0.25">
      <c r="C50" s="201" t="s">
        <v>76</v>
      </c>
      <c r="D50" s="193"/>
      <c r="E50" s="189">
        <v>2.0314089717343733E-2</v>
      </c>
      <c r="F50" s="189">
        <v>-4.2682029705559038E-2</v>
      </c>
      <c r="G50" s="189">
        <v>4.7031428945768505E-2</v>
      </c>
      <c r="H50" s="202">
        <v>-1.9917145968766505E-2</v>
      </c>
    </row>
    <row r="51" spans="2:12" x14ac:dyDescent="0.25">
      <c r="C51" s="201" t="s">
        <v>134</v>
      </c>
      <c r="D51" s="193"/>
      <c r="E51" s="189">
        <v>5.1369576094271556E-2</v>
      </c>
      <c r="F51" s="189">
        <v>7.61306403286654E-2</v>
      </c>
      <c r="G51" s="189">
        <v>0.1689820090590054</v>
      </c>
      <c r="H51" s="202">
        <v>2.306538375493174E-2</v>
      </c>
    </row>
    <row r="52" spans="2:12" ht="15.75" thickBot="1" x14ac:dyDescent="0.3">
      <c r="C52" s="201" t="s">
        <v>190</v>
      </c>
      <c r="D52" s="193"/>
      <c r="E52" s="190">
        <v>1.4865092495825669E-3</v>
      </c>
      <c r="F52" s="190">
        <v>-4.9160635538870373E-2</v>
      </c>
      <c r="G52" s="190">
        <v>0.10761220116586741</v>
      </c>
      <c r="H52" s="203">
        <v>-2.3318625418418931E-2</v>
      </c>
    </row>
    <row r="53" spans="2:12" ht="15.75" thickBot="1" x14ac:dyDescent="0.3">
      <c r="C53" s="204" t="s">
        <v>301</v>
      </c>
      <c r="D53" s="194"/>
      <c r="E53" s="191">
        <v>3.121149468496142E-2</v>
      </c>
      <c r="F53" s="191">
        <v>-2.1244493949673565E-2</v>
      </c>
      <c r="G53" s="191">
        <v>7.8938928375596171E-2</v>
      </c>
      <c r="H53" s="205">
        <v>4.5950118423197746E-2</v>
      </c>
    </row>
    <row r="58" spans="2:12" x14ac:dyDescent="0.25">
      <c r="C58" s="145" t="s">
        <v>505</v>
      </c>
      <c r="D58" s="145">
        <v>2017</v>
      </c>
    </row>
    <row r="59" spans="2:12" x14ac:dyDescent="0.25">
      <c r="C59" s="145" t="s">
        <v>506</v>
      </c>
      <c r="D59" s="145">
        <v>2021</v>
      </c>
    </row>
    <row r="60" spans="2:12" x14ac:dyDescent="0.25">
      <c r="I60" s="164"/>
      <c r="J60" s="164"/>
    </row>
    <row r="62" spans="2:12" ht="16.5" thickBot="1" x14ac:dyDescent="0.3">
      <c r="B62">
        <v>5</v>
      </c>
      <c r="C62" s="159" t="s">
        <v>514</v>
      </c>
      <c r="D62" s="160"/>
      <c r="E62" s="160"/>
      <c r="F62" s="160"/>
      <c r="G62" s="160"/>
      <c r="H62" s="160"/>
      <c r="I62" s="160"/>
      <c r="J62" s="160"/>
      <c r="K62" s="160"/>
      <c r="L62" s="160"/>
    </row>
    <row r="63" spans="2:12" ht="16.5" thickTop="1" thickBot="1" x14ac:dyDescent="0.3"/>
    <row r="64" spans="2:12" ht="15.75" thickBot="1" x14ac:dyDescent="0.3">
      <c r="C64" s="158"/>
      <c r="D64" s="158"/>
      <c r="E64" s="158"/>
      <c r="F64" s="158"/>
      <c r="G64" s="158"/>
      <c r="H64" s="158"/>
      <c r="I64" s="113"/>
    </row>
    <row r="65" spans="3:9" ht="36.75" thickBot="1" x14ac:dyDescent="0.3">
      <c r="C65" s="151" t="s">
        <v>515</v>
      </c>
      <c r="D65" s="156" t="str">
        <f>CONCATENATE("Montant dépenses ",D58," en mds")</f>
        <v>Montant dépenses 2017 en mds</v>
      </c>
      <c r="E65" s="157" t="str">
        <f>CONCATENATE("Montant dépenses ",D59)</f>
        <v>Montant dépenses 2021</v>
      </c>
      <c r="F65" s="146" t="s">
        <v>492</v>
      </c>
      <c r="G65" s="146" t="s">
        <v>493</v>
      </c>
      <c r="H65" s="146" t="s">
        <v>494</v>
      </c>
    </row>
    <row r="66" spans="3:9" ht="15.75" thickBot="1" x14ac:dyDescent="0.3">
      <c r="C66" s="162" t="s">
        <v>190</v>
      </c>
      <c r="D66" s="149">
        <v>5.1279208047568435E-2</v>
      </c>
      <c r="E66" s="149">
        <v>5.2824354984598393E-2</v>
      </c>
      <c r="F66" s="148">
        <v>7.449355469632879E-3</v>
      </c>
      <c r="G66" s="148">
        <v>-6.1565143117905285E-2</v>
      </c>
      <c r="H66" s="148">
        <v>5.3733576626514346E-2</v>
      </c>
      <c r="I66" s="166"/>
    </row>
    <row r="67" spans="3:9" ht="15.75" thickBot="1" x14ac:dyDescent="0.3">
      <c r="C67" s="162" t="s">
        <v>134</v>
      </c>
      <c r="D67" s="150">
        <v>0.12064034480773154</v>
      </c>
      <c r="E67" s="150">
        <v>0.1632390993447301</v>
      </c>
      <c r="F67" s="148">
        <v>7.8531676914922022E-2</v>
      </c>
      <c r="G67" s="148">
        <v>1.0533801747863336E-2</v>
      </c>
      <c r="H67" s="148">
        <v>4.7736122247266533E-2</v>
      </c>
      <c r="I67" s="166"/>
    </row>
    <row r="68" spans="3:9" ht="15.75" thickBot="1" x14ac:dyDescent="0.3">
      <c r="C68" s="162" t="s">
        <v>76</v>
      </c>
      <c r="D68" s="150">
        <v>0.21099853199320445</v>
      </c>
      <c r="E68" s="150">
        <v>0.21149107209583323</v>
      </c>
      <c r="F68" s="148">
        <v>5.8307222277020898E-4</v>
      </c>
      <c r="G68" s="148">
        <v>-2.5730940198646524E-2</v>
      </c>
      <c r="H68" s="148">
        <v>8.0590354936402875E-3</v>
      </c>
      <c r="I68" s="166"/>
    </row>
    <row r="69" spans="3:9" ht="15.75" thickBot="1" x14ac:dyDescent="0.3">
      <c r="C69" s="162" t="s">
        <v>483</v>
      </c>
      <c r="D69" s="150">
        <v>0.2028707823897756</v>
      </c>
      <c r="E69" s="150">
        <v>0.2026840429995149</v>
      </c>
      <c r="F69" s="148">
        <v>-2.3020057608114097E-4</v>
      </c>
      <c r="G69" s="148">
        <v>-3.3151998861143728E-2</v>
      </c>
      <c r="H69" s="148">
        <v>1.4970771984811115E-2</v>
      </c>
      <c r="I69" s="166"/>
    </row>
    <row r="70" spans="3:9" ht="15.75" thickBot="1" x14ac:dyDescent="0.3">
      <c r="C70" s="162" t="s">
        <v>101</v>
      </c>
      <c r="D70" s="150">
        <v>0.21131799969707754</v>
      </c>
      <c r="E70" s="150">
        <v>0.2550105868553067</v>
      </c>
      <c r="F70" s="148">
        <v>4.8106537570852481E-2</v>
      </c>
      <c r="G70" s="148">
        <v>-1.7760891039786397E-3</v>
      </c>
      <c r="H70" s="148">
        <v>3.0597744252147896E-2</v>
      </c>
      <c r="I70" s="166"/>
    </row>
    <row r="71" spans="3:9" ht="15.75" thickBot="1" x14ac:dyDescent="0.3">
      <c r="C71" s="162" t="s">
        <v>169</v>
      </c>
      <c r="D71" s="150">
        <v>0.2383204421870504</v>
      </c>
      <c r="E71" s="150">
        <v>0.25540666682697866</v>
      </c>
      <c r="F71" s="148">
        <v>1.7460910831365695E-2</v>
      </c>
      <c r="G71" s="148">
        <v>1.4606194373916193E-3</v>
      </c>
      <c r="H71" s="148">
        <v>8.2483900449048519E-4</v>
      </c>
      <c r="I71" s="166"/>
    </row>
    <row r="72" spans="3:9" ht="15.75" thickBot="1" x14ac:dyDescent="0.3">
      <c r="C72" s="162" t="s">
        <v>495</v>
      </c>
      <c r="D72" s="150">
        <v>0.26270612337634314</v>
      </c>
      <c r="E72" s="150">
        <v>0.33227884311278755</v>
      </c>
      <c r="F72" s="148">
        <v>6.0493774724843741E-2</v>
      </c>
      <c r="G72" s="148">
        <v>1.1716355960513791E-2</v>
      </c>
      <c r="H72" s="148">
        <v>1.1954532451758038E-2</v>
      </c>
      <c r="I72" s="166"/>
    </row>
    <row r="73" spans="3:9" ht="15.75" thickBot="1" x14ac:dyDescent="0.3">
      <c r="C73" s="162" t="s">
        <v>105</v>
      </c>
      <c r="D73" s="150">
        <v>0.28416727236897038</v>
      </c>
      <c r="E73" s="150">
        <v>0.40468159644006213</v>
      </c>
      <c r="F73" s="148">
        <v>9.2407942272156429E-2</v>
      </c>
      <c r="G73" s="148">
        <v>1.5423160587442197E-3</v>
      </c>
      <c r="H73" s="148">
        <v>7.0600080703123069E-2</v>
      </c>
      <c r="I73" s="166"/>
    </row>
    <row r="74" spans="3:9" ht="15.75" thickBot="1" x14ac:dyDescent="0.3">
      <c r="C74" s="162" t="s">
        <v>496</v>
      </c>
      <c r="D74" s="150">
        <v>0.41984717994839998</v>
      </c>
      <c r="E74" s="150">
        <v>0.44068760218008357</v>
      </c>
      <c r="F74" s="148">
        <v>1.2185002433152237E-2</v>
      </c>
      <c r="G74" s="148">
        <v>-3.1246033082439117E-2</v>
      </c>
      <c r="H74" s="148">
        <v>2.6644712771767276E-2</v>
      </c>
      <c r="I74" s="166"/>
    </row>
    <row r="75" spans="3:9" ht="15.75" thickBot="1" x14ac:dyDescent="0.3">
      <c r="C75" s="162" t="s">
        <v>115</v>
      </c>
      <c r="D75" s="150">
        <v>0.42607588436020988</v>
      </c>
      <c r="E75" s="150">
        <v>0.43605084217041051</v>
      </c>
      <c r="F75" s="148">
        <v>5.8021135158072834E-3</v>
      </c>
      <c r="G75" s="148">
        <v>-3.4072942243858262E-2</v>
      </c>
      <c r="H75" s="148">
        <v>2.1468675887496236E-2</v>
      </c>
      <c r="I75" s="166"/>
    </row>
    <row r="76" spans="3:9" ht="15.75" thickBot="1" x14ac:dyDescent="0.3">
      <c r="C76" s="162" t="s">
        <v>146</v>
      </c>
      <c r="D76" s="150">
        <v>0.41325829687047966</v>
      </c>
      <c r="E76" s="150">
        <v>0.47154225544534345</v>
      </c>
      <c r="F76" s="148">
        <v>3.3533977662228098E-2</v>
      </c>
      <c r="G76" s="148">
        <v>-2.8090297347411086E-2</v>
      </c>
      <c r="H76" s="148">
        <v>4.3344715942136514E-2</v>
      </c>
      <c r="I76" s="166"/>
    </row>
    <row r="77" spans="3:9" ht="15.75" thickBot="1" x14ac:dyDescent="0.3">
      <c r="C77" s="162" t="s">
        <v>508</v>
      </c>
      <c r="D77" s="150">
        <v>0.40741056103735429</v>
      </c>
      <c r="E77" s="150">
        <v>0.62184469877280124</v>
      </c>
      <c r="F77" s="148">
        <v>0.11150754071154134</v>
      </c>
      <c r="G77" s="148">
        <v>2.1657396981822785E-2</v>
      </c>
      <c r="H77" s="148">
        <v>6.7871155438884001E-2</v>
      </c>
      <c r="I77" s="166"/>
    </row>
    <row r="78" spans="3:9" ht="15.75" thickBot="1" x14ac:dyDescent="0.3">
      <c r="C78" s="162" t="s">
        <v>153</v>
      </c>
      <c r="D78" s="150">
        <v>0.5697219674210392</v>
      </c>
      <c r="E78" s="150">
        <v>0.57261410777416999</v>
      </c>
      <c r="F78" s="148">
        <v>1.2666928496956054E-3</v>
      </c>
      <c r="G78" s="148">
        <v>-3.0180595709267899E-2</v>
      </c>
      <c r="H78" s="148">
        <v>1.1493911524944389E-2</v>
      </c>
      <c r="I78" s="166"/>
    </row>
    <row r="79" spans="3:9" ht="15.75" thickBot="1" x14ac:dyDescent="0.3">
      <c r="C79" s="162" t="s">
        <v>28</v>
      </c>
      <c r="D79" s="150">
        <v>0.50970947877571227</v>
      </c>
      <c r="E79" s="150">
        <v>0.60225047048647784</v>
      </c>
      <c r="F79" s="148">
        <v>4.2590130626912526E-2</v>
      </c>
      <c r="G79" s="148">
        <v>1.0968968352991215E-3</v>
      </c>
      <c r="H79" s="148">
        <v>2.2231407938712255E-2</v>
      </c>
      <c r="I79" s="166"/>
    </row>
    <row r="80" spans="3:9" ht="15.75" thickBot="1" x14ac:dyDescent="0.3">
      <c r="C80" s="162" t="s">
        <v>135</v>
      </c>
      <c r="D80" s="150">
        <v>0.73805343141905833</v>
      </c>
      <c r="E80" s="150">
        <v>0.84329364181988076</v>
      </c>
      <c r="F80" s="148">
        <v>3.388624048292832E-2</v>
      </c>
      <c r="G80" s="148">
        <v>3.7304494426519952E-3</v>
      </c>
      <c r="H80" s="148">
        <v>6.240038422959282E-3</v>
      </c>
      <c r="I80" s="166"/>
    </row>
    <row r="81" spans="3:9" ht="15.75" thickBot="1" x14ac:dyDescent="0.3">
      <c r="C81" s="162" t="s">
        <v>133</v>
      </c>
      <c r="D81" s="150">
        <v>1.055570755735163</v>
      </c>
      <c r="E81" s="150">
        <v>1.3086527317816059</v>
      </c>
      <c r="F81" s="148">
        <v>5.5198746411060151E-2</v>
      </c>
      <c r="G81" s="148">
        <v>-2.5200067418920113E-2</v>
      </c>
      <c r="H81" s="148">
        <v>6.0364636769357771E-2</v>
      </c>
      <c r="I81" s="166"/>
    </row>
    <row r="82" spans="3:9" ht="15.75" thickBot="1" x14ac:dyDescent="0.3">
      <c r="C82" s="162" t="s">
        <v>116</v>
      </c>
      <c r="D82" s="150">
        <v>1.2776349881204692</v>
      </c>
      <c r="E82" s="150">
        <v>1.3622824915695657</v>
      </c>
      <c r="F82" s="148">
        <v>1.6167017611283807E-2</v>
      </c>
      <c r="G82" s="148">
        <v>-1.7316135448999459E-2</v>
      </c>
      <c r="H82" s="148">
        <v>1.7402032623338393E-2</v>
      </c>
      <c r="I82" s="166"/>
    </row>
    <row r="83" spans="3:9" ht="15.75" thickBot="1" x14ac:dyDescent="0.3">
      <c r="C83" s="162" t="s">
        <v>187</v>
      </c>
      <c r="D83" s="150">
        <v>2.075161435242185</v>
      </c>
      <c r="E83" s="150">
        <v>2.1480705658251535</v>
      </c>
      <c r="F83" s="147">
        <v>8.6701391124421878E-3</v>
      </c>
      <c r="G83" s="147">
        <v>-2.632332581268626E-2</v>
      </c>
      <c r="H83" s="147">
        <v>1.682478657458053E-2</v>
      </c>
      <c r="I83" s="166"/>
    </row>
    <row r="84" spans="3:9" ht="15.75" thickBot="1" x14ac:dyDescent="0.3">
      <c r="C84" s="152" t="s">
        <v>301</v>
      </c>
      <c r="D84" s="153">
        <v>9.5765999999999991</v>
      </c>
      <c r="E84" s="154">
        <v>10.907900000000001</v>
      </c>
      <c r="F84" s="155">
        <v>3.307642258459853E-2</v>
      </c>
      <c r="G84" s="155">
        <v>1.5423160587442197E-3</v>
      </c>
      <c r="H84" s="155">
        <v>2.55105112512648E-2</v>
      </c>
      <c r="I84" s="166"/>
    </row>
    <row r="87" spans="3:9" s="171" customFormat="1" x14ac:dyDescent="0.25"/>
    <row r="88" spans="3:9" s="171" customFormat="1" ht="15.75" x14ac:dyDescent="0.25">
      <c r="C88" s="214"/>
    </row>
    <row r="89" spans="3:9" s="215" customFormat="1" x14ac:dyDescent="0.25"/>
    <row r="90" spans="3:9" s="161" customFormat="1" x14ac:dyDescent="0.25"/>
    <row r="91" spans="3:9" s="161" customFormat="1" x14ac:dyDescent="0.25"/>
    <row r="92" spans="3:9" s="161" customFormat="1" x14ac:dyDescent="0.25"/>
    <row r="93" spans="3:9" s="161" customFormat="1" x14ac:dyDescent="0.25"/>
    <row r="94" spans="3:9" s="161" customFormat="1" x14ac:dyDescent="0.25"/>
    <row r="95" spans="3:9" s="161" customFormat="1" x14ac:dyDescent="0.25"/>
    <row r="96" spans="3:9" s="161" customFormat="1" x14ac:dyDescent="0.25"/>
    <row r="97" s="161" customFormat="1" x14ac:dyDescent="0.25"/>
    <row r="98" s="161" customFormat="1" x14ac:dyDescent="0.25"/>
  </sheetData>
  <mergeCells count="1">
    <mergeCell ref="A2:M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définitions détaillées</vt:lpstr>
      <vt:lpstr>Effectifs par top MSA 2015</vt:lpstr>
      <vt:lpstr>définition sup</vt:lpstr>
      <vt:lpstr>Calcul dépenses TR 2015</vt:lpstr>
      <vt:lpstr>treemap</vt:lpstr>
      <vt:lpstr>Dépenses pathologie</vt:lpstr>
      <vt:lpstr>Dépenses 2021</vt:lpstr>
      <vt:lpstr>Evolution</vt:lpstr>
      <vt:lpstr>'définitions détaillées'!_ftn1</vt:lpstr>
      <vt:lpstr>'définitions détaillées'!_ftn2</vt:lpstr>
      <vt:lpstr>'définitions détaillées'!_ftn3</vt:lpstr>
      <vt:lpstr>'définitions détaillées'!_ftn4</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MURIEL</dc:creator>
  <cp:lastModifiedBy>Claudine Gaillard</cp:lastModifiedBy>
  <dcterms:created xsi:type="dcterms:W3CDTF">2019-03-12T14:48:25Z</dcterms:created>
  <dcterms:modified xsi:type="dcterms:W3CDTF">2023-12-05T07:48:57Z</dcterms:modified>
</cp:coreProperties>
</file>