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21-STATISTIQUES\04_STATS_PRESTATIONS_MALADIE\01_CONJONCTURE\03_ANALYSE\2022\202203\"/>
    </mc:Choice>
  </mc:AlternateContent>
  <bookViews>
    <workbookView xWindow="0" yWindow="0" windowWidth="25200" windowHeight="11085"/>
  </bookViews>
  <sheets>
    <sheet name="Date_rbts" sheetId="1" r:id="rId1"/>
    <sheet name="Date_rbts_hors_covid" sheetId="2" r:id="rId2"/>
    <sheet name="Date_soins" sheetId="3" r:id="rId3"/>
    <sheet name="Révisions_date_soins" sheetId="4" r:id="rId4"/>
  </sheets>
  <definedNames>
    <definedName name="_xlnm.Print_Area" localSheetId="0">Date_rbts!$C$4:$L$105</definedName>
    <definedName name="_xlnm.Print_Area" localSheetId="1">Date_rbts_hors_covid!$C$4:$L$108</definedName>
    <definedName name="_xlnm.Print_Area" localSheetId="2">Date_soins!$C$4:$L$106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9" i="4" l="1"/>
  <c r="T69" i="4"/>
  <c r="U69" i="4"/>
  <c r="V69" i="4"/>
  <c r="W69" i="4"/>
  <c r="R69" i="4"/>
  <c r="Q69" i="4"/>
  <c r="P69" i="4"/>
  <c r="O69" i="4"/>
  <c r="N69" i="4"/>
  <c r="M69" i="4"/>
  <c r="L69" i="4"/>
  <c r="K69" i="4"/>
  <c r="J69" i="4"/>
  <c r="W68" i="4"/>
  <c r="W67" i="4"/>
  <c r="W66" i="4"/>
  <c r="W65" i="4"/>
  <c r="W64" i="4"/>
  <c r="W63" i="4"/>
  <c r="W62" i="4"/>
  <c r="W61" i="4"/>
  <c r="W60" i="4"/>
  <c r="W59" i="4"/>
  <c r="W58" i="4"/>
  <c r="W57" i="4"/>
  <c r="F56" i="4"/>
  <c r="S56" i="4"/>
  <c r="T56" i="4"/>
  <c r="U56" i="4"/>
  <c r="V56" i="4"/>
  <c r="W56" i="4"/>
  <c r="R56" i="4"/>
  <c r="Q56" i="4"/>
  <c r="P56" i="4"/>
  <c r="O56" i="4"/>
  <c r="N56" i="4"/>
  <c r="M56" i="4"/>
  <c r="L56" i="4"/>
  <c r="K56" i="4"/>
  <c r="J56" i="4"/>
  <c r="I56" i="4"/>
  <c r="H56" i="4"/>
  <c r="G56" i="4"/>
  <c r="W55" i="4"/>
  <c r="W54" i="4"/>
  <c r="W53" i="4"/>
  <c r="W52" i="4"/>
  <c r="W51" i="4"/>
  <c r="W50" i="4"/>
  <c r="W49" i="4"/>
  <c r="W48" i="4"/>
  <c r="W47" i="4"/>
  <c r="W46" i="4"/>
  <c r="W45" i="4"/>
  <c r="W44" i="4"/>
  <c r="E43" i="4"/>
  <c r="F43" i="4"/>
  <c r="S43" i="4"/>
  <c r="T43" i="4"/>
  <c r="U43" i="4"/>
  <c r="V43" i="4"/>
  <c r="W43" i="4"/>
  <c r="R43" i="4"/>
  <c r="Q43" i="4"/>
  <c r="P43" i="4"/>
  <c r="O43" i="4"/>
  <c r="N43" i="4"/>
  <c r="M43" i="4"/>
  <c r="L43" i="4"/>
  <c r="K43" i="4"/>
  <c r="J43" i="4"/>
  <c r="I43" i="4"/>
  <c r="H43" i="4"/>
  <c r="G43" i="4"/>
  <c r="W42" i="4"/>
  <c r="W41" i="4"/>
  <c r="W40" i="4"/>
  <c r="W39" i="4"/>
  <c r="W38" i="4"/>
  <c r="W37" i="4"/>
  <c r="W36" i="4"/>
  <c r="W35" i="4"/>
  <c r="W34" i="4"/>
  <c r="W33" i="4"/>
  <c r="W32" i="4"/>
  <c r="W31" i="4"/>
  <c r="K38" i="3"/>
  <c r="K71" i="3"/>
  <c r="I38" i="3"/>
  <c r="I71" i="3"/>
  <c r="H38" i="3"/>
  <c r="H71" i="3"/>
  <c r="G38" i="3"/>
  <c r="G71" i="3"/>
  <c r="E38" i="3"/>
  <c r="E71" i="3"/>
  <c r="D38" i="3"/>
  <c r="D71" i="3"/>
  <c r="K39" i="2"/>
  <c r="K73" i="2"/>
  <c r="I39" i="2"/>
  <c r="I73" i="2"/>
  <c r="H39" i="2"/>
  <c r="H73" i="2"/>
  <c r="G39" i="2"/>
  <c r="G73" i="2"/>
  <c r="E39" i="2"/>
  <c r="E73" i="2"/>
  <c r="D39" i="2"/>
  <c r="D73" i="2"/>
  <c r="K38" i="1"/>
  <c r="K71" i="1"/>
  <c r="I38" i="1"/>
  <c r="I71" i="1"/>
  <c r="H38" i="1"/>
  <c r="H71" i="1"/>
  <c r="G38" i="1"/>
  <c r="G71" i="1"/>
  <c r="E38" i="1"/>
  <c r="E71" i="1"/>
  <c r="D38" i="1"/>
  <c r="D71" i="1"/>
</calcChain>
</file>

<file path=xl/sharedStrings.xml><?xml version="1.0" encoding="utf-8"?>
<sst xmlns="http://schemas.openxmlformats.org/spreadsheetml/2006/main" count="366" uniqueCount="92">
  <si>
    <r>
      <t xml:space="preserve">Régime agricole - Métropole
Tous risques
Séries en date de remboursements
</t>
    </r>
    <r>
      <rPr>
        <b/>
        <sz val="9"/>
        <color theme="1"/>
        <rFont val="Cambria"/>
        <family val="1"/>
      </rPr>
      <t>Montants remboursés en millions d'euros</t>
    </r>
  </si>
  <si>
    <t>Données mensuelles</t>
  </si>
  <si>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</si>
  <si>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</si>
  <si>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</si>
  <si>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</si>
  <si>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</si>
  <si>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</si>
  <si>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</si>
  <si>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</si>
  <si>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</si>
  <si>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</si>
  <si>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</si>
  <si>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</si>
  <si>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</si>
  <si>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</si>
  <si>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</si>
  <si>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</si>
  <si>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</si>
  <si>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</si>
  <si>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</si>
  <si>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</si>
  <si>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</si>
  <si>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</si>
  <si>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</si>
  <si>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</si>
  <si>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Total cliniques privées</t>
  </si>
  <si>
    <t>OD Médecine Chirurgie Obstétrique (MCO)</t>
  </si>
  <si>
    <t>- dont Part tarif</t>
  </si>
  <si>
    <t>- dont Médicaments en sus</t>
  </si>
  <si>
    <t>- dont Dispositifs médicaux implantables en sus</t>
  </si>
  <si>
    <t>OQN Soins de suite et Réadaptation</t>
  </si>
  <si>
    <r>
      <t xml:space="preserve">Non-salariés agricoles - Métropole
Tous risques
Séries en date de remboursements
</t>
    </r>
    <r>
      <rPr>
        <b/>
        <sz val="9"/>
        <color theme="1"/>
        <rFont val="Cambria"/>
        <family val="1"/>
      </rPr>
      <t>Montants remboursés en millions d'euros</t>
    </r>
  </si>
  <si>
    <r>
      <t xml:space="preserve">Salariés agricoles - Métropole
Tous risques
Séries en date de remboursements
</t>
    </r>
    <r>
      <rPr>
        <b/>
        <sz val="9"/>
        <color theme="1"/>
        <rFont val="Cambria"/>
        <family val="1"/>
      </rPr>
      <t>Montants remboursés en millions d'euros</t>
    </r>
  </si>
  <si>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</si>
  <si>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</si>
  <si>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r>
      <t xml:space="preserve">Régime agricole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</si>
  <si>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</si>
  <si>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</si>
  <si>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</si>
  <si>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</si>
  <si>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r>
      <t xml:space="preserve">Régime agricole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</si>
  <si>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</si>
  <si>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</si>
  <si>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t>Tableau 1 : Taux de révision de séries de remboursements de soins de ville (en date de soins) par rapport aux données publiées ce mois-ci</t>
  </si>
  <si>
    <t>Cumul 2019</t>
  </si>
  <si>
    <t>Cumul 2020</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</si>
  <si>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</si>
  <si>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</si>
  <si>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</si>
  <si>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</si>
  <si>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</si>
  <si>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</si>
  <si>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</si>
  <si>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</si>
  <si>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 Infirmiers </t>
  </si>
  <si>
    <t xml:space="preserve">  Laboratoires</t>
  </si>
  <si>
    <t xml:space="preserve">  Frais de transports</t>
  </si>
  <si>
    <t xml:space="preserve"> </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</si>
  <si>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</si>
  <si>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</si>
  <si>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</si>
  <si>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</si>
  <si>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</si>
  <si>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</si>
  <si>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</si>
  <si>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</si>
  <si>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</si>
  <si>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Révision des mois de janvier 2019 à décembre 2021 en date de soins selon les données liquidées jusqu'en mars 2022</t>
  </si>
  <si>
    <t>Date de révision (montants en millions d'euros)</t>
  </si>
  <si>
    <t>Date de soins</t>
  </si>
  <si>
    <t>Référence</t>
  </si>
  <si>
    <t>2019</t>
  </si>
  <si>
    <t>2020</t>
  </si>
  <si>
    <t>2021</t>
  </si>
  <si>
    <t>Total</t>
  </si>
  <si>
    <t>Total 2019</t>
  </si>
  <si>
    <t>Total 2020</t>
  </si>
  <si>
    <t>Total 2021</t>
  </si>
  <si>
    <t>Données brutes  mars 2022</t>
  </si>
  <si>
    <t>Taux de croissance  mars 2022 / mars 2021</t>
  </si>
  <si>
    <t>Rappel :
Taux ACM CVS-CJO à fin fév 2022</t>
  </si>
  <si>
    <t>Données brutes avril 2021 - mars 2022</t>
  </si>
  <si>
    <t>Taux ACM (avril 2021- mars 2022 / avril 2020- mars 2021)</t>
  </si>
  <si>
    <t>( janv à mars 2022 ) /
( janv à mars 2021 )</t>
  </si>
  <si>
    <t>Rappel :
Taux ACM CVS-CJO à fin fév 2021</t>
  </si>
  <si>
    <t>Données brutes  janvier 2022</t>
  </si>
  <si>
    <t>Taux de croissance  janv 2022 / janv 2021</t>
  </si>
  <si>
    <t>Rappel :
Taux ACM CVS-CJO à fin déc 2021</t>
  </si>
  <si>
    <t>Données brutes fév 2021 - janv 2022</t>
  </si>
  <si>
    <t>Taux ACM (fév 2021 - janv 2022 / fév 2020 - janv 2021)</t>
  </si>
  <si>
    <t>( janv à janv 2022 ) /
( janv à janv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</si>
</sst>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_ ;\-#,##0.0\ "/>
    <numFmt numFmtId="165" formatCode="0.0%"/>
    <numFmt numFmtId="166" formatCode="#,##0.0"/>
    <numFmt numFmtId="167" formatCode="_-* #,##0.0\ _€_-;\-* #,##0.0\ _€_-;_-* &quot;-&quot;??\ _€_-;_-@_-"/>
    <numFmt numFmtId="168" formatCode="[$-40C]mmm\-yy;@"/>
    <numFmt numFmtId="169" formatCode="0.000"/>
  </numFmts>
  <fonts count="27" x14ac:knownFonts="1">
    <font>
      <sz val="10"/>
      <name val="Arial"/>
    </font>
    <font>
      <sz val="11"/>
      <color theme="1"/>
      <name val="Calibri"/>
      <family val="2"/>
      <scheme val="minor"/>
    </font>
    <font>
      <sz val="10"/>
      <name val="Arial"/>
      <family val="2"/>
    </font>
    <font>
      <strike/>
      <sz val="9"/>
      <name val="Cambria"/>
      <family val="1"/>
    </font>
    <font>
      <b/>
      <sz val="11"/>
      <color theme="1"/>
      <name val="Cambria"/>
      <family val="1"/>
    </font>
    <font>
      <b/>
      <sz val="9"/>
      <color theme="1"/>
      <name val="Cambria"/>
      <family val="1"/>
    </font>
    <font>
      <b/>
      <sz val="10"/>
      <color theme="1"/>
      <name val="Cambria"/>
      <family val="1"/>
    </font>
    <font>
      <b/>
      <sz val="11"/>
      <color theme="0"/>
      <name val="Cambria"/>
      <family val="1"/>
    </font>
    <font>
      <b/>
      <sz val="10"/>
      <color theme="0"/>
      <name val="Cambria"/>
      <family val="1"/>
    </font>
    <font>
      <b/>
      <sz val="9"/>
      <name val="Cambria"/>
      <family val="1"/>
    </font>
    <font>
      <sz val="9"/>
      <name val="Cambria"/>
      <family val="1"/>
    </font>
    <font>
      <sz val="9"/>
      <color theme="1"/>
      <name val="Cambria"/>
      <family val="1"/>
    </font>
    <font>
      <sz val="10"/>
      <name val="Cambria"/>
      <family val="1"/>
    </font>
    <font>
      <strike/>
      <sz val="10"/>
      <name val="Cambria"/>
      <family val="1"/>
    </font>
    <font>
      <b/>
      <i/>
      <sz val="8"/>
      <name val="Cambria"/>
      <family val="1"/>
    </font>
    <font>
      <sz val="8"/>
      <name val="Cambria"/>
      <family val="1"/>
    </font>
    <font>
      <strike/>
      <sz val="8"/>
      <name val="Cambria"/>
      <family val="1"/>
    </font>
    <font>
      <b/>
      <sz val="12"/>
      <color rgb="FFFFFFFF"/>
      <name val="Arial"/>
      <family val="2"/>
    </font>
    <font>
      <sz val="10"/>
      <color theme="1"/>
      <name val="Arial"/>
      <family val="2"/>
    </font>
    <font>
      <sz val="11"/>
      <color theme="1"/>
      <name val="Arial"/>
      <family val="2"/>
    </font>
    <font>
      <b/>
      <sz val="11"/>
      <color theme="1"/>
      <name val="Arial"/>
      <family val="2"/>
    </font>
    <font>
      <b/>
      <sz val="11"/>
      <color theme="0"/>
      <name val="Arial"/>
      <family val="2"/>
    </font>
    <font>
      <sz val="11"/>
      <color theme="8" tint="-0.249977111117893"/>
      <name val="Arial"/>
      <family val="2"/>
    </font>
    <font>
      <b/>
      <sz val="11"/>
      <name val="Arial"/>
      <family val="2"/>
    </font>
    <font>
      <sz val="11"/>
      <name val="Arial"/>
      <family val="2"/>
    </font>
    <font>
      <b/>
      <i/>
      <sz val="11"/>
      <color theme="1"/>
      <name val="Arial"/>
      <family val="2"/>
    </font>
    <font>
      <b/>
      <sz val="10"/>
      <name val="Cambria"/>
      <family val="1"/>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3">
    <xf numFmtId="0" fontId="0" fillId="0" borderId="0"/>
    <xf numFmtId="9" fontId="2" fillId="0" borderId="0" applyFont="0" applyFill="0" applyBorder="0" applyAlignment="0" applyProtection="0"/>
    <xf numFmtId="0" fontId="2"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18" fillId="0" borderId="0"/>
    <xf numFmtId="0" fontId="1" fillId="0" borderId="0"/>
    <xf numFmtId="0" fontId="1" fillId="0" borderId="0"/>
    <xf numFmtId="9" fontId="2" fillId="0" borderId="0" applyFont="0" applyFill="0" applyBorder="0" applyAlignment="0" applyProtection="0"/>
  </cellStyleXfs>
  <cellXfs count="191">
    <xf numFmtId="0" fontId="0" fillId="0" borderId="0" xfId="0"/>
    <xf numFmtId="0" fontId="3" fillId="2" borderId="0" xfId="2" applyFont="1" applyFill="1" applyBorder="1"/>
    <xf numFmtId="0" fontId="3" fillId="3" borderId="0" xfId="2" applyFont="1" applyFill="1" applyBorder="1"/>
    <xf numFmtId="0" fontId="3" fillId="4" borderId="0" xfId="2" applyFont="1" applyFill="1" applyBorder="1"/>
    <xf numFmtId="0" fontId="6" fillId="5" borderId="10" xfId="3" applyFont="1" applyFill="1" applyBorder="1" applyAlignment="1">
      <alignment horizontal="center" vertical="center" wrapText="1"/>
    </xf>
    <xf numFmtId="0" fontId="7" fillId="6" borderId="10" xfId="3" applyFont="1" applyFill="1" applyBorder="1" applyAlignment="1">
      <alignment horizontal="left" vertical="center"/>
    </xf>
    <xf numFmtId="164" fontId="7" fillId="6" borderId="10" xfId="5" applyNumberFormat="1" applyFont="1" applyFill="1" applyBorder="1" applyAlignment="1">
      <alignment horizontal="right" vertical="center" indent="1"/>
    </xf>
    <xf numFmtId="165" fontId="7" fillId="6" borderId="10" xfId="6" applyNumberFormat="1" applyFont="1" applyFill="1" applyBorder="1" applyAlignment="1">
      <alignment horizontal="center" vertical="center"/>
    </xf>
    <xf numFmtId="165" fontId="7" fillId="6" borderId="10" xfId="1" applyNumberFormat="1" applyFont="1" applyFill="1" applyBorder="1" applyAlignment="1">
      <alignment horizontal="center" vertical="center"/>
    </xf>
    <xf numFmtId="164" fontId="8" fillId="6" borderId="4" xfId="5" applyNumberFormat="1" applyFont="1" applyFill="1" applyBorder="1" applyAlignment="1">
      <alignment horizontal="right" vertical="center" indent="1"/>
    </xf>
    <xf numFmtId="0" fontId="9" fillId="4" borderId="12" xfId="2" applyFont="1" applyFill="1" applyBorder="1" applyAlignment="1">
      <alignment vertical="center"/>
    </xf>
    <xf numFmtId="166" fontId="9" fillId="2" borderId="5" xfId="2" applyNumberFormat="1" applyFont="1" applyFill="1" applyBorder="1" applyAlignment="1">
      <alignment horizontal="right" vertical="center" indent="1"/>
    </xf>
    <xf numFmtId="165" fontId="9" fillId="2" borderId="13" xfId="2" applyNumberFormat="1" applyFont="1" applyFill="1" applyBorder="1" applyAlignment="1">
      <alignment horizontal="right" vertical="center" indent="1"/>
    </xf>
    <xf numFmtId="165" fontId="9" fillId="2" borderId="0" xfId="2" applyNumberFormat="1" applyFont="1" applyFill="1" applyBorder="1" applyAlignment="1">
      <alignment horizontal="right" vertical="center" indent="1"/>
    </xf>
    <xf numFmtId="165" fontId="9" fillId="3" borderId="1" xfId="2" applyNumberFormat="1" applyFont="1" applyFill="1" applyBorder="1" applyAlignment="1">
      <alignment horizontal="center" vertical="center"/>
    </xf>
    <xf numFmtId="166" fontId="9" fillId="3" borderId="0" xfId="2" applyNumberFormat="1" applyFont="1" applyFill="1" applyBorder="1" applyAlignment="1">
      <alignment horizontal="right" vertical="center" indent="1"/>
    </xf>
    <xf numFmtId="165" fontId="9" fillId="3" borderId="5" xfId="2" applyNumberFormat="1" applyFont="1" applyFill="1" applyBorder="1" applyAlignment="1">
      <alignment horizontal="right" vertical="center" indent="1"/>
    </xf>
    <xf numFmtId="165" fontId="9" fillId="3" borderId="0" xfId="2" applyNumberFormat="1" applyFont="1" applyFill="1" applyBorder="1" applyAlignment="1">
      <alignment horizontal="right" vertical="center" indent="1"/>
    </xf>
    <xf numFmtId="0" fontId="10" fillId="4" borderId="12" xfId="2" applyFont="1" applyFill="1" applyBorder="1" applyAlignment="1">
      <alignment horizontal="left" vertical="center" indent="1"/>
    </xf>
    <xf numFmtId="166" fontId="10" fillId="2" borderId="5" xfId="2" applyNumberFormat="1" applyFont="1" applyFill="1" applyBorder="1" applyAlignment="1">
      <alignment horizontal="right" vertical="center" indent="1"/>
    </xf>
    <xf numFmtId="165" fontId="10" fillId="2" borderId="13" xfId="2" applyNumberFormat="1" applyFont="1" applyFill="1" applyBorder="1" applyAlignment="1">
      <alignment horizontal="right" vertical="center" indent="1"/>
    </xf>
    <xf numFmtId="165" fontId="10" fillId="2" borderId="0" xfId="2" applyNumberFormat="1" applyFont="1" applyFill="1" applyBorder="1" applyAlignment="1">
      <alignment horizontal="right" vertical="center" indent="1"/>
    </xf>
    <xf numFmtId="165" fontId="10" fillId="3" borderId="5" xfId="2" applyNumberFormat="1" applyFont="1" applyFill="1" applyBorder="1" applyAlignment="1">
      <alignment horizontal="center" vertical="center"/>
    </xf>
    <xf numFmtId="166" fontId="10" fillId="3" borderId="0" xfId="2" applyNumberFormat="1" applyFont="1" applyFill="1" applyBorder="1" applyAlignment="1">
      <alignment horizontal="right" vertical="center" indent="1"/>
    </xf>
    <xf numFmtId="165" fontId="10" fillId="3" borderId="5" xfId="2" applyNumberFormat="1" applyFont="1" applyFill="1" applyBorder="1" applyAlignment="1">
      <alignment horizontal="right" vertical="center" indent="1"/>
    </xf>
    <xf numFmtId="165" fontId="10" fillId="3" borderId="0" xfId="2" applyNumberFormat="1" applyFont="1" applyFill="1" applyBorder="1" applyAlignment="1">
      <alignment horizontal="right" vertical="center" indent="1"/>
    </xf>
    <xf numFmtId="49" fontId="10" fillId="4" borderId="12" xfId="2" applyNumberFormat="1" applyFont="1" applyFill="1" applyBorder="1" applyAlignment="1">
      <alignment horizontal="left" vertical="center" indent="3"/>
    </xf>
    <xf numFmtId="49" fontId="10" fillId="4" borderId="12" xfId="2" applyNumberFormat="1" applyFont="1" applyFill="1" applyBorder="1" applyAlignment="1">
      <alignment horizontal="left" indent="1"/>
    </xf>
    <xf numFmtId="49" fontId="10" fillId="4" borderId="12" xfId="2" applyNumberFormat="1" applyFont="1" applyFill="1" applyBorder="1" applyAlignment="1">
      <alignment horizontal="left" indent="3"/>
    </xf>
    <xf numFmtId="0" fontId="10" fillId="4" borderId="12" xfId="2" applyFont="1" applyFill="1" applyBorder="1" applyAlignment="1">
      <alignment horizontal="left" indent="1"/>
    </xf>
    <xf numFmtId="165" fontId="11" fillId="3" borderId="5" xfId="2" applyNumberFormat="1" applyFont="1" applyFill="1" applyBorder="1" applyAlignment="1">
      <alignment horizontal="center" vertical="center"/>
    </xf>
    <xf numFmtId="165" fontId="11" fillId="3" borderId="5" xfId="2" applyNumberFormat="1" applyFont="1" applyFill="1" applyBorder="1" applyAlignment="1">
      <alignment horizontal="right" vertical="center" indent="1"/>
    </xf>
    <xf numFmtId="0" fontId="9" fillId="4" borderId="5" xfId="2" applyFont="1" applyFill="1" applyBorder="1" applyAlignment="1">
      <alignment vertical="center"/>
    </xf>
    <xf numFmtId="165" fontId="9" fillId="3" borderId="5" xfId="2" applyNumberFormat="1" applyFont="1" applyFill="1" applyBorder="1" applyAlignment="1">
      <alignment horizontal="center" vertical="center"/>
    </xf>
    <xf numFmtId="0" fontId="10" fillId="4" borderId="5" xfId="2" applyFont="1" applyFill="1" applyBorder="1" applyAlignment="1">
      <alignment horizontal="left" vertical="center" indent="1"/>
    </xf>
    <xf numFmtId="49" fontId="10" fillId="4" borderId="5" xfId="2" applyNumberFormat="1" applyFont="1" applyFill="1" applyBorder="1" applyAlignment="1">
      <alignment horizontal="left" indent="3"/>
    </xf>
    <xf numFmtId="166" fontId="12" fillId="2" borderId="5" xfId="2" applyNumberFormat="1" applyFont="1" applyFill="1" applyBorder="1" applyAlignment="1">
      <alignment horizontal="right" vertical="center" indent="1"/>
    </xf>
    <xf numFmtId="0" fontId="9" fillId="4" borderId="14" xfId="2" applyFont="1" applyFill="1" applyBorder="1" applyAlignment="1">
      <alignment vertical="center"/>
    </xf>
    <xf numFmtId="166" fontId="10" fillId="2" borderId="15" xfId="2" applyNumberFormat="1" applyFont="1" applyFill="1" applyBorder="1" applyAlignment="1">
      <alignment horizontal="right" vertical="center" indent="1"/>
    </xf>
    <xf numFmtId="165" fontId="10" fillId="2" borderId="16" xfId="2" applyNumberFormat="1" applyFont="1" applyFill="1" applyBorder="1" applyAlignment="1">
      <alignment horizontal="right" vertical="center" indent="1"/>
    </xf>
    <xf numFmtId="165" fontId="10" fillId="2" borderId="17" xfId="2" applyNumberFormat="1" applyFont="1" applyFill="1" applyBorder="1" applyAlignment="1">
      <alignment horizontal="right" vertical="center" indent="1"/>
    </xf>
    <xf numFmtId="165" fontId="10" fillId="3" borderId="18" xfId="2" applyNumberFormat="1" applyFont="1" applyFill="1" applyBorder="1" applyAlignment="1">
      <alignment horizontal="center" vertical="center"/>
    </xf>
    <xf numFmtId="166" fontId="10" fillId="3" borderId="17" xfId="2" applyNumberFormat="1" applyFont="1" applyFill="1" applyBorder="1" applyAlignment="1">
      <alignment horizontal="right" vertical="center" indent="1"/>
    </xf>
    <xf numFmtId="165" fontId="10" fillId="3" borderId="15" xfId="2" applyNumberFormat="1" applyFont="1" applyFill="1" applyBorder="1" applyAlignment="1">
      <alignment horizontal="right" vertical="center" indent="1"/>
    </xf>
    <xf numFmtId="165" fontId="10" fillId="3" borderId="17" xfId="2" applyNumberFormat="1" applyFont="1" applyFill="1" applyBorder="1" applyAlignment="1">
      <alignment horizontal="right" vertical="center" indent="1"/>
    </xf>
    <xf numFmtId="0" fontId="3" fillId="4" borderId="12" xfId="2" applyFont="1" applyFill="1" applyBorder="1" applyAlignment="1">
      <alignment horizontal="left" vertical="center" indent="1"/>
    </xf>
    <xf numFmtId="166" fontId="3" fillId="2" borderId="5" xfId="2" applyNumberFormat="1" applyFont="1" applyFill="1" applyBorder="1" applyAlignment="1">
      <alignment horizontal="right" vertical="center" indent="1"/>
    </xf>
    <xf numFmtId="165" fontId="3" fillId="2" borderId="13" xfId="2" applyNumberFormat="1" applyFont="1" applyFill="1" applyBorder="1" applyAlignment="1">
      <alignment horizontal="right" vertical="center" indent="1"/>
    </xf>
    <xf numFmtId="165" fontId="3" fillId="2" borderId="0" xfId="2" applyNumberFormat="1" applyFont="1" applyFill="1" applyBorder="1" applyAlignment="1">
      <alignment horizontal="right" vertical="center" indent="1"/>
    </xf>
    <xf numFmtId="165" fontId="3" fillId="3" borderId="8" xfId="2" applyNumberFormat="1" applyFont="1" applyFill="1" applyBorder="1" applyAlignment="1">
      <alignment horizontal="center" vertical="center"/>
    </xf>
    <xf numFmtId="166" fontId="3" fillId="3" borderId="0" xfId="2" applyNumberFormat="1" applyFont="1" applyFill="1" applyBorder="1" applyAlignment="1">
      <alignment horizontal="right" vertical="center" indent="1"/>
    </xf>
    <xf numFmtId="165" fontId="3" fillId="3" borderId="5" xfId="2" applyNumberFormat="1" applyFont="1" applyFill="1" applyBorder="1" applyAlignment="1">
      <alignment horizontal="right" vertical="center" indent="1"/>
    </xf>
    <xf numFmtId="165" fontId="3" fillId="3" borderId="0" xfId="2" applyNumberFormat="1" applyFont="1" applyFill="1" applyBorder="1" applyAlignment="1">
      <alignment horizontal="right" vertical="center" indent="1"/>
    </xf>
    <xf numFmtId="0" fontId="10" fillId="4" borderId="0" xfId="2" applyFont="1" applyFill="1" applyBorder="1"/>
    <xf numFmtId="0" fontId="7" fillId="6" borderId="2" xfId="3" applyFont="1" applyFill="1" applyBorder="1" applyAlignment="1">
      <alignment horizontal="left" vertical="center"/>
    </xf>
    <xf numFmtId="165" fontId="7" fillId="6" borderId="10" xfId="7" applyNumberFormat="1" applyFont="1" applyFill="1" applyBorder="1" applyAlignment="1">
      <alignment horizontal="center" vertical="center"/>
    </xf>
    <xf numFmtId="164" fontId="7" fillId="6" borderId="4" xfId="5" applyNumberFormat="1" applyFont="1" applyFill="1" applyBorder="1" applyAlignment="1">
      <alignment horizontal="right" vertical="center" indent="1"/>
    </xf>
    <xf numFmtId="166" fontId="10" fillId="2" borderId="1" xfId="2" applyNumberFormat="1" applyFont="1" applyFill="1" applyBorder="1" applyAlignment="1">
      <alignment horizontal="right" vertical="center" indent="1"/>
    </xf>
    <xf numFmtId="166" fontId="10" fillId="2" borderId="13" xfId="2" applyNumberFormat="1" applyFont="1" applyFill="1" applyBorder="1" applyAlignment="1">
      <alignment horizontal="right" vertical="center" indent="1"/>
    </xf>
    <xf numFmtId="166" fontId="10" fillId="4" borderId="0" xfId="2" applyNumberFormat="1" applyFont="1" applyFill="1" applyBorder="1"/>
    <xf numFmtId="0" fontId="10" fillId="2" borderId="12" xfId="8" applyFont="1" applyFill="1" applyBorder="1" applyAlignment="1">
      <alignment horizontal="left" vertical="center" indent="3"/>
    </xf>
    <xf numFmtId="0" fontId="10" fillId="4" borderId="8" xfId="2" applyFont="1" applyFill="1" applyBorder="1" applyAlignment="1">
      <alignment horizontal="left" vertical="center" indent="1"/>
    </xf>
    <xf numFmtId="166" fontId="10" fillId="2" borderId="8" xfId="2" applyNumberFormat="1" applyFont="1" applyFill="1" applyBorder="1" applyAlignment="1">
      <alignment horizontal="right" vertical="center" indent="1"/>
    </xf>
    <xf numFmtId="165" fontId="10" fillId="3" borderId="8" xfId="2" applyNumberFormat="1" applyFont="1" applyFill="1" applyBorder="1" applyAlignment="1">
      <alignment horizontal="right" vertical="center" indent="1"/>
    </xf>
    <xf numFmtId="166" fontId="10" fillId="2" borderId="19" xfId="2" applyNumberFormat="1" applyFont="1" applyFill="1" applyBorder="1" applyAlignment="1">
      <alignment horizontal="right" vertical="center" indent="1"/>
    </xf>
    <xf numFmtId="0" fontId="12" fillId="4" borderId="0" xfId="2" applyFont="1" applyFill="1" applyBorder="1"/>
    <xf numFmtId="0" fontId="10" fillId="4" borderId="0" xfId="2" applyFont="1" applyFill="1" applyBorder="1" applyAlignment="1">
      <alignment horizontal="left" indent="1"/>
    </xf>
    <xf numFmtId="166" fontId="12" fillId="4" borderId="0" xfId="2" applyNumberFormat="1" applyFont="1" applyFill="1" applyBorder="1" applyAlignment="1">
      <alignment horizontal="center" vertical="center"/>
    </xf>
    <xf numFmtId="165" fontId="10" fillId="4" borderId="0" xfId="2" applyNumberFormat="1" applyFont="1" applyFill="1" applyBorder="1" applyAlignment="1">
      <alignment horizontal="center" vertical="center"/>
    </xf>
    <xf numFmtId="166" fontId="10" fillId="4" borderId="0" xfId="2" applyNumberFormat="1" applyFont="1" applyFill="1" applyBorder="1" applyAlignment="1">
      <alignment horizontal="center" vertical="center"/>
    </xf>
    <xf numFmtId="0" fontId="13" fillId="4" borderId="0" xfId="2" applyFont="1" applyFill="1" applyBorder="1"/>
    <xf numFmtId="165" fontId="10" fillId="4" borderId="0" xfId="2" applyNumberFormat="1" applyFont="1" applyFill="1" applyBorder="1" applyAlignment="1">
      <alignment horizontal="right" vertical="center"/>
    </xf>
    <xf numFmtId="0" fontId="10" fillId="3" borderId="0" xfId="2" applyFont="1" applyFill="1" applyBorder="1"/>
    <xf numFmtId="0" fontId="14" fillId="0" borderId="0" xfId="0" applyFont="1" applyAlignment="1">
      <alignment vertical="center"/>
    </xf>
    <xf numFmtId="0" fontId="10" fillId="3" borderId="13" xfId="2" applyFont="1" applyFill="1" applyBorder="1"/>
    <xf numFmtId="0" fontId="3" fillId="3" borderId="13" xfId="2" applyFont="1" applyFill="1" applyBorder="1"/>
    <xf numFmtId="0" fontId="10" fillId="2" borderId="0" xfId="2" applyFont="1" applyFill="1" applyBorder="1"/>
    <xf numFmtId="0" fontId="9" fillId="4" borderId="20" xfId="2" applyFont="1" applyFill="1" applyBorder="1" applyAlignment="1">
      <alignment vertical="center"/>
    </xf>
    <xf numFmtId="166" fontId="10" fillId="2" borderId="18" xfId="2" applyNumberFormat="1" applyFont="1" applyFill="1" applyBorder="1" applyAlignment="1">
      <alignment horizontal="right" vertical="center" indent="1"/>
    </xf>
    <xf numFmtId="165" fontId="10" fillId="2" borderId="21" xfId="2" applyNumberFormat="1" applyFont="1" applyFill="1" applyBorder="1" applyAlignment="1">
      <alignment horizontal="right" vertical="center" indent="1"/>
    </xf>
    <xf numFmtId="165" fontId="10" fillId="2" borderId="22" xfId="2" applyNumberFormat="1" applyFont="1" applyFill="1" applyBorder="1" applyAlignment="1">
      <alignment horizontal="right" vertical="center" indent="1"/>
    </xf>
    <xf numFmtId="166" fontId="10" fillId="3" borderId="22" xfId="2" applyNumberFormat="1" applyFont="1" applyFill="1" applyBorder="1" applyAlignment="1">
      <alignment horizontal="right" vertical="center" indent="1"/>
    </xf>
    <xf numFmtId="165" fontId="10" fillId="3" borderId="18" xfId="2" applyNumberFormat="1" applyFont="1" applyFill="1" applyBorder="1" applyAlignment="1">
      <alignment horizontal="right" vertical="center" indent="1"/>
    </xf>
    <xf numFmtId="165" fontId="10" fillId="3" borderId="22" xfId="2" applyNumberFormat="1" applyFont="1" applyFill="1" applyBorder="1" applyAlignment="1">
      <alignment horizontal="right" vertical="center" indent="1"/>
    </xf>
    <xf numFmtId="165" fontId="10" fillId="3" borderId="8" xfId="2" applyNumberFormat="1" applyFont="1" applyFill="1" applyBorder="1" applyAlignment="1">
      <alignment horizontal="center" vertical="center"/>
    </xf>
    <xf numFmtId="165" fontId="7" fillId="6" borderId="2" xfId="6" applyNumberFormat="1" applyFont="1" applyFill="1" applyBorder="1" applyAlignment="1">
      <alignment horizontal="center" vertical="center"/>
    </xf>
    <xf numFmtId="165" fontId="7" fillId="6" borderId="3" xfId="6" applyNumberFormat="1" applyFont="1" applyFill="1" applyBorder="1" applyAlignment="1">
      <alignment horizontal="center" vertical="center"/>
    </xf>
    <xf numFmtId="165" fontId="10" fillId="3" borderId="1" xfId="2" applyNumberFormat="1" applyFont="1" applyFill="1" applyBorder="1" applyAlignment="1">
      <alignment horizontal="right" vertical="center" indent="1"/>
    </xf>
    <xf numFmtId="165" fontId="10" fillId="3" borderId="7" xfId="2" applyNumberFormat="1" applyFont="1" applyFill="1" applyBorder="1" applyAlignment="1">
      <alignment horizontal="right" vertical="center" indent="1"/>
    </xf>
    <xf numFmtId="165" fontId="10" fillId="2" borderId="8" xfId="2" applyNumberFormat="1" applyFont="1" applyFill="1" applyBorder="1" applyAlignment="1">
      <alignment horizontal="right" vertical="center" indent="1"/>
    </xf>
    <xf numFmtId="165" fontId="10" fillId="2" borderId="11" xfId="2" applyNumberFormat="1" applyFont="1" applyFill="1" applyBorder="1" applyAlignment="1">
      <alignment horizontal="right" vertical="center" indent="1"/>
    </xf>
    <xf numFmtId="165" fontId="7" fillId="6" borderId="4" xfId="6" applyNumberFormat="1" applyFont="1" applyFill="1" applyBorder="1" applyAlignment="1">
      <alignment horizontal="center" vertical="center"/>
    </xf>
    <xf numFmtId="165" fontId="10" fillId="2" borderId="5" xfId="2" applyNumberFormat="1" applyFont="1" applyFill="1" applyBorder="1" applyAlignment="1">
      <alignment horizontal="right" vertical="center" indent="1"/>
    </xf>
    <xf numFmtId="0" fontId="7" fillId="2" borderId="7" xfId="3" applyFont="1" applyFill="1" applyBorder="1" applyAlignment="1">
      <alignment horizontal="left" vertical="center"/>
    </xf>
    <xf numFmtId="167" fontId="7" fillId="2" borderId="7" xfId="5" applyNumberFormat="1" applyFont="1" applyFill="1" applyBorder="1" applyAlignment="1">
      <alignment horizontal="center" vertical="center"/>
    </xf>
    <xf numFmtId="165" fontId="7" fillId="2" borderId="7" xfId="6" applyNumberFormat="1" applyFont="1" applyFill="1" applyBorder="1" applyAlignment="1">
      <alignment horizontal="center" vertical="center"/>
    </xf>
    <xf numFmtId="0" fontId="10" fillId="2" borderId="0" xfId="2" applyFont="1" applyFill="1" applyBorder="1" applyAlignment="1">
      <alignment horizontal="left" vertical="center" indent="1"/>
    </xf>
    <xf numFmtId="166" fontId="10" fillId="2" borderId="0" xfId="2" applyNumberFormat="1" applyFont="1" applyFill="1" applyBorder="1" applyAlignment="1">
      <alignment horizontal="right" vertical="center" indent="1"/>
    </xf>
    <xf numFmtId="0" fontId="6" fillId="2" borderId="0" xfId="3" applyFont="1" applyFill="1" applyBorder="1" applyAlignment="1">
      <alignment horizontal="center" vertical="center" wrapText="1"/>
    </xf>
    <xf numFmtId="0" fontId="17" fillId="6" borderId="0" xfId="0" applyFont="1" applyFill="1" applyAlignment="1">
      <alignment horizontal="left" vertical="center" indent="1"/>
    </xf>
    <xf numFmtId="0" fontId="19" fillId="6" borderId="0" xfId="9" applyFont="1" applyFill="1"/>
    <xf numFmtId="0" fontId="19" fillId="0" borderId="0" xfId="9" applyFont="1" applyFill="1"/>
    <xf numFmtId="0" fontId="19" fillId="0" borderId="0" xfId="9" applyFont="1"/>
    <xf numFmtId="17" fontId="20" fillId="5" borderId="1" xfId="10" applyNumberFormat="1" applyFont="1" applyFill="1" applyBorder="1" applyAlignment="1">
      <alignment horizontal="center" vertical="center" wrapText="1"/>
    </xf>
    <xf numFmtId="0" fontId="21" fillId="6" borderId="2" xfId="11" applyFont="1" applyFill="1" applyBorder="1" applyAlignment="1">
      <alignment horizontal="left" vertical="center"/>
    </xf>
    <xf numFmtId="0" fontId="21" fillId="6" borderId="4" xfId="11" applyFont="1" applyFill="1" applyBorder="1" applyAlignment="1">
      <alignment horizontal="left" vertical="center"/>
    </xf>
    <xf numFmtId="165" fontId="21" fillId="6" borderId="10" xfId="12" applyNumberFormat="1" applyFont="1" applyFill="1" applyBorder="1" applyAlignment="1">
      <alignment horizontal="center" vertical="center"/>
    </xf>
    <xf numFmtId="0" fontId="22" fillId="2" borderId="12" xfId="11" applyFont="1" applyFill="1" applyBorder="1"/>
    <xf numFmtId="0" fontId="22" fillId="2" borderId="13" xfId="11" applyFont="1" applyFill="1" applyBorder="1"/>
    <xf numFmtId="165" fontId="23" fillId="2" borderId="5" xfId="12" applyNumberFormat="1" applyFont="1" applyFill="1" applyBorder="1" applyAlignment="1">
      <alignment horizontal="center" vertical="center"/>
    </xf>
    <xf numFmtId="0" fontId="24" fillId="0" borderId="12" xfId="10" applyFont="1" applyFill="1" applyBorder="1"/>
    <xf numFmtId="0" fontId="24" fillId="0" borderId="13" xfId="10" applyFont="1" applyFill="1" applyBorder="1"/>
    <xf numFmtId="165" fontId="24" fillId="0" borderId="5" xfId="12" applyNumberFormat="1" applyFont="1" applyFill="1" applyBorder="1" applyAlignment="1">
      <alignment horizontal="center" vertical="center"/>
    </xf>
    <xf numFmtId="0" fontId="19" fillId="0" borderId="12" xfId="10" applyFont="1" applyFill="1" applyBorder="1"/>
    <xf numFmtId="0" fontId="19" fillId="0" borderId="13" xfId="10" applyFont="1" applyFill="1" applyBorder="1"/>
    <xf numFmtId="165" fontId="24" fillId="0" borderId="24" xfId="12" applyNumberFormat="1" applyFont="1" applyFill="1" applyBorder="1" applyAlignment="1">
      <alignment horizontal="center" vertical="center"/>
    </xf>
    <xf numFmtId="0" fontId="22" fillId="0" borderId="25" xfId="11" applyFont="1" applyFill="1" applyBorder="1"/>
    <xf numFmtId="0" fontId="22" fillId="0" borderId="26" xfId="11" applyFont="1" applyFill="1" applyBorder="1"/>
    <xf numFmtId="165" fontId="23" fillId="0" borderId="5" xfId="12" applyNumberFormat="1" applyFont="1" applyFill="1" applyBorder="1" applyAlignment="1">
      <alignment horizontal="center" vertical="center"/>
    </xf>
    <xf numFmtId="0" fontId="19" fillId="0" borderId="9" xfId="10" applyFont="1" applyFill="1" applyBorder="1"/>
    <xf numFmtId="0" fontId="19" fillId="0" borderId="19" xfId="10" applyFont="1" applyFill="1" applyBorder="1"/>
    <xf numFmtId="165" fontId="24" fillId="0" borderId="8" xfId="12" applyNumberFormat="1" applyFont="1" applyFill="1" applyBorder="1" applyAlignment="1">
      <alignment horizontal="center" vertical="center"/>
    </xf>
    <xf numFmtId="0" fontId="19" fillId="0" borderId="0" xfId="10" applyFont="1" applyFill="1" applyBorder="1"/>
    <xf numFmtId="165" fontId="24" fillId="0" borderId="0" xfId="12" applyNumberFormat="1" applyFont="1" applyFill="1" applyBorder="1" applyAlignment="1">
      <alignment horizontal="center" vertical="center"/>
    </xf>
    <xf numFmtId="166" fontId="19" fillId="0" borderId="0" xfId="9" applyNumberFormat="1" applyFont="1"/>
    <xf numFmtId="0" fontId="19" fillId="0" borderId="0" xfId="9" applyFont="1" applyAlignment="1">
      <alignment horizontal="right"/>
    </xf>
    <xf numFmtId="0" fontId="20" fillId="0" borderId="0" xfId="9" applyFont="1" applyAlignment="1"/>
    <xf numFmtId="0" fontId="20" fillId="0" borderId="0" xfId="9" applyFont="1" applyFill="1" applyBorder="1" applyAlignment="1"/>
    <xf numFmtId="0" fontId="19" fillId="0" borderId="0" xfId="9" applyFont="1" applyFill="1" applyBorder="1"/>
    <xf numFmtId="0" fontId="19" fillId="0" borderId="0" xfId="9" applyFont="1" applyBorder="1"/>
    <xf numFmtId="3" fontId="19" fillId="0" borderId="0" xfId="9" applyNumberFormat="1" applyFont="1"/>
    <xf numFmtId="0" fontId="25" fillId="5" borderId="30" xfId="9" applyFont="1" applyFill="1" applyBorder="1" applyAlignment="1">
      <alignment horizontal="center" vertical="center"/>
    </xf>
    <xf numFmtId="0" fontId="19" fillId="2" borderId="31" xfId="9" applyFont="1" applyFill="1" applyBorder="1" applyAlignment="1">
      <alignment horizontal="center" vertical="center"/>
    </xf>
    <xf numFmtId="168" fontId="20" fillId="5" borderId="32" xfId="9" quotePrefix="1" applyNumberFormat="1" applyFont="1" applyFill="1" applyBorder="1" applyAlignment="1">
      <alignment horizontal="center" vertical="center"/>
    </xf>
    <xf numFmtId="168" fontId="19" fillId="5" borderId="33" xfId="9" applyNumberFormat="1" applyFont="1" applyFill="1" applyBorder="1" applyAlignment="1">
      <alignment horizontal="center" vertical="center"/>
    </xf>
    <xf numFmtId="168" fontId="25" fillId="5" borderId="34" xfId="9" applyNumberFormat="1" applyFont="1" applyFill="1" applyBorder="1" applyAlignment="1">
      <alignment horizontal="center"/>
    </xf>
    <xf numFmtId="169" fontId="19" fillId="0" borderId="11" xfId="9" applyNumberFormat="1" applyFont="1" applyBorder="1"/>
    <xf numFmtId="2" fontId="19" fillId="0" borderId="35" xfId="9" applyNumberFormat="1" applyFont="1" applyBorder="1"/>
    <xf numFmtId="2" fontId="19" fillId="0" borderId="9" xfId="9" applyNumberFormat="1" applyFont="1" applyBorder="1"/>
    <xf numFmtId="168" fontId="25" fillId="5" borderId="36" xfId="9" applyNumberFormat="1" applyFont="1" applyFill="1" applyBorder="1" applyAlignment="1">
      <alignment horizontal="center"/>
    </xf>
    <xf numFmtId="2" fontId="19" fillId="0" borderId="12" xfId="9" applyNumberFormat="1" applyFont="1" applyBorder="1"/>
    <xf numFmtId="0" fontId="20" fillId="0" borderId="0" xfId="9" applyFont="1"/>
    <xf numFmtId="2" fontId="20" fillId="0" borderId="30" xfId="9" applyNumberFormat="1" applyFont="1" applyBorder="1"/>
    <xf numFmtId="2" fontId="20" fillId="0" borderId="38" xfId="9" applyNumberFormat="1" applyFont="1" applyBorder="1"/>
    <xf numFmtId="2" fontId="19" fillId="2" borderId="35" xfId="9" applyNumberFormat="1" applyFont="1" applyFill="1" applyBorder="1"/>
    <xf numFmtId="2" fontId="19" fillId="0" borderId="0" xfId="9" applyNumberFormat="1" applyFont="1"/>
    <xf numFmtId="0" fontId="9" fillId="2" borderId="0" xfId="2" applyFont="1" applyFill="1" applyBorder="1"/>
    <xf numFmtId="0" fontId="9" fillId="2" borderId="0" xfId="2" applyFont="1" applyFill="1" applyBorder="1" applyAlignment="1">
      <alignment wrapText="1"/>
    </xf>
    <xf numFmtId="49" fontId="10" fillId="4" borderId="6" xfId="2" applyNumberFormat="1" applyFont="1" applyFill="1" applyBorder="1" applyAlignment="1">
      <alignment horizontal="left" indent="1"/>
    </xf>
    <xf numFmtId="165" fontId="10" fillId="2" borderId="23" xfId="2" applyNumberFormat="1" applyFont="1" applyFill="1" applyBorder="1" applyAlignment="1">
      <alignment horizontal="right" vertical="center" indent="1"/>
    </xf>
    <xf numFmtId="165" fontId="10" fillId="2" borderId="7" xfId="2" applyNumberFormat="1" applyFont="1" applyFill="1" applyBorder="1" applyAlignment="1">
      <alignment horizontal="right" vertical="center" indent="1"/>
    </xf>
    <xf numFmtId="165" fontId="10" fillId="3" borderId="1" xfId="2" applyNumberFormat="1" applyFont="1" applyFill="1" applyBorder="1" applyAlignment="1">
      <alignment horizontal="center" vertical="center"/>
    </xf>
    <xf numFmtId="166" fontId="10" fillId="3" borderId="7" xfId="2" applyNumberFormat="1" applyFont="1" applyFill="1" applyBorder="1" applyAlignment="1">
      <alignment horizontal="right" vertical="center" indent="1"/>
    </xf>
    <xf numFmtId="0" fontId="26" fillId="2" borderId="0" xfId="2" applyFont="1" applyFill="1" applyBorder="1" applyAlignment="1">
      <alignment wrapText="1"/>
    </xf>
    <xf numFmtId="49" fontId="10" fillId="4" borderId="9" xfId="2" applyNumberFormat="1" applyFont="1" applyFill="1" applyBorder="1" applyAlignment="1">
      <alignment horizontal="left" indent="3"/>
    </xf>
    <xf numFmtId="165" fontId="10" fillId="2" borderId="19" xfId="2" applyNumberFormat="1" applyFont="1" applyFill="1" applyBorder="1" applyAlignment="1">
      <alignment horizontal="right" vertical="center" indent="1"/>
    </xf>
    <xf numFmtId="166" fontId="10" fillId="3" borderId="11" xfId="2" applyNumberFormat="1" applyFont="1" applyFill="1" applyBorder="1" applyAlignment="1">
      <alignment horizontal="right" vertical="center" indent="1"/>
    </xf>
    <xf numFmtId="165" fontId="10" fillId="3" borderId="11" xfId="2" applyNumberFormat="1" applyFont="1" applyFill="1" applyBorder="1" applyAlignment="1">
      <alignment horizontal="right" vertical="center" indent="1"/>
    </xf>
    <xf numFmtId="0" fontId="10" fillId="4" borderId="6" xfId="2" applyFont="1" applyFill="1" applyBorder="1" applyAlignment="1">
      <alignment horizontal="left" indent="1"/>
    </xf>
    <xf numFmtId="0" fontId="10" fillId="4" borderId="9" xfId="2" applyFont="1" applyFill="1" applyBorder="1" applyAlignment="1">
      <alignment horizontal="left" vertical="center" indent="1"/>
    </xf>
    <xf numFmtId="165" fontId="11" fillId="3" borderId="8" xfId="2" applyNumberFormat="1" applyFont="1" applyFill="1" applyBorder="1" applyAlignment="1">
      <alignment horizontal="center" vertical="center"/>
    </xf>
    <xf numFmtId="165" fontId="11" fillId="3" borderId="8" xfId="2" applyNumberFormat="1" applyFont="1" applyFill="1" applyBorder="1" applyAlignment="1">
      <alignment horizontal="right" vertical="center" indent="1"/>
    </xf>
    <xf numFmtId="0" fontId="9" fillId="4" borderId="1" xfId="2" applyFont="1" applyFill="1" applyBorder="1" applyAlignment="1">
      <alignment vertical="center"/>
    </xf>
    <xf numFmtId="166" fontId="9" fillId="2" borderId="1" xfId="2" applyNumberFormat="1" applyFont="1" applyFill="1" applyBorder="1" applyAlignment="1">
      <alignment horizontal="right" vertical="center" indent="1"/>
    </xf>
    <xf numFmtId="165" fontId="9" fillId="2" borderId="23" xfId="2" applyNumberFormat="1" applyFont="1" applyFill="1" applyBorder="1" applyAlignment="1">
      <alignment horizontal="right" vertical="center" indent="1"/>
    </xf>
    <xf numFmtId="165" fontId="9" fillId="2" borderId="7" xfId="2" applyNumberFormat="1" applyFont="1" applyFill="1" applyBorder="1" applyAlignment="1">
      <alignment horizontal="right" vertical="center" indent="1"/>
    </xf>
    <xf numFmtId="166" fontId="9" fillId="3" borderId="7" xfId="2" applyNumberFormat="1" applyFont="1" applyFill="1" applyBorder="1" applyAlignment="1">
      <alignment horizontal="right" vertical="center" indent="1"/>
    </xf>
    <xf numFmtId="165" fontId="9" fillId="3" borderId="1" xfId="2" applyNumberFormat="1" applyFont="1" applyFill="1" applyBorder="1" applyAlignment="1">
      <alignment horizontal="right" vertical="center" indent="1"/>
    </xf>
    <xf numFmtId="165" fontId="9" fillId="3" borderId="7" xfId="2" applyNumberFormat="1" applyFont="1" applyFill="1" applyBorder="1" applyAlignment="1">
      <alignment horizontal="right" vertical="center" indent="1"/>
    </xf>
    <xf numFmtId="165" fontId="10" fillId="3" borderId="19" xfId="2" applyNumberFormat="1" applyFont="1" applyFill="1" applyBorder="1" applyAlignment="1">
      <alignment horizontal="center" vertical="center"/>
    </xf>
    <xf numFmtId="0" fontId="4" fillId="5" borderId="1" xfId="3" applyFont="1" applyFill="1" applyBorder="1" applyAlignment="1">
      <alignment horizontal="center" vertical="center" wrapText="1"/>
    </xf>
    <xf numFmtId="0" fontId="4" fillId="5" borderId="5" xfId="3" applyFont="1" applyFill="1" applyBorder="1" applyAlignment="1">
      <alignment horizontal="center" vertical="center" wrapText="1"/>
    </xf>
    <xf numFmtId="0" fontId="4" fillId="5" borderId="8" xfId="3" applyFont="1" applyFill="1" applyBorder="1" applyAlignment="1">
      <alignment horizontal="center" vertical="center" wrapText="1"/>
    </xf>
    <xf numFmtId="0" fontId="4" fillId="5" borderId="2" xfId="4" applyFont="1" applyFill="1" applyBorder="1" applyAlignment="1">
      <alignment horizontal="center" vertical="center"/>
    </xf>
    <xf numFmtId="0" fontId="4" fillId="5" borderId="3" xfId="4" applyFont="1" applyFill="1" applyBorder="1" applyAlignment="1">
      <alignment horizontal="center" vertical="center"/>
    </xf>
    <xf numFmtId="0" fontId="4" fillId="5" borderId="4" xfId="4" applyFont="1" applyFill="1" applyBorder="1" applyAlignment="1">
      <alignment horizontal="center" vertical="center"/>
    </xf>
    <xf numFmtId="0" fontId="6" fillId="5" borderId="6" xfId="3" applyFont="1" applyFill="1" applyBorder="1" applyAlignment="1">
      <alignment horizontal="center" vertical="center" wrapText="1"/>
    </xf>
    <xf numFmtId="0" fontId="6" fillId="5" borderId="9" xfId="3" applyFont="1" applyFill="1" applyBorder="1" applyAlignment="1">
      <alignment horizontal="center" vertical="center" wrapText="1"/>
    </xf>
    <xf numFmtId="0" fontId="6" fillId="5" borderId="2" xfId="3" applyFont="1" applyFill="1" applyBorder="1" applyAlignment="1">
      <alignment horizontal="center" vertical="center" wrapText="1"/>
    </xf>
    <xf numFmtId="0" fontId="6" fillId="5" borderId="4" xfId="3" applyFont="1" applyFill="1" applyBorder="1" applyAlignment="1">
      <alignment horizontal="center" vertical="center" wrapText="1"/>
    </xf>
    <xf numFmtId="0" fontId="6" fillId="5" borderId="1" xfId="3" applyFont="1" applyFill="1" applyBorder="1" applyAlignment="1">
      <alignment horizontal="center" vertical="center" wrapText="1"/>
    </xf>
    <xf numFmtId="0" fontId="6" fillId="5" borderId="8" xfId="3" applyFont="1" applyFill="1" applyBorder="1" applyAlignment="1">
      <alignment horizontal="center" vertical="center" wrapText="1"/>
    </xf>
    <xf numFmtId="0" fontId="6" fillId="5" borderId="7" xfId="3" applyFont="1" applyFill="1" applyBorder="1" applyAlignment="1">
      <alignment horizontal="center" vertical="center" wrapText="1"/>
    </xf>
    <xf numFmtId="0" fontId="6" fillId="5" borderId="11" xfId="3" applyFont="1" applyFill="1" applyBorder="1" applyAlignment="1">
      <alignment horizontal="center" vertical="center" wrapText="1"/>
    </xf>
    <xf numFmtId="0" fontId="15" fillId="2" borderId="0" xfId="0" applyFont="1" applyFill="1" applyAlignment="1">
      <alignment horizontal="left" vertical="center" wrapText="1"/>
    </xf>
    <xf numFmtId="0" fontId="16" fillId="2" borderId="0" xfId="0" applyFont="1" applyFill="1" applyAlignment="1">
      <alignment horizontal="left" vertical="center" wrapText="1"/>
    </xf>
    <xf numFmtId="0" fontId="20" fillId="5" borderId="27" xfId="9" applyFont="1" applyFill="1" applyBorder="1" applyAlignment="1">
      <alignment horizontal="center" vertical="center"/>
    </xf>
    <xf numFmtId="0" fontId="20" fillId="5" borderId="28" xfId="9" applyFont="1" applyFill="1" applyBorder="1" applyAlignment="1">
      <alignment horizontal="center" vertical="center"/>
    </xf>
    <xf numFmtId="0" fontId="20" fillId="5" borderId="29" xfId="9" applyFont="1" applyFill="1" applyBorder="1" applyAlignment="1">
      <alignment horizontal="center" vertical="center"/>
    </xf>
    <xf numFmtId="0" fontId="20" fillId="5" borderId="37" xfId="9" applyFont="1" applyFill="1" applyBorder="1" applyAlignment="1">
      <alignment horizontal="center"/>
    </xf>
    <xf numFmtId="0" fontId="20" fillId="5" borderId="38" xfId="9" applyFont="1" applyFill="1" applyBorder="1" applyAlignment="1">
      <alignment horizontal="center"/>
    </xf>
  </cellXfs>
  <cellStyles count="13">
    <cellStyle name="Milliers 3 19 2 2" xfId="5"/>
    <cellStyle name="Normal" xfId="0" builtinId="0"/>
    <cellStyle name="Normal 11 19 3 2" xfId="4"/>
    <cellStyle name="Normal 11 26 28 2" xfId="3"/>
    <cellStyle name="Normal 11 26 55" xfId="11"/>
    <cellStyle name="Normal 11 78" xfId="10"/>
    <cellStyle name="Normal 12 10 4" xfId="9"/>
    <cellStyle name="Normal 2" xfId="8"/>
    <cellStyle name="Normal 3" xfId="2"/>
    <cellStyle name="Pourcentage" xfId="1" builtinId="5"/>
    <cellStyle name="Pourcentage 2" xfId="12"/>
    <cellStyle name="Pourcentage 4 19 2 2 2" xfId="6"/>
    <cellStyle name="Pourcentage 4 19 3 2" xfId="7"/>
  </cellStyles>
  <dxfs count="88">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N105"/>
  <sheetViews>
    <sheetView tabSelected="1" zoomScaleNormal="100" workbookViewId="0"/>
  </sheetViews>
  <sheetFormatPr baseColWidth="10" defaultColWidth="11.28515625" defaultRowHeight="12" x14ac:dyDescent="0.2"/>
  <cols>
    <col min="1" max="1" width="4" style="2" customWidth="1"/>
    <col min="2" max="2" width="3.7109375" style="2" customWidth="1"/>
    <col min="3" max="3" width="44.85546875" style="2" bestFit="1" customWidth="1"/>
    <col min="4" max="4" width="10.28515625" style="2" customWidth="1"/>
    <col min="5" max="7" width="9.7109375" style="2" customWidth="1"/>
    <col min="8" max="8" width="10.7109375" style="2" customWidth="1"/>
    <col min="9" max="12" width="9.7109375" style="2" customWidth="1"/>
    <col min="13" max="196" width="11.28515625" style="2"/>
    <col min="197" max="16384" width="11.28515625" style="75"/>
  </cols>
  <sheetData>
    <row r="1" spans="1:12" s="2" customFormat="1" x14ac:dyDescent="0.2">
      <c r="A1" s="1"/>
    </row>
    <row r="2" spans="1:12" s="3" customFormat="1" x14ac:dyDescent="0.2">
      <c r="A2" s="1"/>
    </row>
    <row r="3" spans="1:12" s="3" customFormat="1" x14ac:dyDescent="0.2">
      <c r="A3" s="1"/>
    </row>
    <row r="4" spans="1:12" s="3" customFormat="1" ht="24" customHeight="1" x14ac:dyDescent="0.2">
      <c r="A4" s="1"/>
      <c r="C4" s="170" t="s">
        <v>0</v>
      </c>
      <c r="D4" s="173" t="s">
        <v>1</v>
      </c>
      <c r="E4" s="174"/>
      <c r="F4" s="174"/>
      <c r="G4" s="173" t="s">
        <v>2</v>
      </c>
      <c r="H4" s="174"/>
      <c r="I4" s="174"/>
      <c r="J4" s="175"/>
      <c r="K4" s="173" t="s">
        <v>3</v>
      </c>
      <c r="L4" s="175"/>
    </row>
    <row r="5" spans="1:12" s="3" customFormat="1" ht="59.25" customHeight="1" x14ac:dyDescent="0.2">
      <c r="A5" s="1"/>
      <c r="C5" s="171"/>
      <c r="D5" s="176" t="s">
        <v>79</v>
      </c>
      <c r="E5" s="178" t="s">
        <v>80</v>
      </c>
      <c r="F5" s="179"/>
      <c r="G5" s="180" t="s">
        <v>81</v>
      </c>
      <c r="H5" s="182" t="s">
        <v>82</v>
      </c>
      <c r="I5" s="178" t="s">
        <v>83</v>
      </c>
      <c r="J5" s="179"/>
      <c r="K5" s="178" t="s">
        <v>84</v>
      </c>
      <c r="L5" s="179"/>
    </row>
    <row r="6" spans="1:12" s="3" customFormat="1" ht="36" customHeight="1" x14ac:dyDescent="0.2">
      <c r="A6" s="1"/>
      <c r="C6" s="172"/>
      <c r="D6" s="177"/>
      <c r="E6" s="4" t="s">
        <v>4</v>
      </c>
      <c r="F6" s="4" t="s">
        <v>5</v>
      </c>
      <c r="G6" s="181"/>
      <c r="H6" s="183"/>
      <c r="I6" s="4" t="s">
        <v>4</v>
      </c>
      <c r="J6" s="4" t="s">
        <v>5</v>
      </c>
      <c r="K6" s="4" t="s">
        <v>4</v>
      </c>
      <c r="L6" s="4" t="s">
        <v>5</v>
      </c>
    </row>
    <row r="7" spans="1:12" s="3" customFormat="1" ht="14.25" x14ac:dyDescent="0.2">
      <c r="A7" s="1"/>
      <c r="C7" s="5" t="s">
        <v>6</v>
      </c>
      <c r="D7" s="6">
        <v>457.151004</v>
      </c>
      <c r="E7" s="7">
        <v>3.4719504468794238E-3</v>
      </c>
      <c r="F7" s="8">
        <v>2.4847125930310909E-2</v>
      </c>
      <c r="G7" s="7">
        <v>6.6987222712599159E-2</v>
      </c>
      <c r="H7" s="9">
        <v>5107.8123839999998</v>
      </c>
      <c r="I7" s="7">
        <v>6.6712423766903006E-2</v>
      </c>
      <c r="J7" s="8">
        <v>6.1062096330523286E-2</v>
      </c>
      <c r="K7" s="7">
        <v>5.1711148184564459E-2</v>
      </c>
      <c r="L7" s="7">
        <v>4.563384211823962E-2</v>
      </c>
    </row>
    <row r="8" spans="1:12" s="3" customFormat="1" x14ac:dyDescent="0.2">
      <c r="A8" s="1"/>
      <c r="C8" s="10" t="s">
        <v>7</v>
      </c>
      <c r="D8" s="11">
        <v>292.70459000000005</v>
      </c>
      <c r="E8" s="12">
        <v>-1.9812378756426163E-2</v>
      </c>
      <c r="F8" s="13">
        <v>4.7552312063368074E-3</v>
      </c>
      <c r="G8" s="14">
        <v>5.1099199254073246E-2</v>
      </c>
      <c r="H8" s="15">
        <v>3250.3463230000007</v>
      </c>
      <c r="I8" s="16">
        <v>4.7324788796923034E-2</v>
      </c>
      <c r="J8" s="17">
        <v>4.0754923196454795E-2</v>
      </c>
      <c r="K8" s="16">
        <v>2.02297289716451E-2</v>
      </c>
      <c r="L8" s="16">
        <v>1.1727208334673334E-2</v>
      </c>
    </row>
    <row r="9" spans="1:12" s="3" customFormat="1" x14ac:dyDescent="0.2">
      <c r="A9" s="1"/>
      <c r="C9" s="18" t="s">
        <v>8</v>
      </c>
      <c r="D9" s="19">
        <v>90.393021000000005</v>
      </c>
      <c r="E9" s="20">
        <v>-0.13226791014287154</v>
      </c>
      <c r="F9" s="21">
        <v>-1.8751021345505881E-2</v>
      </c>
      <c r="G9" s="22">
        <v>7.838153136370285E-2</v>
      </c>
      <c r="H9" s="23">
        <v>1006.3359850000001</v>
      </c>
      <c r="I9" s="24">
        <v>7.3688933056804906E-2</v>
      </c>
      <c r="J9" s="25">
        <v>6.1973511891402433E-2</v>
      </c>
      <c r="K9" s="24">
        <v>-1.5087677067512129E-2</v>
      </c>
      <c r="L9" s="24">
        <v>-2.6272216931762848E-2</v>
      </c>
    </row>
    <row r="10" spans="1:12" s="3" customFormat="1" x14ac:dyDescent="0.2">
      <c r="A10" s="1"/>
      <c r="C10" s="26" t="s">
        <v>9</v>
      </c>
      <c r="D10" s="19">
        <v>25.678197000000001</v>
      </c>
      <c r="E10" s="20">
        <v>-0.13226791014287154</v>
      </c>
      <c r="F10" s="21">
        <v>-0.12272140553703015</v>
      </c>
      <c r="G10" s="22">
        <v>2.852669771590266E-2</v>
      </c>
      <c r="H10" s="23">
        <v>288.95736600000004</v>
      </c>
      <c r="I10" s="24">
        <v>8.8656447793791227E-3</v>
      </c>
      <c r="J10" s="25">
        <v>5.1184161913586657E-4</v>
      </c>
      <c r="K10" s="24">
        <v>-8.0367967605386559E-2</v>
      </c>
      <c r="L10" s="24">
        <v>-9.1429867099605655E-2</v>
      </c>
    </row>
    <row r="11" spans="1:12" s="3" customFormat="1" x14ac:dyDescent="0.2">
      <c r="A11" s="1"/>
      <c r="C11" s="26" t="s">
        <v>10</v>
      </c>
      <c r="D11" s="19">
        <v>47.581077999999991</v>
      </c>
      <c r="E11" s="20">
        <v>1.8032372439239941E-2</v>
      </c>
      <c r="F11" s="21">
        <v>2.1960931646276993E-2</v>
      </c>
      <c r="G11" s="22">
        <v>8.2437971626593054E-2</v>
      </c>
      <c r="H11" s="23">
        <v>548.19284499999992</v>
      </c>
      <c r="I11" s="24">
        <v>9.3428499501954754E-2</v>
      </c>
      <c r="J11" s="25">
        <v>8.0236109164546709E-2</v>
      </c>
      <c r="K11" s="24">
        <v>1.0240358940678762E-2</v>
      </c>
      <c r="L11" s="24">
        <v>-2.1124045007634429E-3</v>
      </c>
    </row>
    <row r="12" spans="1:12" s="3" customFormat="1" x14ac:dyDescent="0.2">
      <c r="C12" s="26" t="s">
        <v>11</v>
      </c>
      <c r="D12" s="19">
        <v>16.088733000000001</v>
      </c>
      <c r="E12" s="20">
        <v>3.0682285327495507E-2</v>
      </c>
      <c r="F12" s="21">
        <v>4.3803987955165935E-2</v>
      </c>
      <c r="G12" s="22">
        <v>0.16259671852591362</v>
      </c>
      <c r="H12" s="23">
        <v>158.31738200000001</v>
      </c>
      <c r="I12" s="24">
        <v>0.13121445046037272</v>
      </c>
      <c r="J12" s="25">
        <v>0.11720567871454257</v>
      </c>
      <c r="K12" s="24">
        <v>1.6708128379091747E-2</v>
      </c>
      <c r="L12" s="24">
        <v>6.9834199001521657E-3</v>
      </c>
    </row>
    <row r="13" spans="1:12" s="3" customFormat="1" x14ac:dyDescent="0.2">
      <c r="C13" s="27" t="s">
        <v>12</v>
      </c>
      <c r="D13" s="19">
        <v>83.443375999999986</v>
      </c>
      <c r="E13" s="20">
        <v>-5.2465800639852844E-2</v>
      </c>
      <c r="F13" s="21">
        <v>-3.9184972306772758E-3</v>
      </c>
      <c r="G13" s="22">
        <v>4.1530424400918697E-2</v>
      </c>
      <c r="H13" s="23">
        <v>967.25375299999996</v>
      </c>
      <c r="I13" s="24">
        <v>3.2173348575469607E-2</v>
      </c>
      <c r="J13" s="25">
        <v>3.314095645074544E-2</v>
      </c>
      <c r="K13" s="24">
        <v>9.912806118510753E-3</v>
      </c>
      <c r="L13" s="24">
        <v>6.5605621527293767E-3</v>
      </c>
    </row>
    <row r="14" spans="1:12" s="3" customFormat="1" x14ac:dyDescent="0.2">
      <c r="C14" s="28" t="s">
        <v>13</v>
      </c>
      <c r="D14" s="19">
        <v>19.884155</v>
      </c>
      <c r="E14" s="20">
        <v>-1.5102339846779445E-2</v>
      </c>
      <c r="F14" s="21">
        <v>-2.6430806318011868E-4</v>
      </c>
      <c r="G14" s="22">
        <v>0.14024358960466787</v>
      </c>
      <c r="H14" s="23">
        <v>219.76319699999999</v>
      </c>
      <c r="I14" s="24">
        <v>0.12278059148913223</v>
      </c>
      <c r="J14" s="25">
        <v>0.12140956849779272</v>
      </c>
      <c r="K14" s="24">
        <v>-2.2995307711708435E-3</v>
      </c>
      <c r="L14" s="24">
        <v>-1.3777987232725941E-3</v>
      </c>
    </row>
    <row r="15" spans="1:12" s="3" customFormat="1" x14ac:dyDescent="0.2">
      <c r="C15" s="28" t="s">
        <v>14</v>
      </c>
      <c r="D15" s="19">
        <v>60.216668999999996</v>
      </c>
      <c r="E15" s="20">
        <v>-6.8339658334663267E-2</v>
      </c>
      <c r="F15" s="21">
        <v>-6.0373790773835534E-3</v>
      </c>
      <c r="G15" s="22">
        <v>9.7845246834404875E-3</v>
      </c>
      <c r="H15" s="23">
        <v>713.60136499999999</v>
      </c>
      <c r="I15" s="24">
        <v>3.318360869444037E-3</v>
      </c>
      <c r="J15" s="25">
        <v>5.1597531919800321E-3</v>
      </c>
      <c r="K15" s="24">
        <v>1.4526896376337639E-2</v>
      </c>
      <c r="L15" s="24">
        <v>1.0316227181006443E-2</v>
      </c>
    </row>
    <row r="16" spans="1:12" s="3" customFormat="1" x14ac:dyDescent="0.2">
      <c r="C16" s="29" t="s">
        <v>15</v>
      </c>
      <c r="D16" s="19">
        <v>21.356204000000002</v>
      </c>
      <c r="E16" s="20">
        <v>-0.19048836707719274</v>
      </c>
      <c r="F16" s="21">
        <v>-0.1967893095150941</v>
      </c>
      <c r="G16" s="22">
        <v>8.8727032556329855E-2</v>
      </c>
      <c r="H16" s="23">
        <v>250.01206399999998</v>
      </c>
      <c r="I16" s="24">
        <v>3.6457374246279484E-2</v>
      </c>
      <c r="J16" s="25">
        <v>2.4780556623423378E-2</v>
      </c>
      <c r="K16" s="24">
        <v>-8.268233788286905E-2</v>
      </c>
      <c r="L16" s="24">
        <v>-0.10395152426931686</v>
      </c>
    </row>
    <row r="17" spans="1:20" s="3" customFormat="1" x14ac:dyDescent="0.2">
      <c r="C17" s="18" t="s">
        <v>16</v>
      </c>
      <c r="D17" s="19">
        <v>25.626124000000001</v>
      </c>
      <c r="E17" s="20">
        <v>2.7104015962881034E-2</v>
      </c>
      <c r="F17" s="21">
        <v>5.868325843213551E-2</v>
      </c>
      <c r="G17" s="30">
        <v>0.16939426881027053</v>
      </c>
      <c r="H17" s="23">
        <v>290.34716500000002</v>
      </c>
      <c r="I17" s="31">
        <v>0.18343349825860567</v>
      </c>
      <c r="J17" s="25">
        <v>0.17743551253148659</v>
      </c>
      <c r="K17" s="24">
        <v>7.7580817869288721E-2</v>
      </c>
      <c r="L17" s="24">
        <v>8.0811106610243932E-2</v>
      </c>
    </row>
    <row r="18" spans="1:20" s="3" customFormat="1" x14ac:dyDescent="0.2">
      <c r="C18" s="18" t="s">
        <v>17</v>
      </c>
      <c r="D18" s="19">
        <v>67.696332999999996</v>
      </c>
      <c r="E18" s="20">
        <v>8.5432337008535697E-2</v>
      </c>
      <c r="F18" s="21">
        <v>0.10760012837395361</v>
      </c>
      <c r="G18" s="22">
        <v>-3.4914748746579405E-2</v>
      </c>
      <c r="H18" s="23">
        <v>684.49927400000001</v>
      </c>
      <c r="I18" s="24">
        <v>-2.0118589997856096E-2</v>
      </c>
      <c r="J18" s="25">
        <v>-2.8531408274391934E-2</v>
      </c>
      <c r="K18" s="24">
        <v>0.10781291839646423</v>
      </c>
      <c r="L18" s="24">
        <v>9.1823502783785038E-2</v>
      </c>
    </row>
    <row r="19" spans="1:20" s="3" customFormat="1" x14ac:dyDescent="0.2">
      <c r="A19" s="2"/>
      <c r="C19" s="26" t="s">
        <v>18</v>
      </c>
      <c r="D19" s="19">
        <v>45.023081999999995</v>
      </c>
      <c r="E19" s="20">
        <v>0.14359873659024136</v>
      </c>
      <c r="F19" s="21">
        <v>0.16494510599624124</v>
      </c>
      <c r="G19" s="22">
        <v>-6.7473617638374117E-2</v>
      </c>
      <c r="H19" s="23">
        <v>436.53337999999997</v>
      </c>
      <c r="I19" s="24">
        <v>-4.9365286000626396E-2</v>
      </c>
      <c r="J19" s="25">
        <v>-5.6900035416439398E-2</v>
      </c>
      <c r="K19" s="24">
        <v>0.16508506368772391</v>
      </c>
      <c r="L19" s="24">
        <v>0.14981795361339834</v>
      </c>
    </row>
    <row r="20" spans="1:20" s="3" customFormat="1" x14ac:dyDescent="0.2">
      <c r="A20" s="2"/>
      <c r="C20" s="26" t="s">
        <v>19</v>
      </c>
      <c r="D20" s="19">
        <v>22.673251</v>
      </c>
      <c r="E20" s="20">
        <v>-1.4139311143502642E-2</v>
      </c>
      <c r="F20" s="21">
        <v>1.1279491911182715E-2</v>
      </c>
      <c r="G20" s="22">
        <v>2.7548238613717135E-2</v>
      </c>
      <c r="H20" s="23">
        <v>247.96589299999999</v>
      </c>
      <c r="I20" s="24">
        <v>3.5992033930330791E-2</v>
      </c>
      <c r="J20" s="25">
        <v>2.5848891714189248E-2</v>
      </c>
      <c r="K20" s="24">
        <v>1.3045739456690741E-2</v>
      </c>
      <c r="L20" s="24">
        <v>-4.5536549285131178E-3</v>
      </c>
    </row>
    <row r="21" spans="1:20" s="3" customFormat="1" x14ac:dyDescent="0.2">
      <c r="C21" s="32" t="s">
        <v>20</v>
      </c>
      <c r="D21" s="11">
        <v>164.44641399999998</v>
      </c>
      <c r="E21" s="12">
        <v>4.7774366576796679E-2</v>
      </c>
      <c r="F21" s="13">
        <v>6.1200377752180346E-2</v>
      </c>
      <c r="G21" s="33">
        <v>9.6024232848569646E-2</v>
      </c>
      <c r="H21" s="15">
        <v>1857.4660610000001</v>
      </c>
      <c r="I21" s="16">
        <v>0.10242330667560196</v>
      </c>
      <c r="J21" s="17">
        <v>9.8458884721586371E-2</v>
      </c>
      <c r="K21" s="16">
        <v>0.1115626086267425</v>
      </c>
      <c r="L21" s="16">
        <v>0.10810656487847048</v>
      </c>
    </row>
    <row r="22" spans="1:20" s="3" customFormat="1" ht="12.75" customHeight="1" x14ac:dyDescent="0.2">
      <c r="C22" s="34" t="s">
        <v>21</v>
      </c>
      <c r="D22" s="19">
        <v>124.681316</v>
      </c>
      <c r="E22" s="20">
        <v>7.465563739839709E-2</v>
      </c>
      <c r="F22" s="21">
        <v>9.0559965210041948E-2</v>
      </c>
      <c r="G22" s="22">
        <v>0.11370622586182599</v>
      </c>
      <c r="H22" s="23">
        <v>1405.459955</v>
      </c>
      <c r="I22" s="24">
        <v>0.12206857619092659</v>
      </c>
      <c r="J22" s="25">
        <v>0.1195010814447921</v>
      </c>
      <c r="K22" s="24">
        <v>0.15341965249446021</v>
      </c>
      <c r="L22" s="24">
        <v>0.151960493559268</v>
      </c>
    </row>
    <row r="23" spans="1:20" s="3" customFormat="1" ht="12.75" customHeight="1" x14ac:dyDescent="0.2">
      <c r="C23" s="35" t="s">
        <v>22</v>
      </c>
      <c r="D23" s="19">
        <v>115.05956599999999</v>
      </c>
      <c r="E23" s="20">
        <v>8.5310151891360375E-2</v>
      </c>
      <c r="F23" s="21">
        <v>0.1036170323746064</v>
      </c>
      <c r="G23" s="22">
        <v>0.12375054134380714</v>
      </c>
      <c r="H23" s="23">
        <v>1293.6237899999999</v>
      </c>
      <c r="I23" s="24">
        <v>0.13421248960794485</v>
      </c>
      <c r="J23" s="25">
        <v>0.13195229612622494</v>
      </c>
      <c r="K23" s="24">
        <v>0.18195752017664724</v>
      </c>
      <c r="L23" s="24">
        <v>0.18017317299995561</v>
      </c>
    </row>
    <row r="24" spans="1:20" s="3" customFormat="1" ht="12.75" customHeight="1" x14ac:dyDescent="0.2">
      <c r="A24" s="2"/>
      <c r="C24" s="28" t="s">
        <v>23</v>
      </c>
      <c r="D24" s="36">
        <v>9.6217500000000005</v>
      </c>
      <c r="E24" s="20">
        <v>-3.8248843734566051E-2</v>
      </c>
      <c r="F24" s="21">
        <v>-4.6690337319567177E-2</v>
      </c>
      <c r="G24" s="22">
        <v>1.0681837167949793E-2</v>
      </c>
      <c r="H24" s="23">
        <v>111.83616500000001</v>
      </c>
      <c r="I24" s="24">
        <v>-1.5835763151039739E-3</v>
      </c>
      <c r="J24" s="25">
        <v>-6.6253574925961844E-3</v>
      </c>
      <c r="K24" s="24">
        <v>-0.13665123286720371</v>
      </c>
      <c r="L24" s="24">
        <v>-0.13221465906863161</v>
      </c>
    </row>
    <row r="25" spans="1:20" s="3" customFormat="1" ht="12.75" customHeight="1" x14ac:dyDescent="0.2">
      <c r="C25" s="34" t="s">
        <v>24</v>
      </c>
      <c r="D25" s="19">
        <v>39.765097999999995</v>
      </c>
      <c r="E25" s="20">
        <v>-2.8425775344983806E-2</v>
      </c>
      <c r="F25" s="21">
        <v>-2.3432678171501631E-2</v>
      </c>
      <c r="G25" s="22">
        <v>4.4726123271007889E-2</v>
      </c>
      <c r="H25" s="23">
        <v>452.00610599999993</v>
      </c>
      <c r="I25" s="24">
        <v>4.5506627151460144E-2</v>
      </c>
      <c r="J25" s="25">
        <v>3.7591883574626728E-2</v>
      </c>
      <c r="K25" s="24">
        <v>-5.6073714146278597E-3</v>
      </c>
      <c r="L25" s="24">
        <v>-1.6734005164098287E-2</v>
      </c>
    </row>
    <row r="26" spans="1:20" s="3" customFormat="1" ht="12.75" customHeight="1" x14ac:dyDescent="0.2">
      <c r="C26" s="37" t="s">
        <v>25</v>
      </c>
      <c r="D26" s="38">
        <v>389.45467100000002</v>
      </c>
      <c r="E26" s="39">
        <v>-9.5282947350454616E-3</v>
      </c>
      <c r="F26" s="40">
        <v>1.2398966881284723E-2</v>
      </c>
      <c r="G26" s="41">
        <v>8.4495137992600222E-2</v>
      </c>
      <c r="H26" s="42">
        <v>4423.3131100000001</v>
      </c>
      <c r="I26" s="43">
        <v>8.15434302903153E-2</v>
      </c>
      <c r="J26" s="44">
        <v>7.6355633579602067E-2</v>
      </c>
      <c r="K26" s="43">
        <v>4.3063613667438716E-2</v>
      </c>
      <c r="L26" s="43">
        <v>3.8636935481966006E-2</v>
      </c>
    </row>
    <row r="27" spans="1:20" s="3" customFormat="1" ht="12.75" hidden="1" customHeight="1" x14ac:dyDescent="0.2">
      <c r="C27" s="45"/>
      <c r="D27" s="46"/>
      <c r="E27" s="47"/>
      <c r="F27" s="48"/>
      <c r="G27" s="49"/>
      <c r="H27" s="50"/>
      <c r="I27" s="51"/>
      <c r="J27" s="52"/>
      <c r="K27" s="51"/>
      <c r="L27" s="51"/>
    </row>
    <row r="28" spans="1:20" s="3" customFormat="1" ht="12.75" hidden="1" customHeight="1" x14ac:dyDescent="0.2">
      <c r="C28" s="45"/>
      <c r="D28" s="46"/>
      <c r="E28" s="47"/>
      <c r="F28" s="48"/>
      <c r="G28" s="49"/>
      <c r="H28" s="50"/>
      <c r="I28" s="51"/>
      <c r="J28" s="52"/>
      <c r="K28" s="51"/>
      <c r="L28" s="51"/>
    </row>
    <row r="29" spans="1:20" s="3" customFormat="1" ht="12.75" hidden="1" customHeight="1" x14ac:dyDescent="0.2">
      <c r="C29" s="45"/>
      <c r="D29" s="46"/>
      <c r="E29" s="47"/>
      <c r="F29" s="48"/>
      <c r="G29" s="49"/>
      <c r="H29" s="50"/>
      <c r="I29" s="51"/>
      <c r="J29" s="52"/>
      <c r="K29" s="51"/>
      <c r="L29" s="51"/>
    </row>
    <row r="30" spans="1:20" s="53" customFormat="1" ht="12.75" customHeight="1" x14ac:dyDescent="0.2">
      <c r="C30" s="54" t="s">
        <v>26</v>
      </c>
      <c r="D30" s="6">
        <v>47.624879</v>
      </c>
      <c r="E30" s="55">
        <v>6.2993002620136629E-2</v>
      </c>
      <c r="F30" s="55">
        <v>8.787948594177708E-2</v>
      </c>
      <c r="G30" s="55">
        <v>6.7878362067213205E-2</v>
      </c>
      <c r="H30" s="56">
        <v>731.79273699999999</v>
      </c>
      <c r="I30" s="55">
        <v>0.13819202614257997</v>
      </c>
      <c r="J30" s="55">
        <v>0.11875937765688138</v>
      </c>
      <c r="K30" s="55">
        <v>8.1556245929217397E-3</v>
      </c>
      <c r="L30" s="55">
        <v>6.8201628958208804E-3</v>
      </c>
    </row>
    <row r="31" spans="1:20" s="53" customFormat="1" ht="12.75" customHeight="1" x14ac:dyDescent="0.2">
      <c r="C31" s="34" t="s">
        <v>27</v>
      </c>
      <c r="D31" s="57">
        <v>39.524036000000002</v>
      </c>
      <c r="E31" s="24">
        <v>0.10105241727920844</v>
      </c>
      <c r="F31" s="24">
        <v>0.12021911880342739</v>
      </c>
      <c r="G31" s="24">
        <v>8.5197858875573296E-2</v>
      </c>
      <c r="H31" s="58">
        <v>624.21465000000001</v>
      </c>
      <c r="I31" s="24">
        <v>0.16072111950735679</v>
      </c>
      <c r="J31" s="24">
        <v>0.14126180847685776</v>
      </c>
      <c r="K31" s="24">
        <v>3.166173489894808E-2</v>
      </c>
      <c r="L31" s="24">
        <v>2.8401251774388125E-2</v>
      </c>
      <c r="M31" s="59"/>
      <c r="N31" s="59"/>
      <c r="O31" s="59"/>
      <c r="P31" s="59"/>
      <c r="Q31" s="59"/>
      <c r="R31" s="59"/>
      <c r="S31" s="59"/>
      <c r="T31" s="59"/>
    </row>
    <row r="32" spans="1:20" s="53" customFormat="1" ht="12.75" customHeight="1" x14ac:dyDescent="0.2">
      <c r="C32" s="60" t="s">
        <v>28</v>
      </c>
      <c r="D32" s="19">
        <v>33.050655999999996</v>
      </c>
      <c r="E32" s="24">
        <v>8.8111262353562703E-2</v>
      </c>
      <c r="F32" s="24">
        <v>0.10818139168764063</v>
      </c>
      <c r="G32" s="24">
        <v>7.7332550950413914E-2</v>
      </c>
      <c r="H32" s="58">
        <v>510.03390400000001</v>
      </c>
      <c r="I32" s="24">
        <v>0.14987287737826316</v>
      </c>
      <c r="J32" s="24">
        <v>0.12993577248385368</v>
      </c>
      <c r="K32" s="24">
        <v>1.9700591607262119E-2</v>
      </c>
      <c r="L32" s="24">
        <v>1.6236027850900392E-2</v>
      </c>
      <c r="M32" s="59"/>
      <c r="N32" s="59"/>
      <c r="O32" s="59"/>
      <c r="P32" s="59"/>
      <c r="Q32" s="59"/>
      <c r="R32" s="59"/>
      <c r="S32" s="59"/>
      <c r="T32" s="59"/>
    </row>
    <row r="33" spans="2:20" s="53" customFormat="1" ht="12.75" customHeight="1" x14ac:dyDescent="0.2">
      <c r="C33" s="60" t="s">
        <v>29</v>
      </c>
      <c r="D33" s="19">
        <v>1.976721</v>
      </c>
      <c r="E33" s="24">
        <v>0.35721951129081764</v>
      </c>
      <c r="F33" s="24">
        <v>0.34541639039405347</v>
      </c>
      <c r="G33" s="24">
        <v>0.18989883092940518</v>
      </c>
      <c r="H33" s="58">
        <v>45.490842000000001</v>
      </c>
      <c r="I33" s="24">
        <v>0.26554205857568025</v>
      </c>
      <c r="J33" s="24">
        <v>0.27443213723467696</v>
      </c>
      <c r="K33" s="24">
        <v>0.16154211455046985</v>
      </c>
      <c r="L33" s="24">
        <v>0.20370166447554694</v>
      </c>
      <c r="M33" s="59"/>
      <c r="N33" s="59"/>
      <c r="O33" s="59"/>
      <c r="P33" s="59"/>
      <c r="Q33" s="59"/>
      <c r="R33" s="59"/>
      <c r="S33" s="59"/>
      <c r="T33" s="59"/>
    </row>
    <row r="34" spans="2:20" s="53" customFormat="1" ht="12.75" customHeight="1" x14ac:dyDescent="0.2">
      <c r="C34" s="60" t="s">
        <v>30</v>
      </c>
      <c r="D34" s="19">
        <v>4.3036490000000001</v>
      </c>
      <c r="E34" s="24">
        <v>7.672787136255721E-2</v>
      </c>
      <c r="F34" s="24">
        <v>0.11312177592720829</v>
      </c>
      <c r="G34" s="24">
        <v>7.6787994284925221E-2</v>
      </c>
      <c r="H34" s="58">
        <v>65.202641999999997</v>
      </c>
      <c r="I34" s="24">
        <v>0.15908018981124461</v>
      </c>
      <c r="J34" s="24">
        <v>0.14215440115587508</v>
      </c>
      <c r="K34" s="24">
        <v>1.5901588467110761E-2</v>
      </c>
      <c r="L34" s="24">
        <v>1.8882166580762583E-2</v>
      </c>
      <c r="M34" s="59"/>
      <c r="N34" s="59"/>
      <c r="O34" s="59"/>
      <c r="P34" s="59"/>
      <c r="Q34" s="59"/>
      <c r="R34" s="59"/>
      <c r="S34" s="59"/>
      <c r="T34" s="59"/>
    </row>
    <row r="35" spans="2:20" s="53" customFormat="1" ht="12.75" customHeight="1" x14ac:dyDescent="0.2">
      <c r="C35" s="61" t="s">
        <v>31</v>
      </c>
      <c r="D35" s="62">
        <v>7.8787200000000004</v>
      </c>
      <c r="E35" s="63">
        <v>0.15050864248297913</v>
      </c>
      <c r="F35" s="63">
        <v>0.14199726951510439</v>
      </c>
      <c r="G35" s="63">
        <v>-6.1142426693774343E-3</v>
      </c>
      <c r="H35" s="64">
        <v>86.181156999999999</v>
      </c>
      <c r="I35" s="63">
        <v>6.2244484821299517E-2</v>
      </c>
      <c r="J35" s="63">
        <v>3.8519848680103719E-2</v>
      </c>
      <c r="K35" s="63">
        <v>6.6429891720832357E-2</v>
      </c>
      <c r="L35" s="63">
        <v>4.5379536553484146E-2</v>
      </c>
      <c r="M35" s="59"/>
      <c r="N35" s="59"/>
      <c r="O35" s="59"/>
      <c r="P35" s="59"/>
      <c r="Q35" s="59"/>
      <c r="R35" s="59"/>
      <c r="S35" s="59"/>
      <c r="T35" s="59"/>
    </row>
    <row r="36" spans="2:20" s="53" customFormat="1" ht="12.75" customHeight="1" x14ac:dyDescent="0.2">
      <c r="B36" s="65"/>
      <c r="C36" s="66"/>
      <c r="D36" s="67"/>
      <c r="E36" s="68"/>
      <c r="F36" s="68"/>
      <c r="G36" s="68"/>
      <c r="H36" s="69"/>
      <c r="I36" s="68"/>
      <c r="J36" s="68"/>
      <c r="K36" s="68"/>
      <c r="L36" s="68"/>
    </row>
    <row r="37" spans="2:20" s="3" customFormat="1" ht="29.25" customHeight="1" x14ac:dyDescent="0.2">
      <c r="B37" s="70"/>
      <c r="C37" s="170" t="s">
        <v>32</v>
      </c>
      <c r="D37" s="173" t="s">
        <v>1</v>
      </c>
      <c r="E37" s="174"/>
      <c r="F37" s="174"/>
      <c r="G37" s="173" t="s">
        <v>2</v>
      </c>
      <c r="H37" s="174"/>
      <c r="I37" s="174"/>
      <c r="J37" s="175"/>
      <c r="K37" s="173" t="s">
        <v>3</v>
      </c>
      <c r="L37" s="175"/>
    </row>
    <row r="38" spans="2:20" s="3" customFormat="1" ht="47.25" customHeight="1" x14ac:dyDescent="0.2">
      <c r="B38" s="70"/>
      <c r="C38" s="171"/>
      <c r="D38" s="176" t="str">
        <f>D5</f>
        <v>Données brutes  mars 2022</v>
      </c>
      <c r="E38" s="178" t="str">
        <f>E5</f>
        <v>Taux de croissance  mars 2022 / mars 2021</v>
      </c>
      <c r="F38" s="179"/>
      <c r="G38" s="180" t="str">
        <f>G5</f>
        <v>Rappel :
Taux ACM CVS-CJO à fin fév 2022</v>
      </c>
      <c r="H38" s="182" t="str">
        <f>H5</f>
        <v>Données brutes avril 2021 - mars 2022</v>
      </c>
      <c r="I38" s="178" t="str">
        <f>I5</f>
        <v>Taux ACM (avril 2021- mars 2022 / avril 2020- mars 2021)</v>
      </c>
      <c r="J38" s="179"/>
      <c r="K38" s="178" t="str">
        <f>K5</f>
        <v>( janv à mars 2022 ) /
( janv à mars 2021 )</v>
      </c>
      <c r="L38" s="179"/>
    </row>
    <row r="39" spans="2:20" s="3" customFormat="1" ht="40.5" customHeight="1" x14ac:dyDescent="0.2">
      <c r="B39" s="70"/>
      <c r="C39" s="172"/>
      <c r="D39" s="177"/>
      <c r="E39" s="4" t="s">
        <v>4</v>
      </c>
      <c r="F39" s="4" t="s">
        <v>5</v>
      </c>
      <c r="G39" s="181"/>
      <c r="H39" s="183"/>
      <c r="I39" s="4" t="s">
        <v>4</v>
      </c>
      <c r="J39" s="4" t="s">
        <v>5</v>
      </c>
      <c r="K39" s="4" t="s">
        <v>4</v>
      </c>
      <c r="L39" s="4" t="s">
        <v>5</v>
      </c>
    </row>
    <row r="40" spans="2:20" s="3" customFormat="1" ht="12.75" customHeight="1" x14ac:dyDescent="0.2">
      <c r="B40" s="70"/>
      <c r="C40" s="5" t="s">
        <v>6</v>
      </c>
      <c r="D40" s="6">
        <v>213.40795499999999</v>
      </c>
      <c r="E40" s="7">
        <v>-3.4669642113446919E-2</v>
      </c>
      <c r="F40" s="8">
        <v>-5.4714147689318704E-3</v>
      </c>
      <c r="G40" s="7">
        <v>3.8607838465864353E-2</v>
      </c>
      <c r="H40" s="9">
        <v>2458.8369549999998</v>
      </c>
      <c r="I40" s="7">
        <v>3.6611902961379839E-2</v>
      </c>
      <c r="J40" s="8">
        <v>3.3010128115604331E-2</v>
      </c>
      <c r="K40" s="7">
        <v>2.2673177433181202E-3</v>
      </c>
      <c r="L40" s="7">
        <v>4.9728703840412614E-4</v>
      </c>
    </row>
    <row r="41" spans="2:20" s="3" customFormat="1" ht="12.75" customHeight="1" x14ac:dyDescent="0.2">
      <c r="B41" s="70"/>
      <c r="C41" s="10" t="s">
        <v>7</v>
      </c>
      <c r="D41" s="11">
        <v>127.33685799999999</v>
      </c>
      <c r="E41" s="12">
        <v>-6.9498921501155886E-2</v>
      </c>
      <c r="F41" s="13">
        <v>-3.7059836705878868E-2</v>
      </c>
      <c r="G41" s="14">
        <v>2.6091098185178518E-2</v>
      </c>
      <c r="H41" s="15">
        <v>1478.3694999999998</v>
      </c>
      <c r="I41" s="16">
        <v>2.0327649192549702E-2</v>
      </c>
      <c r="J41" s="17">
        <v>1.5263484120779047E-2</v>
      </c>
      <c r="K41" s="16">
        <v>-3.0502486665576978E-2</v>
      </c>
      <c r="L41" s="16">
        <v>-3.5960294297266215E-2</v>
      </c>
    </row>
    <row r="42" spans="2:20" s="3" customFormat="1" ht="12.75" customHeight="1" x14ac:dyDescent="0.2">
      <c r="B42" s="70"/>
      <c r="C42" s="18" t="s">
        <v>8</v>
      </c>
      <c r="D42" s="19">
        <v>39.851720999999998</v>
      </c>
      <c r="E42" s="20">
        <v>-6.1962790930209843E-2</v>
      </c>
      <c r="F42" s="21">
        <v>-5.3312423047301327E-2</v>
      </c>
      <c r="G42" s="22">
        <v>4.8930705373204653E-2</v>
      </c>
      <c r="H42" s="23">
        <v>458.24145099999998</v>
      </c>
      <c r="I42" s="24">
        <v>4.3141024719229426E-2</v>
      </c>
      <c r="J42" s="25">
        <v>3.1729495515094186E-2</v>
      </c>
      <c r="K42" s="24">
        <v>-4.8394411599192444E-2</v>
      </c>
      <c r="L42" s="24">
        <v>-5.9377945954815825E-2</v>
      </c>
    </row>
    <row r="43" spans="2:20" s="3" customFormat="1" ht="12.75" customHeight="1" x14ac:dyDescent="0.2">
      <c r="B43" s="70"/>
      <c r="C43" s="26" t="s">
        <v>9</v>
      </c>
      <c r="D43" s="19">
        <v>11.816460999999999</v>
      </c>
      <c r="E43" s="20">
        <v>-0.19068184859793302</v>
      </c>
      <c r="F43" s="21">
        <v>-0.1789784239104899</v>
      </c>
      <c r="G43" s="22">
        <v>-1.868997185069976E-2</v>
      </c>
      <c r="H43" s="23">
        <v>137.684832</v>
      </c>
      <c r="I43" s="24">
        <v>-4.4368487546530999E-2</v>
      </c>
      <c r="J43" s="25">
        <v>-5.2340975204773432E-2</v>
      </c>
      <c r="K43" s="24">
        <v>-0.15014730765068229</v>
      </c>
      <c r="L43" s="24">
        <v>-0.15880921265807768</v>
      </c>
    </row>
    <row r="44" spans="2:20" s="3" customFormat="1" ht="12.75" customHeight="1" x14ac:dyDescent="0.2">
      <c r="B44" s="70"/>
      <c r="C44" s="26" t="s">
        <v>10</v>
      </c>
      <c r="D44" s="19">
        <v>21.107544999999998</v>
      </c>
      <c r="E44" s="20">
        <v>-7.0767300489764651E-3</v>
      </c>
      <c r="F44" s="21">
        <v>-3.45792761221142E-3</v>
      </c>
      <c r="G44" s="22">
        <v>6.2055147619629603E-2</v>
      </c>
      <c r="H44" s="23">
        <v>252.82213999999999</v>
      </c>
      <c r="I44" s="24">
        <v>7.419197904299013E-2</v>
      </c>
      <c r="J44" s="25">
        <v>6.1705330343960529E-2</v>
      </c>
      <c r="K44" s="24">
        <v>-7.9551307473199051E-3</v>
      </c>
      <c r="L44" s="24">
        <v>-2.0114293758147439E-2</v>
      </c>
    </row>
    <row r="45" spans="2:20" s="3" customFormat="1" ht="12.75" customHeight="1" x14ac:dyDescent="0.2">
      <c r="B45" s="70"/>
      <c r="C45" s="26" t="s">
        <v>11</v>
      </c>
      <c r="D45" s="19">
        <v>6.7707470000000001</v>
      </c>
      <c r="E45" s="20">
        <v>4.5253236762795801E-2</v>
      </c>
      <c r="F45" s="21">
        <v>5.4724548690717079E-2</v>
      </c>
      <c r="G45" s="22">
        <v>0.15917168221699884</v>
      </c>
      <c r="H45" s="23">
        <v>66.156839999999988</v>
      </c>
      <c r="I45" s="24">
        <v>0.12976644907775903</v>
      </c>
      <c r="J45" s="25">
        <v>0.11288253434895168</v>
      </c>
      <c r="K45" s="24">
        <v>2.9227517104444489E-2</v>
      </c>
      <c r="L45" s="24">
        <v>1.5752832131473271E-2</v>
      </c>
    </row>
    <row r="46" spans="2:20" s="3" customFormat="1" ht="12.75" customHeight="1" x14ac:dyDescent="0.2">
      <c r="B46" s="70"/>
      <c r="C46" s="27" t="s">
        <v>12</v>
      </c>
      <c r="D46" s="19">
        <v>52.306753</v>
      </c>
      <c r="E46" s="20">
        <v>-7.5358014751916058E-2</v>
      </c>
      <c r="F46" s="21">
        <v>-1.6294591042277373E-2</v>
      </c>
      <c r="G46" s="22">
        <v>9.5078715430549909E-3</v>
      </c>
      <c r="H46" s="23">
        <v>617.33861999999999</v>
      </c>
      <c r="I46" s="24">
        <v>4.1396202652221881E-4</v>
      </c>
      <c r="J46" s="25">
        <v>3.4010976832259399E-3</v>
      </c>
      <c r="K46" s="24">
        <v>-2.1269795240714817E-2</v>
      </c>
      <c r="L46" s="24">
        <v>-2.1107036583535965E-2</v>
      </c>
    </row>
    <row r="47" spans="2:20" s="3" customFormat="1" ht="12.75" customHeight="1" x14ac:dyDescent="0.2">
      <c r="B47" s="70"/>
      <c r="C47" s="28" t="s">
        <v>13</v>
      </c>
      <c r="D47" s="19">
        <v>10.992431</v>
      </c>
      <c r="E47" s="20">
        <v>-2.7829242496240747E-2</v>
      </c>
      <c r="F47" s="21">
        <v>-1.9162138839729392E-2</v>
      </c>
      <c r="G47" s="22">
        <v>0.11229918756653134</v>
      </c>
      <c r="H47" s="23">
        <v>123.19371199999999</v>
      </c>
      <c r="I47" s="24">
        <v>9.7725608517202911E-2</v>
      </c>
      <c r="J47" s="25">
        <v>9.5668720603065971E-2</v>
      </c>
      <c r="K47" s="24">
        <v>-1.2097891109478898E-2</v>
      </c>
      <c r="L47" s="24">
        <v>-1.6177225368615988E-2</v>
      </c>
    </row>
    <row r="48" spans="2:20" s="3" customFormat="1" ht="12.75" customHeight="1" x14ac:dyDescent="0.2">
      <c r="B48" s="70"/>
      <c r="C48" s="28" t="s">
        <v>14</v>
      </c>
      <c r="D48" s="19">
        <v>39.993417999999998</v>
      </c>
      <c r="E48" s="20">
        <v>-9.0522586222642532E-2</v>
      </c>
      <c r="F48" s="21">
        <v>-1.6621239660950415E-2</v>
      </c>
      <c r="G48" s="22">
        <v>-1.7338931651267542E-2</v>
      </c>
      <c r="H48" s="23">
        <v>480.452764</v>
      </c>
      <c r="I48" s="24">
        <v>-2.4903554089095392E-2</v>
      </c>
      <c r="J48" s="25">
        <v>-2.0576543253904123E-2</v>
      </c>
      <c r="K48" s="24">
        <v>-2.3909977355388912E-2</v>
      </c>
      <c r="L48" s="24">
        <v>-2.2365828321922576E-2</v>
      </c>
    </row>
    <row r="49" spans="2:12" s="3" customFormat="1" ht="12.75" customHeight="1" x14ac:dyDescent="0.2">
      <c r="B49" s="70"/>
      <c r="C49" s="29" t="s">
        <v>15</v>
      </c>
      <c r="D49" s="19">
        <v>9.4275040000000008</v>
      </c>
      <c r="E49" s="20">
        <v>-0.20411054462960354</v>
      </c>
      <c r="F49" s="21">
        <v>-0.20184156841690137</v>
      </c>
      <c r="G49" s="22">
        <v>1.1076384268907224E-2</v>
      </c>
      <c r="H49" s="23">
        <v>110.65079799999998</v>
      </c>
      <c r="I49" s="24">
        <v>-3.039428668444788E-2</v>
      </c>
      <c r="J49" s="25">
        <v>-4.0725830263601548E-2</v>
      </c>
      <c r="K49" s="24">
        <v>-0.14185683935058402</v>
      </c>
      <c r="L49" s="24">
        <v>-0.16233795826328268</v>
      </c>
    </row>
    <row r="50" spans="2:12" s="3" customFormat="1" ht="12.75" customHeight="1" x14ac:dyDescent="0.2">
      <c r="B50" s="70"/>
      <c r="C50" s="18" t="s">
        <v>16</v>
      </c>
      <c r="D50" s="19">
        <v>13.728232</v>
      </c>
      <c r="E50" s="20">
        <v>-9.7854881639701796E-3</v>
      </c>
      <c r="F50" s="21">
        <v>1.7085580021374058E-2</v>
      </c>
      <c r="G50" s="30">
        <v>0.13160166026944098</v>
      </c>
      <c r="H50" s="23">
        <v>158.98830799999999</v>
      </c>
      <c r="I50" s="31">
        <v>0.14595054722802292</v>
      </c>
      <c r="J50" s="25">
        <v>0.13802049263272131</v>
      </c>
      <c r="K50" s="24">
        <v>4.1842918958963526E-2</v>
      </c>
      <c r="L50" s="24">
        <v>4.1975879800893345E-2</v>
      </c>
    </row>
    <row r="51" spans="2:12" s="3" customFormat="1" ht="12.75" customHeight="1" x14ac:dyDescent="0.2">
      <c r="B51" s="70"/>
      <c r="C51" s="18" t="s">
        <v>17</v>
      </c>
      <c r="D51" s="19">
        <v>9.8975740000000005</v>
      </c>
      <c r="E51" s="20">
        <v>-5.9340198221149443E-3</v>
      </c>
      <c r="F51" s="21">
        <v>8.6587719166930643E-3</v>
      </c>
      <c r="G51" s="22">
        <v>-9.58724847067699E-2</v>
      </c>
      <c r="H51" s="23">
        <v>105.94828099999999</v>
      </c>
      <c r="I51" s="24">
        <v>-7.4680099624203189E-2</v>
      </c>
      <c r="J51" s="25">
        <v>-9.0004769037689503E-2</v>
      </c>
      <c r="K51" s="24">
        <v>2.5138974348741794E-2</v>
      </c>
      <c r="L51" s="24">
        <v>4.3969638372081121E-3</v>
      </c>
    </row>
    <row r="52" spans="2:12" s="3" customFormat="1" ht="12.75" customHeight="1" x14ac:dyDescent="0.2">
      <c r="B52" s="70"/>
      <c r="C52" s="26" t="s">
        <v>18</v>
      </c>
      <c r="D52" s="19">
        <v>6.3240240000000005</v>
      </c>
      <c r="E52" s="20">
        <v>3.0810085861394665E-2</v>
      </c>
      <c r="F52" s="21">
        <v>5.0461184248724811E-2</v>
      </c>
      <c r="G52" s="22">
        <v>-0.12559321626317554</v>
      </c>
      <c r="H52" s="23">
        <v>66.811928999999992</v>
      </c>
      <c r="I52" s="24">
        <v>-0.10091918367487562</v>
      </c>
      <c r="J52" s="25">
        <v>-0.11570925441731217</v>
      </c>
      <c r="K52" s="24">
        <v>6.6841253417145197E-2</v>
      </c>
      <c r="L52" s="24">
        <v>4.6256249795079807E-2</v>
      </c>
    </row>
    <row r="53" spans="2:12" s="3" customFormat="1" ht="12.75" customHeight="1" x14ac:dyDescent="0.2">
      <c r="B53" s="70"/>
      <c r="C53" s="26" t="s">
        <v>19</v>
      </c>
      <c r="D53" s="19">
        <v>3.5735510000000001</v>
      </c>
      <c r="E53" s="20">
        <v>-6.4920075161193247E-2</v>
      </c>
      <c r="F53" s="21">
        <v>-5.8424520495764076E-2</v>
      </c>
      <c r="G53" s="22">
        <v>-4.0882445108192167E-2</v>
      </c>
      <c r="H53" s="23">
        <v>39.136352000000002</v>
      </c>
      <c r="I53" s="24">
        <v>-2.6161182112640735E-2</v>
      </c>
      <c r="J53" s="25">
        <v>-4.2631116121312318E-2</v>
      </c>
      <c r="K53" s="24">
        <v>-4.0307400045238362E-2</v>
      </c>
      <c r="L53" s="24">
        <v>-6.2456546396450929E-2</v>
      </c>
    </row>
    <row r="54" spans="2:12" s="3" customFormat="1" ht="12.75" customHeight="1" x14ac:dyDescent="0.2">
      <c r="B54" s="70"/>
      <c r="C54" s="32" t="s">
        <v>20</v>
      </c>
      <c r="D54" s="11">
        <v>86.071096999999995</v>
      </c>
      <c r="E54" s="12">
        <v>2.1920600191596806E-2</v>
      </c>
      <c r="F54" s="13">
        <v>4.4194537676218504E-2</v>
      </c>
      <c r="G54" s="33">
        <v>5.8122152467002364E-2</v>
      </c>
      <c r="H54" s="15">
        <v>980.46745500000009</v>
      </c>
      <c r="I54" s="16">
        <v>6.2172625269206083E-2</v>
      </c>
      <c r="J54" s="17">
        <v>6.0857992772427982E-2</v>
      </c>
      <c r="K54" s="16">
        <v>5.5914216843158782E-2</v>
      </c>
      <c r="L54" s="16">
        <v>5.8617977381810071E-2</v>
      </c>
    </row>
    <row r="55" spans="2:12" s="3" customFormat="1" ht="12.75" customHeight="1" x14ac:dyDescent="0.2">
      <c r="B55" s="70"/>
      <c r="C55" s="34" t="s">
        <v>21</v>
      </c>
      <c r="D55" s="19">
        <v>63.479253</v>
      </c>
      <c r="E55" s="20">
        <v>4.7048942444206876E-2</v>
      </c>
      <c r="F55" s="21">
        <v>6.7890853640772741E-2</v>
      </c>
      <c r="G55" s="22">
        <v>7.1552752987404489E-2</v>
      </c>
      <c r="H55" s="23">
        <v>720.615861</v>
      </c>
      <c r="I55" s="24">
        <v>7.6539966273847737E-2</v>
      </c>
      <c r="J55" s="25">
        <v>7.6884503872882926E-2</v>
      </c>
      <c r="K55" s="24">
        <v>8.7119587258254416E-2</v>
      </c>
      <c r="L55" s="24">
        <v>9.1786755180968571E-2</v>
      </c>
    </row>
    <row r="56" spans="2:12" s="3" customFormat="1" ht="12.75" customHeight="1" x14ac:dyDescent="0.2">
      <c r="B56" s="70"/>
      <c r="C56" s="35" t="s">
        <v>22</v>
      </c>
      <c r="D56" s="19">
        <v>59.199809999999999</v>
      </c>
      <c r="E56" s="20">
        <v>6.5943011478730496E-2</v>
      </c>
      <c r="F56" s="21">
        <v>8.9479725521534048E-2</v>
      </c>
      <c r="G56" s="22">
        <v>7.9776769272399184E-2</v>
      </c>
      <c r="H56" s="23">
        <v>667.78415799999993</v>
      </c>
      <c r="I56" s="24">
        <v>8.8180119950668434E-2</v>
      </c>
      <c r="J56" s="25">
        <v>8.8864164807314072E-2</v>
      </c>
      <c r="K56" s="24">
        <v>0.11778161286957989</v>
      </c>
      <c r="L56" s="24">
        <v>0.12120863203708887</v>
      </c>
    </row>
    <row r="57" spans="2:12" s="3" customFormat="1" ht="12.75" customHeight="1" x14ac:dyDescent="0.2">
      <c r="B57" s="70"/>
      <c r="C57" s="28" t="s">
        <v>23</v>
      </c>
      <c r="D57" s="36">
        <v>4.2794430000000006</v>
      </c>
      <c r="E57" s="20">
        <v>-0.1591334803731338</v>
      </c>
      <c r="F57" s="21">
        <v>-0.17293936817968258</v>
      </c>
      <c r="G57" s="22">
        <v>-2.0400475767041071E-2</v>
      </c>
      <c r="H57" s="23">
        <v>52.831702999999997</v>
      </c>
      <c r="I57" s="24">
        <v>-5.1679656692894982E-2</v>
      </c>
      <c r="J57" s="25">
        <v>-5.4254890758333008E-2</v>
      </c>
      <c r="K57" s="24">
        <v>-0.23982425626898074</v>
      </c>
      <c r="L57" s="24">
        <v>-0.22531804971437108</v>
      </c>
    </row>
    <row r="58" spans="2:12" s="3" customFormat="1" ht="12.75" customHeight="1" x14ac:dyDescent="0.2">
      <c r="B58" s="70"/>
      <c r="C58" s="34" t="s">
        <v>24</v>
      </c>
      <c r="D58" s="19">
        <v>22.591844000000002</v>
      </c>
      <c r="E58" s="20">
        <v>-4.2637869552830443E-2</v>
      </c>
      <c r="F58" s="21">
        <v>-1.8193812696504663E-2</v>
      </c>
      <c r="G58" s="22">
        <v>2.2678490580138266E-2</v>
      </c>
      <c r="H58" s="23">
        <v>259.85159399999998</v>
      </c>
      <c r="I58" s="24">
        <v>2.4264122280642564E-2</v>
      </c>
      <c r="J58" s="25">
        <v>1.8646513125291087E-2</v>
      </c>
      <c r="K58" s="24">
        <v>-2.3292311495562323E-2</v>
      </c>
      <c r="L58" s="24">
        <v>-2.7700437936212241E-2</v>
      </c>
    </row>
    <row r="59" spans="2:12" s="3" customFormat="1" ht="12.75" customHeight="1" x14ac:dyDescent="0.2">
      <c r="B59" s="70"/>
      <c r="C59" s="37" t="s">
        <v>25</v>
      </c>
      <c r="D59" s="38">
        <v>203.510381</v>
      </c>
      <c r="E59" s="39">
        <v>-3.6024873382168199E-2</v>
      </c>
      <c r="F59" s="40">
        <v>-6.103531838106302E-3</v>
      </c>
      <c r="G59" s="41">
        <v>4.5539551507238984E-2</v>
      </c>
      <c r="H59" s="42">
        <v>2352.8886740000003</v>
      </c>
      <c r="I59" s="43">
        <v>4.2256581792517123E-2</v>
      </c>
      <c r="J59" s="44">
        <v>3.9279960626780852E-2</v>
      </c>
      <c r="K59" s="43">
        <v>1.2078660730154844E-3</v>
      </c>
      <c r="L59" s="43">
        <v>3.2165123461425082E-4</v>
      </c>
    </row>
    <row r="60" spans="2:12" s="3" customFormat="1" ht="12.75" hidden="1" customHeight="1" x14ac:dyDescent="0.2">
      <c r="B60" s="70"/>
      <c r="C60" s="45"/>
      <c r="D60" s="46"/>
      <c r="E60" s="47"/>
      <c r="F60" s="48"/>
      <c r="G60" s="49"/>
      <c r="H60" s="50"/>
      <c r="I60" s="51"/>
      <c r="J60" s="52"/>
      <c r="K60" s="51"/>
      <c r="L60" s="51"/>
    </row>
    <row r="61" spans="2:12" s="3" customFormat="1" ht="12.75" hidden="1" customHeight="1" x14ac:dyDescent="0.2">
      <c r="B61" s="70"/>
      <c r="C61" s="45"/>
      <c r="D61" s="46"/>
      <c r="E61" s="47"/>
      <c r="F61" s="48"/>
      <c r="G61" s="49"/>
      <c r="H61" s="50"/>
      <c r="I61" s="51"/>
      <c r="J61" s="52"/>
      <c r="K61" s="51"/>
      <c r="L61" s="51"/>
    </row>
    <row r="62" spans="2:12" s="3" customFormat="1" ht="57" hidden="1" customHeight="1" x14ac:dyDescent="0.2">
      <c r="B62" s="70"/>
      <c r="C62" s="45"/>
      <c r="D62" s="46"/>
      <c r="E62" s="47"/>
      <c r="F62" s="48"/>
      <c r="G62" s="49"/>
      <c r="H62" s="50"/>
      <c r="I62" s="51"/>
      <c r="J62" s="52"/>
      <c r="K62" s="51"/>
      <c r="L62" s="51"/>
    </row>
    <row r="63" spans="2:12" s="53" customFormat="1" ht="12.75" customHeight="1" x14ac:dyDescent="0.2">
      <c r="B63" s="65"/>
      <c r="C63" s="54" t="s">
        <v>26</v>
      </c>
      <c r="D63" s="6">
        <v>25.383224999999999</v>
      </c>
      <c r="E63" s="55">
        <v>4.1659228654546743E-2</v>
      </c>
      <c r="F63" s="55">
        <v>7.0937645835579044E-2</v>
      </c>
      <c r="G63" s="55">
        <v>4.1785166588756306E-2</v>
      </c>
      <c r="H63" s="56">
        <v>388.42522100000002</v>
      </c>
      <c r="I63" s="55">
        <v>0.10986923074843791</v>
      </c>
      <c r="J63" s="55">
        <v>9.2417523805883528E-2</v>
      </c>
      <c r="K63" s="55">
        <v>-1.1842992244372463E-2</v>
      </c>
      <c r="L63" s="55">
        <v>-1.4631645284154282E-2</v>
      </c>
    </row>
    <row r="64" spans="2:12" s="53" customFormat="1" ht="12.75" customHeight="1" x14ac:dyDescent="0.2">
      <c r="B64" s="65"/>
      <c r="C64" s="34" t="s">
        <v>27</v>
      </c>
      <c r="D64" s="57">
        <v>20.825868</v>
      </c>
      <c r="E64" s="24">
        <v>4.5181265270553439E-2</v>
      </c>
      <c r="F64" s="24">
        <v>7.5644650791053536E-2</v>
      </c>
      <c r="G64" s="24">
        <v>5.8837462826624387E-2</v>
      </c>
      <c r="H64" s="58">
        <v>332.81417699999997</v>
      </c>
      <c r="I64" s="24">
        <v>0.12659710805837143</v>
      </c>
      <c r="J64" s="24">
        <v>0.11168931906354151</v>
      </c>
      <c r="K64" s="24">
        <v>-6.0261686002965886E-3</v>
      </c>
      <c r="L64" s="24">
        <v>-6.9573386794786751E-3</v>
      </c>
    </row>
    <row r="65" spans="2:12" s="53" customFormat="1" ht="12.75" customHeight="1" x14ac:dyDescent="0.2">
      <c r="B65" s="65"/>
      <c r="C65" s="60" t="s">
        <v>28</v>
      </c>
      <c r="D65" s="19">
        <v>17.274944999999999</v>
      </c>
      <c r="E65" s="24">
        <v>2.9022273235679741E-2</v>
      </c>
      <c r="F65" s="24">
        <v>5.8317400943780795E-2</v>
      </c>
      <c r="G65" s="24">
        <v>5.1650061179693507E-2</v>
      </c>
      <c r="H65" s="58">
        <v>269.53400499999998</v>
      </c>
      <c r="I65" s="24">
        <v>0.1135901973524116</v>
      </c>
      <c r="J65" s="24">
        <v>9.9148451709611285E-2</v>
      </c>
      <c r="K65" s="24">
        <v>-1.7420309135191325E-2</v>
      </c>
      <c r="L65" s="24">
        <v>-1.9508973302446164E-2</v>
      </c>
    </row>
    <row r="66" spans="2:12" s="53" customFormat="1" ht="12.75" customHeight="1" x14ac:dyDescent="0.2">
      <c r="B66" s="65"/>
      <c r="C66" s="60" t="s">
        <v>29</v>
      </c>
      <c r="D66" s="19">
        <v>0.95626100000000003</v>
      </c>
      <c r="E66" s="24">
        <v>0.48652774431239654</v>
      </c>
      <c r="F66" s="24">
        <v>0.51372139451652066</v>
      </c>
      <c r="G66" s="24">
        <v>0.1316317072558566</v>
      </c>
      <c r="H66" s="58">
        <v>21.038591</v>
      </c>
      <c r="I66" s="24">
        <v>0.24527853046345283</v>
      </c>
      <c r="J66" s="24">
        <v>0.23870708155977605</v>
      </c>
      <c r="K66" s="24">
        <v>0.10477616346175456</v>
      </c>
      <c r="L66" s="24">
        <v>0.1469632332923656</v>
      </c>
    </row>
    <row r="67" spans="2:12" s="53" customFormat="1" ht="12.75" customHeight="1" x14ac:dyDescent="0.2">
      <c r="B67" s="65"/>
      <c r="C67" s="60" t="s">
        <v>30</v>
      </c>
      <c r="D67" s="19">
        <v>2.5064549999999999</v>
      </c>
      <c r="E67" s="24">
        <v>1.6856220886313666E-2</v>
      </c>
      <c r="F67" s="24">
        <v>4.9747076790208178E-2</v>
      </c>
      <c r="G67" s="24">
        <v>7.0389136391330265E-2</v>
      </c>
      <c r="H67" s="58">
        <v>40.717556000000002</v>
      </c>
      <c r="I67" s="24">
        <v>0.14973578632176743</v>
      </c>
      <c r="J67" s="24">
        <v>0.13398789418033386</v>
      </c>
      <c r="K67" s="24">
        <v>6.8959923228317788E-3</v>
      </c>
      <c r="L67" s="24">
        <v>8.5318776007246022E-3</v>
      </c>
    </row>
    <row r="68" spans="2:12" s="53" customFormat="1" ht="12.75" customHeight="1" x14ac:dyDescent="0.2">
      <c r="B68" s="65"/>
      <c r="C68" s="61" t="s">
        <v>31</v>
      </c>
      <c r="D68" s="62">
        <v>4.4705779999999997</v>
      </c>
      <c r="E68" s="63">
        <v>0.19172034712697905</v>
      </c>
      <c r="F68" s="63">
        <v>0.18827533268383756</v>
      </c>
      <c r="G68" s="63">
        <v>-3.9580967154900448E-2</v>
      </c>
      <c r="H68" s="64">
        <v>48.677427999999999</v>
      </c>
      <c r="I68" s="63">
        <v>4.0718087242097578E-2</v>
      </c>
      <c r="J68" s="63">
        <v>1.332577888511377E-2</v>
      </c>
      <c r="K68" s="63">
        <v>6.6505451610038513E-2</v>
      </c>
      <c r="L68" s="63">
        <v>3.6634459044013523E-2</v>
      </c>
    </row>
    <row r="69" spans="2:12" s="53" customFormat="1" ht="12.75" customHeight="1" x14ac:dyDescent="0.2">
      <c r="B69" s="65"/>
      <c r="C69" s="66"/>
      <c r="D69" s="67"/>
      <c r="E69" s="68"/>
      <c r="F69" s="68"/>
      <c r="G69" s="68"/>
      <c r="H69" s="69"/>
      <c r="I69" s="68"/>
      <c r="J69" s="68"/>
      <c r="K69" s="68"/>
      <c r="L69" s="68"/>
    </row>
    <row r="70" spans="2:12" s="3" customFormat="1" ht="27" customHeight="1" x14ac:dyDescent="0.2">
      <c r="B70" s="70"/>
      <c r="C70" s="170" t="s">
        <v>33</v>
      </c>
      <c r="D70" s="173" t="s">
        <v>1</v>
      </c>
      <c r="E70" s="174"/>
      <c r="F70" s="174"/>
      <c r="G70" s="173" t="s">
        <v>2</v>
      </c>
      <c r="H70" s="174"/>
      <c r="I70" s="174"/>
      <c r="J70" s="175"/>
      <c r="K70" s="173" t="s">
        <v>3</v>
      </c>
      <c r="L70" s="175"/>
    </row>
    <row r="71" spans="2:12" s="3" customFormat="1" ht="38.25" customHeight="1" x14ac:dyDescent="0.2">
      <c r="B71" s="70"/>
      <c r="C71" s="171"/>
      <c r="D71" s="176" t="str">
        <f>D38</f>
        <v>Données brutes  mars 2022</v>
      </c>
      <c r="E71" s="178" t="str">
        <f>E38</f>
        <v>Taux de croissance  mars 2022 / mars 2021</v>
      </c>
      <c r="F71" s="179"/>
      <c r="G71" s="180" t="str">
        <f>G38</f>
        <v>Rappel :
Taux ACM CVS-CJO à fin fév 2022</v>
      </c>
      <c r="H71" s="182" t="str">
        <f>H38</f>
        <v>Données brutes avril 2021 - mars 2022</v>
      </c>
      <c r="I71" s="178" t="str">
        <f>I38</f>
        <v>Taux ACM (avril 2021- mars 2022 / avril 2020- mars 2021)</v>
      </c>
      <c r="J71" s="179"/>
      <c r="K71" s="178" t="str">
        <f>K38</f>
        <v>( janv à mars 2022 ) /
( janv à mars 2021 )</v>
      </c>
      <c r="L71" s="179"/>
    </row>
    <row r="72" spans="2:12" s="3" customFormat="1" ht="38.25" customHeight="1" x14ac:dyDescent="0.2">
      <c r="B72" s="70"/>
      <c r="C72" s="172"/>
      <c r="D72" s="177"/>
      <c r="E72" s="4" t="s">
        <v>4</v>
      </c>
      <c r="F72" s="4" t="s">
        <v>5</v>
      </c>
      <c r="G72" s="181"/>
      <c r="H72" s="183"/>
      <c r="I72" s="4" t="s">
        <v>4</v>
      </c>
      <c r="J72" s="4" t="s">
        <v>5</v>
      </c>
      <c r="K72" s="4" t="s">
        <v>4</v>
      </c>
      <c r="L72" s="4" t="s">
        <v>5</v>
      </c>
    </row>
    <row r="73" spans="2:12" s="3" customFormat="1" ht="12.75" customHeight="1" x14ac:dyDescent="0.2">
      <c r="B73" s="70"/>
      <c r="C73" s="5" t="s">
        <v>6</v>
      </c>
      <c r="D73" s="6">
        <v>243.74304899999998</v>
      </c>
      <c r="E73" s="7">
        <v>3.9430029485430396E-2</v>
      </c>
      <c r="F73" s="8">
        <v>5.4080869133364962E-2</v>
      </c>
      <c r="G73" s="7">
        <v>9.5016664129822903E-2</v>
      </c>
      <c r="H73" s="9">
        <v>2648.9754290000005</v>
      </c>
      <c r="I73" s="7">
        <v>9.6260092750705128E-2</v>
      </c>
      <c r="J73" s="8">
        <v>8.8622714797271573E-2</v>
      </c>
      <c r="K73" s="7">
        <v>9.9415780036370416E-2</v>
      </c>
      <c r="L73" s="7">
        <v>8.9809767160258236E-2</v>
      </c>
    </row>
    <row r="74" spans="2:12" s="3" customFormat="1" ht="12.75" customHeight="1" x14ac:dyDescent="0.2">
      <c r="B74" s="70"/>
      <c r="C74" s="10" t="s">
        <v>7</v>
      </c>
      <c r="D74" s="11">
        <v>165.36773199999999</v>
      </c>
      <c r="E74" s="12">
        <v>2.2218552891297483E-2</v>
      </c>
      <c r="F74" s="13">
        <v>4.1229088460204233E-2</v>
      </c>
      <c r="G74" s="14">
        <v>7.3131225740009409E-2</v>
      </c>
      <c r="H74" s="15">
        <v>1771.976823</v>
      </c>
      <c r="I74" s="16">
        <v>7.0966501791836389E-2</v>
      </c>
      <c r="J74" s="17">
        <v>6.3094616685452687E-2</v>
      </c>
      <c r="K74" s="16">
        <v>6.4356552584107218E-2</v>
      </c>
      <c r="L74" s="16">
        <v>5.3834560810428478E-2</v>
      </c>
    </row>
    <row r="75" spans="2:12" s="3" customFormat="1" ht="12.75" customHeight="1" x14ac:dyDescent="0.2">
      <c r="B75" s="70"/>
      <c r="C75" s="18" t="s">
        <v>8</v>
      </c>
      <c r="D75" s="19">
        <v>50.5413</v>
      </c>
      <c r="E75" s="20">
        <v>2.221408056700902E-3</v>
      </c>
      <c r="F75" s="21">
        <v>1.0968072365270976E-2</v>
      </c>
      <c r="G75" s="22">
        <v>0.10444839147379326</v>
      </c>
      <c r="H75" s="23">
        <v>548.09453400000007</v>
      </c>
      <c r="I75" s="24">
        <v>0.1006366084583874</v>
      </c>
      <c r="J75" s="25">
        <v>8.8655417526732005E-2</v>
      </c>
      <c r="K75" s="24">
        <v>1.3817947715757617E-2</v>
      </c>
      <c r="L75" s="24">
        <v>2.6297489649416139E-3</v>
      </c>
    </row>
    <row r="76" spans="2:12" s="3" customFormat="1" ht="12.75" customHeight="1" x14ac:dyDescent="0.2">
      <c r="B76" s="70"/>
      <c r="C76" s="26" t="s">
        <v>9</v>
      </c>
      <c r="D76" s="19">
        <v>13.861735999999999</v>
      </c>
      <c r="E76" s="20">
        <v>-7.5378560380624293E-2</v>
      </c>
      <c r="F76" s="21">
        <v>-6.7443077786068062E-2</v>
      </c>
      <c r="G76" s="22">
        <v>7.616551994907983E-2</v>
      </c>
      <c r="H76" s="23">
        <v>151.27253400000001</v>
      </c>
      <c r="I76" s="24">
        <v>6.2749236409865849E-2</v>
      </c>
      <c r="J76" s="25">
        <v>5.4016335183369346E-2</v>
      </c>
      <c r="K76" s="24">
        <v>-1.0116738337627162E-2</v>
      </c>
      <c r="L76" s="24">
        <v>-2.2314238920743801E-2</v>
      </c>
    </row>
    <row r="77" spans="2:12" s="3" customFormat="1" ht="12.75" customHeight="1" x14ac:dyDescent="0.2">
      <c r="B77" s="70"/>
      <c r="C77" s="26" t="s">
        <v>10</v>
      </c>
      <c r="D77" s="19">
        <v>26.473533</v>
      </c>
      <c r="E77" s="20">
        <v>3.8980672671987238E-2</v>
      </c>
      <c r="F77" s="21">
        <v>4.396806000655662E-2</v>
      </c>
      <c r="G77" s="22">
        <v>0.10060905549853238</v>
      </c>
      <c r="H77" s="23">
        <v>295.37070499999999</v>
      </c>
      <c r="I77" s="24">
        <v>0.11044973983085993</v>
      </c>
      <c r="J77" s="25">
        <v>9.6639775811574014E-2</v>
      </c>
      <c r="K77" s="24">
        <v>2.5996602601119578E-2</v>
      </c>
      <c r="L77" s="24">
        <v>1.3583859728426129E-2</v>
      </c>
    </row>
    <row r="78" spans="2:12" s="3" customFormat="1" ht="12.75" customHeight="1" x14ac:dyDescent="0.2">
      <c r="B78" s="70"/>
      <c r="C78" s="26" t="s">
        <v>11</v>
      </c>
      <c r="D78" s="19">
        <v>9.3179860000000012</v>
      </c>
      <c r="E78" s="20">
        <v>2.034685055860197E-2</v>
      </c>
      <c r="F78" s="21">
        <v>3.6161722574836519E-2</v>
      </c>
      <c r="G78" s="22">
        <v>0.16505391031493621</v>
      </c>
      <c r="H78" s="23">
        <v>92.160541999999992</v>
      </c>
      <c r="I78" s="24">
        <v>0.13225617941515799</v>
      </c>
      <c r="J78" s="25">
        <v>0.12031664826693156</v>
      </c>
      <c r="K78" s="24">
        <v>7.7790251083957873E-3</v>
      </c>
      <c r="L78" s="24">
        <v>8.3210519626142343E-4</v>
      </c>
    </row>
    <row r="79" spans="2:12" s="3" customFormat="1" ht="12.75" customHeight="1" x14ac:dyDescent="0.2">
      <c r="B79" s="70"/>
      <c r="C79" s="27" t="s">
        <v>12</v>
      </c>
      <c r="D79" s="19">
        <v>31.136623</v>
      </c>
      <c r="E79" s="20">
        <v>-1.1346615430196771E-2</v>
      </c>
      <c r="F79" s="21">
        <v>1.8597546342011606E-2</v>
      </c>
      <c r="G79" s="22">
        <v>0.10390984403632553</v>
      </c>
      <c r="H79" s="23">
        <v>349.91513299999997</v>
      </c>
      <c r="I79" s="24">
        <v>9.3413687983021187E-2</v>
      </c>
      <c r="J79" s="25">
        <v>9.0553772993836379E-2</v>
      </c>
      <c r="K79" s="24">
        <v>6.7154270383724457E-2</v>
      </c>
      <c r="L79" s="24">
        <v>5.8235370652351515E-2</v>
      </c>
    </row>
    <row r="80" spans="2:12" s="3" customFormat="1" ht="12.75" customHeight="1" x14ac:dyDescent="0.2">
      <c r="B80" s="70"/>
      <c r="C80" s="28" t="s">
        <v>13</v>
      </c>
      <c r="D80" s="19">
        <v>8.891724</v>
      </c>
      <c r="E80" s="20">
        <v>1.0995323328482076E-3</v>
      </c>
      <c r="F80" s="21">
        <v>2.4352100433784774E-2</v>
      </c>
      <c r="G80" s="22">
        <v>0.17811208511398346</v>
      </c>
      <c r="H80" s="23">
        <v>96.569485</v>
      </c>
      <c r="I80" s="24">
        <v>0.15645321941551749</v>
      </c>
      <c r="J80" s="25">
        <v>0.15603260763474469</v>
      </c>
      <c r="K80" s="24">
        <v>1.0338509043710031E-2</v>
      </c>
      <c r="L80" s="24">
        <v>1.7946148034766685E-2</v>
      </c>
    </row>
    <row r="81" spans="2:12" s="3" customFormat="1" ht="12.75" customHeight="1" x14ac:dyDescent="0.2">
      <c r="B81" s="70"/>
      <c r="C81" s="28" t="s">
        <v>14</v>
      </c>
      <c r="D81" s="19">
        <v>20.223251000000001</v>
      </c>
      <c r="E81" s="20">
        <v>-2.1123299711113153E-2</v>
      </c>
      <c r="F81" s="21">
        <v>1.6541449717073498E-2</v>
      </c>
      <c r="G81" s="22">
        <v>7.1508396280300479E-2</v>
      </c>
      <c r="H81" s="23">
        <v>233.14860100000001</v>
      </c>
      <c r="I81" s="24">
        <v>6.6954323061264809E-2</v>
      </c>
      <c r="J81" s="25">
        <v>6.3309437365516308E-2</v>
      </c>
      <c r="K81" s="24">
        <v>9.7880890490538386E-2</v>
      </c>
      <c r="L81" s="24">
        <v>8.2702439953619589E-2</v>
      </c>
    </row>
    <row r="82" spans="2:12" s="3" customFormat="1" ht="12.75" customHeight="1" x14ac:dyDescent="0.2">
      <c r="B82" s="70"/>
      <c r="C82" s="29" t="s">
        <v>15</v>
      </c>
      <c r="D82" s="19">
        <v>11.928700000000001</v>
      </c>
      <c r="E82" s="20">
        <v>-0.17938805395881086</v>
      </c>
      <c r="F82" s="21">
        <v>-0.19249621947406903</v>
      </c>
      <c r="G82" s="22">
        <v>0.15940599503252062</v>
      </c>
      <c r="H82" s="23">
        <v>139.361266</v>
      </c>
      <c r="I82" s="24">
        <v>9.6482226488274314E-2</v>
      </c>
      <c r="J82" s="25">
        <v>8.3384649072217876E-2</v>
      </c>
      <c r="K82" s="24">
        <v>-3.1756471201172864E-2</v>
      </c>
      <c r="L82" s="24">
        <v>-5.3539994447521555E-2</v>
      </c>
    </row>
    <row r="83" spans="2:12" s="3" customFormat="1" ht="12.75" customHeight="1" x14ac:dyDescent="0.2">
      <c r="B83" s="70"/>
      <c r="C83" s="18" t="s">
        <v>16</v>
      </c>
      <c r="D83" s="19">
        <v>11.897892000000001</v>
      </c>
      <c r="E83" s="20">
        <v>7.3237245044080357E-2</v>
      </c>
      <c r="F83" s="21">
        <v>0.11162979636208847</v>
      </c>
      <c r="G83" s="30">
        <v>0.21897156956682573</v>
      </c>
      <c r="H83" s="23">
        <v>131.35885700000003</v>
      </c>
      <c r="I83" s="31">
        <v>0.23221559075092624</v>
      </c>
      <c r="J83" s="25">
        <v>0.22888982608049524</v>
      </c>
      <c r="K83" s="24">
        <v>0.12213276190289668</v>
      </c>
      <c r="L83" s="24">
        <v>0.13003214579972266</v>
      </c>
    </row>
    <row r="84" spans="2:12" s="3" customFormat="1" ht="12.75" customHeight="1" x14ac:dyDescent="0.2">
      <c r="B84" s="70"/>
      <c r="C84" s="18" t="s">
        <v>17</v>
      </c>
      <c r="D84" s="19">
        <v>57.798758999999997</v>
      </c>
      <c r="E84" s="20">
        <v>0.10278930595762281</v>
      </c>
      <c r="F84" s="21">
        <v>0.12655216941897329</v>
      </c>
      <c r="G84" s="22">
        <v>-2.2770971203502466E-2</v>
      </c>
      <c r="H84" s="23">
        <v>578.55099299999995</v>
      </c>
      <c r="I84" s="24">
        <v>-9.4222470951085269E-3</v>
      </c>
      <c r="J84" s="25">
        <v>-1.6398889579597564E-2</v>
      </c>
      <c r="K84" s="24">
        <v>0.12388647011855269</v>
      </c>
      <c r="L84" s="24">
        <v>0.10872952239276557</v>
      </c>
    </row>
    <row r="85" spans="2:12" s="3" customFormat="1" ht="12.75" customHeight="1" x14ac:dyDescent="0.2">
      <c r="B85" s="70"/>
      <c r="C85" s="26" t="s">
        <v>18</v>
      </c>
      <c r="D85" s="19">
        <v>38.699057999999994</v>
      </c>
      <c r="E85" s="20">
        <v>0.1644191426019701</v>
      </c>
      <c r="F85" s="21">
        <v>0.18642844068387676</v>
      </c>
      <c r="G85" s="22">
        <v>-5.6068090143224669E-2</v>
      </c>
      <c r="H85" s="23">
        <v>369.721451</v>
      </c>
      <c r="I85" s="24">
        <v>-3.9411703345444082E-2</v>
      </c>
      <c r="J85" s="25">
        <v>-4.5481279804865493E-2</v>
      </c>
      <c r="K85" s="24">
        <v>0.1837297280025072</v>
      </c>
      <c r="L85" s="24">
        <v>0.16948668542810386</v>
      </c>
    </row>
    <row r="86" spans="2:12" s="3" customFormat="1" ht="12.75" customHeight="1" x14ac:dyDescent="0.2">
      <c r="B86" s="70"/>
      <c r="C86" s="26" t="s">
        <v>19</v>
      </c>
      <c r="D86" s="19">
        <v>19.099700000000002</v>
      </c>
      <c r="E86" s="20">
        <v>-4.0194443488424936E-3</v>
      </c>
      <c r="F86" s="21">
        <v>2.509116694676039E-2</v>
      </c>
      <c r="G86" s="22">
        <v>4.1574025545041637E-2</v>
      </c>
      <c r="H86" s="23">
        <v>208.82954099999998</v>
      </c>
      <c r="I86" s="24">
        <v>4.8533468852175909E-2</v>
      </c>
      <c r="J86" s="25">
        <v>3.9787108274270455E-2</v>
      </c>
      <c r="K86" s="24">
        <v>2.3832741779460154E-2</v>
      </c>
      <c r="L86" s="24">
        <v>6.97792402275077E-3</v>
      </c>
    </row>
    <row r="87" spans="2:12" s="3" customFormat="1" ht="12.75" customHeight="1" x14ac:dyDescent="0.2">
      <c r="B87" s="70"/>
      <c r="C87" s="32" t="s">
        <v>20</v>
      </c>
      <c r="D87" s="11">
        <v>78.37531700000001</v>
      </c>
      <c r="E87" s="12">
        <v>7.7716959875539615E-2</v>
      </c>
      <c r="F87" s="13">
        <v>8.085559832637923E-2</v>
      </c>
      <c r="G87" s="33">
        <v>0.14217015441408698</v>
      </c>
      <c r="H87" s="15">
        <v>876.998606</v>
      </c>
      <c r="I87" s="16">
        <v>0.15119423452027614</v>
      </c>
      <c r="J87" s="17">
        <v>0.14406791414905995</v>
      </c>
      <c r="K87" s="16">
        <v>0.1769478364476027</v>
      </c>
      <c r="L87" s="16">
        <v>0.16666284256392383</v>
      </c>
    </row>
    <row r="88" spans="2:12" s="3" customFormat="1" ht="12.75" customHeight="1" x14ac:dyDescent="0.2">
      <c r="B88" s="70"/>
      <c r="C88" s="34" t="s">
        <v>21</v>
      </c>
      <c r="D88" s="19">
        <v>61.202063000000003</v>
      </c>
      <c r="E88" s="20">
        <v>0.10487078141337824</v>
      </c>
      <c r="F88" s="21">
        <v>0.11544951276178517</v>
      </c>
      <c r="G88" s="22">
        <v>0.16228545477037071</v>
      </c>
      <c r="H88" s="23">
        <v>684.84409400000004</v>
      </c>
      <c r="I88" s="24">
        <v>0.17432688347756642</v>
      </c>
      <c r="J88" s="25">
        <v>0.1684595502667634</v>
      </c>
      <c r="K88" s="24">
        <v>0.22698869354126039</v>
      </c>
      <c r="L88" s="24">
        <v>0.21955768813405663</v>
      </c>
    </row>
    <row r="89" spans="2:12" s="3" customFormat="1" ht="12.75" customHeight="1" x14ac:dyDescent="0.2">
      <c r="B89" s="70"/>
      <c r="C89" s="35" t="s">
        <v>22</v>
      </c>
      <c r="D89" s="19">
        <v>55.859755999999997</v>
      </c>
      <c r="E89" s="20">
        <v>0.10661854684145</v>
      </c>
      <c r="F89" s="21">
        <v>0.11930406147210615</v>
      </c>
      <c r="G89" s="22">
        <v>0.17524124672756169</v>
      </c>
      <c r="H89" s="23">
        <v>625.83963199999994</v>
      </c>
      <c r="I89" s="24">
        <v>0.18782783303059647</v>
      </c>
      <c r="J89" s="25">
        <v>0.1821763644194232</v>
      </c>
      <c r="K89" s="24">
        <v>0.25380409866426357</v>
      </c>
      <c r="L89" s="24">
        <v>0.24725374859907756</v>
      </c>
    </row>
    <row r="90" spans="2:12" s="3" customFormat="1" ht="12.75" customHeight="1" x14ac:dyDescent="0.2">
      <c r="B90" s="70"/>
      <c r="C90" s="28" t="s">
        <v>23</v>
      </c>
      <c r="D90" s="36">
        <v>5.3423069999999999</v>
      </c>
      <c r="E90" s="20">
        <v>8.6921235495155624E-2</v>
      </c>
      <c r="F90" s="21">
        <v>7.7370397215348108E-2</v>
      </c>
      <c r="G90" s="22">
        <v>4.1123464246933361E-2</v>
      </c>
      <c r="H90" s="23">
        <v>59.004461999999997</v>
      </c>
      <c r="I90" s="24">
        <v>4.7985845375023262E-2</v>
      </c>
      <c r="J90" s="25">
        <v>4.0635470577676358E-2</v>
      </c>
      <c r="K90" s="24">
        <v>-3.2020592871647824E-2</v>
      </c>
      <c r="L90" s="24">
        <v>-4.0085385039598798E-2</v>
      </c>
    </row>
    <row r="91" spans="2:12" s="3" customFormat="1" ht="12.75" customHeight="1" x14ac:dyDescent="0.2">
      <c r="B91" s="70"/>
      <c r="C91" s="34" t="s">
        <v>24</v>
      </c>
      <c r="D91" s="19">
        <v>17.173254</v>
      </c>
      <c r="E91" s="20">
        <v>-9.073939543613907E-3</v>
      </c>
      <c r="F91" s="21">
        <v>-3.0462825385509484E-2</v>
      </c>
      <c r="G91" s="22">
        <v>7.626906239344633E-2</v>
      </c>
      <c r="H91" s="23">
        <v>192.15451200000001</v>
      </c>
      <c r="I91" s="24">
        <v>7.5674839399751503E-2</v>
      </c>
      <c r="J91" s="25">
        <v>6.4535876166377015E-2</v>
      </c>
      <c r="K91" s="24">
        <v>1.8822920870269266E-2</v>
      </c>
      <c r="L91" s="24">
        <v>-1.669104801597654E-3</v>
      </c>
    </row>
    <row r="92" spans="2:12" s="3" customFormat="1" ht="12.75" customHeight="1" x14ac:dyDescent="0.2">
      <c r="B92" s="70"/>
      <c r="C92" s="37" t="s">
        <v>25</v>
      </c>
      <c r="D92" s="38">
        <v>185.94429</v>
      </c>
      <c r="E92" s="39">
        <v>2.1192708760016332E-2</v>
      </c>
      <c r="F92" s="40">
        <v>3.4167701599272737E-2</v>
      </c>
      <c r="G92" s="41">
        <v>0.13283092145163056</v>
      </c>
      <c r="H92" s="42">
        <v>2070.4244360000002</v>
      </c>
      <c r="I92" s="43">
        <v>0.12994644365389107</v>
      </c>
      <c r="J92" s="44">
        <v>0.12204580832663603</v>
      </c>
      <c r="K92" s="43">
        <v>9.2525983924005573E-2</v>
      </c>
      <c r="L92" s="43">
        <v>8.4531503246241924E-2</v>
      </c>
    </row>
    <row r="93" spans="2:12" s="3" customFormat="1" ht="12.75" hidden="1" customHeight="1" x14ac:dyDescent="0.2">
      <c r="B93" s="70"/>
      <c r="C93" s="45"/>
      <c r="D93" s="46"/>
      <c r="E93" s="47"/>
      <c r="F93" s="48"/>
      <c r="G93" s="49"/>
      <c r="H93" s="50"/>
      <c r="I93" s="51"/>
      <c r="J93" s="52"/>
      <c r="K93" s="51"/>
      <c r="L93" s="51"/>
    </row>
    <row r="94" spans="2:12" s="3" customFormat="1" ht="12.75" hidden="1" customHeight="1" x14ac:dyDescent="0.2">
      <c r="B94" s="70"/>
      <c r="C94" s="45"/>
      <c r="D94" s="46"/>
      <c r="E94" s="47"/>
      <c r="F94" s="48"/>
      <c r="G94" s="49"/>
      <c r="H94" s="50"/>
      <c r="I94" s="51"/>
      <c r="J94" s="52"/>
      <c r="K94" s="51"/>
      <c r="L94" s="51"/>
    </row>
    <row r="95" spans="2:12" s="3" customFormat="1" ht="12.75" hidden="1" customHeight="1" x14ac:dyDescent="0.2">
      <c r="B95" s="70"/>
      <c r="C95" s="45"/>
      <c r="D95" s="46"/>
      <c r="E95" s="47"/>
      <c r="F95" s="48"/>
      <c r="G95" s="49"/>
      <c r="H95" s="50"/>
      <c r="I95" s="51"/>
      <c r="J95" s="52"/>
      <c r="K95" s="51"/>
      <c r="L95" s="51"/>
    </row>
    <row r="96" spans="2:12" s="53" customFormat="1" ht="12.75" customHeight="1" x14ac:dyDescent="0.2">
      <c r="B96" s="65"/>
      <c r="C96" s="54" t="s">
        <v>26</v>
      </c>
      <c r="D96" s="6">
        <v>22.241654</v>
      </c>
      <c r="E96" s="55">
        <v>8.8433382725155329E-2</v>
      </c>
      <c r="F96" s="55">
        <v>0.10795220011314544</v>
      </c>
      <c r="G96" s="55">
        <v>9.9138129068411462E-2</v>
      </c>
      <c r="H96" s="56">
        <v>343.36751400000003</v>
      </c>
      <c r="I96" s="55">
        <v>0.17202572885606782</v>
      </c>
      <c r="J96" s="55">
        <v>0.15018081483891144</v>
      </c>
      <c r="K96" s="55">
        <v>3.2223083436763389E-2</v>
      </c>
      <c r="L96" s="55">
        <v>3.209358059267986E-2</v>
      </c>
    </row>
    <row r="97" spans="1:196" s="53" customFormat="1" ht="12.75" customHeight="1" x14ac:dyDescent="0.2">
      <c r="B97" s="65"/>
      <c r="C97" s="34" t="s">
        <v>27</v>
      </c>
      <c r="D97" s="57">
        <v>18.698169</v>
      </c>
      <c r="E97" s="24">
        <v>0.17075792710472948</v>
      </c>
      <c r="F97" s="24">
        <v>0.17528526431923352</v>
      </c>
      <c r="G97" s="24">
        <v>0.11724876536702178</v>
      </c>
      <c r="H97" s="58">
        <v>291.40047600000003</v>
      </c>
      <c r="I97" s="24">
        <v>0.20231419771443737</v>
      </c>
      <c r="J97" s="24">
        <v>0.17712633813217704</v>
      </c>
      <c r="K97" s="24">
        <v>7.8063047010806574E-2</v>
      </c>
      <c r="L97" s="24">
        <v>7.0901804962792747E-2</v>
      </c>
    </row>
    <row r="98" spans="1:196" s="53" customFormat="1" ht="12.75" customHeight="1" x14ac:dyDescent="0.2">
      <c r="B98" s="65"/>
      <c r="C98" s="60" t="s">
        <v>28</v>
      </c>
      <c r="D98" s="19">
        <v>15.775710999999999</v>
      </c>
      <c r="E98" s="24">
        <v>0.16112211377556496</v>
      </c>
      <c r="F98" s="24">
        <v>0.16868387701632126</v>
      </c>
      <c r="G98" s="24">
        <v>0.1079830387843741</v>
      </c>
      <c r="H98" s="58">
        <v>240.499899</v>
      </c>
      <c r="I98" s="24">
        <v>0.1934519121846896</v>
      </c>
      <c r="J98" s="24">
        <v>0.16669249539083908</v>
      </c>
      <c r="K98" s="24">
        <v>6.4412098862957956E-2</v>
      </c>
      <c r="L98" s="24">
        <v>5.8416655396752226E-2</v>
      </c>
    </row>
    <row r="99" spans="1:196" s="53" customFormat="1" ht="12.75" customHeight="1" x14ac:dyDescent="0.2">
      <c r="B99" s="65"/>
      <c r="C99" s="60" t="s">
        <v>29</v>
      </c>
      <c r="D99" s="19">
        <v>1.0204599999999999</v>
      </c>
      <c r="E99" s="24">
        <v>0.25492674900358225</v>
      </c>
      <c r="F99" s="24">
        <v>0.20284413355421171</v>
      </c>
      <c r="G99" s="24">
        <v>0.24352917380251515</v>
      </c>
      <c r="H99" s="58">
        <v>24.452251</v>
      </c>
      <c r="I99" s="24">
        <v>0.28351205227596643</v>
      </c>
      <c r="J99" s="24">
        <v>0.30640863208309854</v>
      </c>
      <c r="K99" s="24">
        <v>0.21479806286002456</v>
      </c>
      <c r="L99" s="24">
        <v>0.25487957677387829</v>
      </c>
    </row>
    <row r="100" spans="1:196" s="53" customFormat="1" ht="12.75" customHeight="1" x14ac:dyDescent="0.2">
      <c r="B100" s="65"/>
      <c r="C100" s="60" t="s">
        <v>30</v>
      </c>
      <c r="D100" s="19">
        <v>1.797194</v>
      </c>
      <c r="E100" s="24">
        <v>0.17305412828706901</v>
      </c>
      <c r="F100" s="24">
        <v>0.22212409478305406</v>
      </c>
      <c r="G100" s="24">
        <v>8.7741254334715135E-2</v>
      </c>
      <c r="H100" s="58">
        <v>24.485087</v>
      </c>
      <c r="I100" s="24">
        <v>0.17496041330819212</v>
      </c>
      <c r="J100" s="24">
        <v>0.15602022414494088</v>
      </c>
      <c r="K100" s="24">
        <v>3.1167442529943079E-2</v>
      </c>
      <c r="L100" s="24">
        <v>3.6138699730812629E-2</v>
      </c>
    </row>
    <row r="101" spans="1:196" s="53" customFormat="1" ht="12.75" customHeight="1" x14ac:dyDescent="0.2">
      <c r="B101" s="65"/>
      <c r="C101" s="61" t="s">
        <v>31</v>
      </c>
      <c r="D101" s="62">
        <v>3.4081410000000001</v>
      </c>
      <c r="E101" s="63">
        <v>0.10058398290290271</v>
      </c>
      <c r="F101" s="63">
        <v>8.8944976267912201E-2</v>
      </c>
      <c r="G101" s="63">
        <v>4.0351828640328824E-2</v>
      </c>
      <c r="H101" s="64">
        <v>37.503729</v>
      </c>
      <c r="I101" s="63">
        <v>9.1549071952475414E-2</v>
      </c>
      <c r="J101" s="63">
        <v>7.2926004778052E-2</v>
      </c>
      <c r="K101" s="63">
        <v>6.6327053777071043E-2</v>
      </c>
      <c r="L101" s="63">
        <v>5.678191089094442E-2</v>
      </c>
    </row>
    <row r="102" spans="1:196" s="53" customFormat="1" ht="12.75" customHeight="1" x14ac:dyDescent="0.2">
      <c r="B102" s="65"/>
      <c r="C102" s="66"/>
      <c r="D102" s="67"/>
      <c r="E102" s="68"/>
      <c r="F102" s="68"/>
      <c r="G102" s="68"/>
      <c r="H102" s="69"/>
      <c r="I102" s="68"/>
      <c r="J102" s="68"/>
      <c r="K102" s="68"/>
      <c r="L102" s="71"/>
    </row>
    <row r="103" spans="1:196" s="74" customFormat="1" x14ac:dyDescent="0.2">
      <c r="A103" s="72"/>
      <c r="B103" s="72"/>
      <c r="C103" s="73" t="s">
        <v>34</v>
      </c>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c r="CR103" s="72"/>
      <c r="CS103" s="72"/>
      <c r="CT103" s="72"/>
      <c r="CU103" s="72"/>
      <c r="CV103" s="72"/>
      <c r="CW103" s="72"/>
      <c r="CX103" s="72"/>
      <c r="CY103" s="72"/>
      <c r="CZ103" s="72"/>
      <c r="DA103" s="72"/>
      <c r="DB103" s="72"/>
      <c r="DC103" s="72"/>
      <c r="DD103" s="72"/>
      <c r="DE103" s="72"/>
      <c r="DF103" s="72"/>
      <c r="DG103" s="72"/>
      <c r="DH103" s="72"/>
      <c r="DI103" s="72"/>
      <c r="DJ103" s="72"/>
      <c r="DK103" s="72"/>
      <c r="DL103" s="72"/>
      <c r="DM103" s="72"/>
      <c r="DN103" s="72"/>
      <c r="DO103" s="72"/>
      <c r="DP103" s="72"/>
      <c r="DQ103" s="72"/>
      <c r="DR103" s="72"/>
      <c r="DS103" s="72"/>
      <c r="DT103" s="72"/>
      <c r="DU103" s="72"/>
      <c r="DV103" s="72"/>
      <c r="DW103" s="72"/>
      <c r="DX103" s="72"/>
      <c r="DY103" s="72"/>
      <c r="DZ103" s="72"/>
      <c r="EA103" s="72"/>
      <c r="EB103" s="72"/>
      <c r="EC103" s="72"/>
      <c r="ED103" s="72"/>
      <c r="EE103" s="72"/>
      <c r="EF103" s="72"/>
      <c r="EG103" s="72"/>
      <c r="EH103" s="72"/>
      <c r="EI103" s="72"/>
      <c r="EJ103" s="72"/>
      <c r="EK103" s="72"/>
      <c r="EL103" s="72"/>
      <c r="EM103" s="72"/>
      <c r="EN103" s="72"/>
      <c r="EO103" s="72"/>
      <c r="EP103" s="72"/>
      <c r="EQ103" s="72"/>
      <c r="ER103" s="72"/>
      <c r="ES103" s="72"/>
      <c r="ET103" s="72"/>
      <c r="EU103" s="72"/>
      <c r="EV103" s="72"/>
      <c r="EW103" s="72"/>
      <c r="EX103" s="72"/>
      <c r="EY103" s="72"/>
      <c r="EZ103" s="72"/>
      <c r="FA103" s="72"/>
      <c r="FB103" s="72"/>
      <c r="FC103" s="72"/>
      <c r="FD103" s="72"/>
      <c r="FE103" s="72"/>
      <c r="FF103" s="72"/>
      <c r="FG103" s="72"/>
      <c r="FH103" s="72"/>
      <c r="FI103" s="72"/>
      <c r="FJ103" s="72"/>
      <c r="FK103" s="72"/>
      <c r="FL103" s="72"/>
      <c r="FM103" s="72"/>
      <c r="FN103" s="72"/>
      <c r="FO103" s="72"/>
      <c r="FP103" s="72"/>
      <c r="FQ103" s="72"/>
      <c r="FR103" s="72"/>
      <c r="FS103" s="72"/>
      <c r="FT103" s="72"/>
      <c r="FU103" s="72"/>
      <c r="FV103" s="72"/>
      <c r="FW103" s="72"/>
      <c r="FX103" s="72"/>
      <c r="FY103" s="72"/>
      <c r="FZ103" s="72"/>
      <c r="GA103" s="72"/>
      <c r="GB103" s="72"/>
      <c r="GC103" s="72"/>
      <c r="GD103" s="72"/>
      <c r="GE103" s="72"/>
      <c r="GF103" s="72"/>
      <c r="GG103" s="72"/>
      <c r="GH103" s="72"/>
      <c r="GI103" s="72"/>
      <c r="GJ103" s="72"/>
      <c r="GK103" s="72"/>
      <c r="GL103" s="72"/>
      <c r="GM103" s="72"/>
      <c r="GN103" s="72"/>
    </row>
    <row r="104" spans="1:196" s="74" customFormat="1" ht="44.25" customHeight="1" x14ac:dyDescent="0.2">
      <c r="A104" s="72"/>
      <c r="B104" s="72"/>
      <c r="C104" s="184" t="s">
        <v>35</v>
      </c>
      <c r="D104" s="184"/>
      <c r="E104" s="184"/>
      <c r="F104" s="184"/>
      <c r="G104" s="184"/>
      <c r="H104" s="184"/>
      <c r="I104" s="184"/>
      <c r="J104" s="184"/>
      <c r="K104" s="184"/>
      <c r="L104" s="184"/>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c r="CR104" s="72"/>
      <c r="CS104" s="72"/>
      <c r="CT104" s="72"/>
      <c r="CU104" s="72"/>
      <c r="CV104" s="72"/>
      <c r="CW104" s="72"/>
      <c r="CX104" s="72"/>
      <c r="CY104" s="72"/>
      <c r="CZ104" s="72"/>
      <c r="DA104" s="72"/>
      <c r="DB104" s="72"/>
      <c r="DC104" s="72"/>
      <c r="DD104" s="72"/>
      <c r="DE104" s="72"/>
      <c r="DF104" s="72"/>
      <c r="DG104" s="72"/>
      <c r="DH104" s="72"/>
      <c r="DI104" s="72"/>
      <c r="DJ104" s="72"/>
      <c r="DK104" s="72"/>
      <c r="DL104" s="72"/>
      <c r="DM104" s="72"/>
      <c r="DN104" s="72"/>
      <c r="DO104" s="72"/>
      <c r="DP104" s="72"/>
      <c r="DQ104" s="72"/>
      <c r="DR104" s="72"/>
      <c r="DS104" s="72"/>
      <c r="DT104" s="72"/>
      <c r="DU104" s="72"/>
      <c r="DV104" s="72"/>
      <c r="DW104" s="72"/>
      <c r="DX104" s="72"/>
      <c r="DY104" s="72"/>
      <c r="DZ104" s="72"/>
      <c r="EA104" s="72"/>
      <c r="EB104" s="72"/>
      <c r="EC104" s="72"/>
      <c r="ED104" s="72"/>
      <c r="EE104" s="72"/>
      <c r="EF104" s="72"/>
      <c r="EG104" s="72"/>
      <c r="EH104" s="72"/>
      <c r="EI104" s="72"/>
      <c r="EJ104" s="72"/>
      <c r="EK104" s="72"/>
      <c r="EL104" s="72"/>
      <c r="EM104" s="72"/>
      <c r="EN104" s="72"/>
      <c r="EO104" s="72"/>
      <c r="EP104" s="72"/>
      <c r="EQ104" s="72"/>
      <c r="ER104" s="72"/>
      <c r="ES104" s="72"/>
      <c r="ET104" s="72"/>
      <c r="EU104" s="72"/>
      <c r="EV104" s="72"/>
      <c r="EW104" s="72"/>
      <c r="EX104" s="72"/>
      <c r="EY104" s="72"/>
      <c r="EZ104" s="72"/>
      <c r="FA104" s="72"/>
      <c r="FB104" s="72"/>
      <c r="FC104" s="72"/>
      <c r="FD104" s="72"/>
      <c r="FE104" s="72"/>
      <c r="FF104" s="72"/>
      <c r="FG104" s="72"/>
      <c r="FH104" s="72"/>
      <c r="FI104" s="72"/>
      <c r="FJ104" s="72"/>
      <c r="FK104" s="72"/>
      <c r="FL104" s="72"/>
      <c r="FM104" s="72"/>
      <c r="FN104" s="72"/>
      <c r="FO104" s="72"/>
      <c r="FP104" s="72"/>
      <c r="FQ104" s="72"/>
      <c r="FR104" s="72"/>
      <c r="FS104" s="72"/>
      <c r="FT104" s="72"/>
      <c r="FU104" s="72"/>
      <c r="FV104" s="72"/>
      <c r="FW104" s="72"/>
      <c r="FX104" s="72"/>
      <c r="FY104" s="72"/>
      <c r="FZ104" s="72"/>
      <c r="GA104" s="72"/>
      <c r="GB104" s="72"/>
      <c r="GC104" s="72"/>
      <c r="GD104" s="72"/>
      <c r="GE104" s="72"/>
      <c r="GF104" s="72"/>
      <c r="GG104" s="72"/>
      <c r="GH104" s="72"/>
      <c r="GI104" s="72"/>
      <c r="GJ104" s="72"/>
      <c r="GK104" s="72"/>
      <c r="GL104" s="72"/>
      <c r="GM104" s="72"/>
      <c r="GN104" s="72"/>
    </row>
    <row r="105" spans="1:196" ht="8.25" customHeight="1" x14ac:dyDescent="0.2">
      <c r="C105" s="185"/>
      <c r="D105" s="185"/>
      <c r="E105" s="185"/>
      <c r="F105" s="185"/>
      <c r="G105" s="185"/>
      <c r="H105" s="185"/>
      <c r="I105" s="185"/>
      <c r="J105" s="185"/>
      <c r="K105" s="185"/>
      <c r="L105" s="185"/>
    </row>
  </sheetData>
  <mergeCells count="32">
    <mergeCell ref="C104:L104"/>
    <mergeCell ref="C105:L105"/>
    <mergeCell ref="C70:C72"/>
    <mergeCell ref="D70:F70"/>
    <mergeCell ref="G70:J70"/>
    <mergeCell ref="K70:L70"/>
    <mergeCell ref="D71:D72"/>
    <mergeCell ref="E71:F71"/>
    <mergeCell ref="G71:G72"/>
    <mergeCell ref="H71:H72"/>
    <mergeCell ref="I71:J71"/>
    <mergeCell ref="K71:L71"/>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77" fitToWidth="2" orientation="portrait" r:id="rId1"/>
  <headerFooter alignWithMargins="0"/>
  <rowBreaks count="1" manualBreakCount="1">
    <brk id="36" min="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N108"/>
  <sheetViews>
    <sheetView zoomScaleNormal="100" workbookViewId="0">
      <selection activeCell="I18" sqref="I18"/>
    </sheetView>
  </sheetViews>
  <sheetFormatPr baseColWidth="10" defaultColWidth="11.28515625" defaultRowHeight="12" x14ac:dyDescent="0.2"/>
  <cols>
    <col min="1" max="1" width="4" style="72" customWidth="1"/>
    <col min="2" max="2" width="3.7109375" style="72" customWidth="1"/>
    <col min="3" max="3" width="44.85546875" style="72" bestFit="1" customWidth="1"/>
    <col min="4" max="4" width="10.28515625" style="72" customWidth="1"/>
    <col min="5" max="7" width="9.7109375" style="72" customWidth="1"/>
    <col min="8" max="8" width="10.7109375" style="72" customWidth="1"/>
    <col min="9" max="12" width="9.7109375" style="72" customWidth="1"/>
    <col min="13" max="196" width="11.28515625" style="72"/>
    <col min="197" max="16384" width="11.28515625" style="74"/>
  </cols>
  <sheetData>
    <row r="1" spans="1:12" s="72" customFormat="1" x14ac:dyDescent="0.2">
      <c r="A1" s="76"/>
    </row>
    <row r="2" spans="1:12" s="53" customFormat="1" x14ac:dyDescent="0.2">
      <c r="A2" s="76"/>
    </row>
    <row r="3" spans="1:12" s="53" customFormat="1" x14ac:dyDescent="0.2">
      <c r="A3" s="76"/>
    </row>
    <row r="4" spans="1:12" s="53" customFormat="1" ht="24" customHeight="1" x14ac:dyDescent="0.2">
      <c r="A4" s="76"/>
      <c r="C4" s="170" t="s">
        <v>36</v>
      </c>
      <c r="D4" s="173" t="s">
        <v>1</v>
      </c>
      <c r="E4" s="174"/>
      <c r="F4" s="174"/>
      <c r="G4" s="173" t="s">
        <v>2</v>
      </c>
      <c r="H4" s="174"/>
      <c r="I4" s="174"/>
      <c r="J4" s="175"/>
      <c r="K4" s="173" t="s">
        <v>3</v>
      </c>
      <c r="L4" s="175"/>
    </row>
    <row r="5" spans="1:12" s="53" customFormat="1" ht="59.25" customHeight="1" x14ac:dyDescent="0.2">
      <c r="A5" s="76"/>
      <c r="C5" s="171"/>
      <c r="D5" s="176" t="s">
        <v>79</v>
      </c>
      <c r="E5" s="178" t="s">
        <v>80</v>
      </c>
      <c r="F5" s="179"/>
      <c r="G5" s="180" t="s">
        <v>85</v>
      </c>
      <c r="H5" s="182" t="s">
        <v>82</v>
      </c>
      <c r="I5" s="178" t="s">
        <v>83</v>
      </c>
      <c r="J5" s="179"/>
      <c r="K5" s="178" t="s">
        <v>84</v>
      </c>
      <c r="L5" s="179"/>
    </row>
    <row r="6" spans="1:12" s="53" customFormat="1" ht="36" customHeight="1" x14ac:dyDescent="0.2">
      <c r="A6" s="76"/>
      <c r="C6" s="172"/>
      <c r="D6" s="177"/>
      <c r="E6" s="4" t="s">
        <v>4</v>
      </c>
      <c r="F6" s="4" t="s">
        <v>5</v>
      </c>
      <c r="G6" s="181"/>
      <c r="H6" s="183"/>
      <c r="I6" s="4" t="s">
        <v>4</v>
      </c>
      <c r="J6" s="4" t="s">
        <v>5</v>
      </c>
      <c r="K6" s="4" t="s">
        <v>4</v>
      </c>
      <c r="L6" s="4" t="s">
        <v>5</v>
      </c>
    </row>
    <row r="7" spans="1:12" s="53" customFormat="1" ht="14.25" x14ac:dyDescent="0.2">
      <c r="A7" s="76"/>
      <c r="C7" s="5" t="s">
        <v>6</v>
      </c>
      <c r="D7" s="6">
        <v>430.47001617750004</v>
      </c>
      <c r="E7" s="7">
        <v>-6.9256778235515792E-3</v>
      </c>
      <c r="F7" s="8">
        <v>1.6356507859838221E-2</v>
      </c>
      <c r="G7" s="7">
        <v>5.0482274665688998E-2</v>
      </c>
      <c r="H7" s="9">
        <v>4858.0414972300023</v>
      </c>
      <c r="I7" s="7">
        <v>5.2389347466868186E-2</v>
      </c>
      <c r="J7" s="8">
        <v>4.7930723886318471E-2</v>
      </c>
      <c r="K7" s="7">
        <v>1.4831007599545698E-2</v>
      </c>
      <c r="L7" s="7">
        <v>9.5701183381340371E-3</v>
      </c>
    </row>
    <row r="8" spans="1:12" s="53" customFormat="1" x14ac:dyDescent="0.2">
      <c r="A8" s="76"/>
      <c r="C8" s="10" t="s">
        <v>7</v>
      </c>
      <c r="D8" s="11">
        <v>270.76678610000005</v>
      </c>
      <c r="E8" s="12">
        <v>-3.2596625900917719E-2</v>
      </c>
      <c r="F8" s="13">
        <v>-5.4789817021780873E-3</v>
      </c>
      <c r="G8" s="14">
        <v>4.6490113760872198E-2</v>
      </c>
      <c r="H8" s="15">
        <v>3079.9556372999996</v>
      </c>
      <c r="I8" s="16">
        <v>4.5792302451131972E-2</v>
      </c>
      <c r="J8" s="17">
        <v>3.9979350848712958E-2</v>
      </c>
      <c r="K8" s="16">
        <v>-4.3957042557689618E-3</v>
      </c>
      <c r="L8" s="16">
        <v>-1.0469198840833194E-2</v>
      </c>
    </row>
    <row r="9" spans="1:12" s="53" customFormat="1" x14ac:dyDescent="0.2">
      <c r="A9" s="76"/>
      <c r="C9" s="18" t="s">
        <v>8</v>
      </c>
      <c r="D9" s="19">
        <v>89.923556570000017</v>
      </c>
      <c r="E9" s="20">
        <v>-2.8956681529460404E-2</v>
      </c>
      <c r="F9" s="21">
        <v>1.1473235895093303E-2</v>
      </c>
      <c r="G9" s="22">
        <v>6.9460651595542044E-2</v>
      </c>
      <c r="H9" s="23">
        <v>991.86512990999995</v>
      </c>
      <c r="I9" s="24">
        <v>7.1036679825078108E-2</v>
      </c>
      <c r="J9" s="25">
        <v>5.9254422417665431E-2</v>
      </c>
      <c r="K9" s="24">
        <v>4.6773232578500856E-3</v>
      </c>
      <c r="L9" s="24">
        <v>-7.5189089417132537E-3</v>
      </c>
    </row>
    <row r="10" spans="1:12" s="53" customFormat="1" x14ac:dyDescent="0.2">
      <c r="A10" s="76"/>
      <c r="C10" s="26" t="s">
        <v>9</v>
      </c>
      <c r="D10" s="19">
        <v>25.259201670000003</v>
      </c>
      <c r="E10" s="20">
        <v>-2.8956681529460404E-2</v>
      </c>
      <c r="F10" s="21">
        <v>-2.9933287169039091E-2</v>
      </c>
      <c r="G10" s="22">
        <v>-6.4430471616394591E-4</v>
      </c>
      <c r="H10" s="23">
        <v>275.27335032999997</v>
      </c>
      <c r="I10" s="24">
        <v>-1.9110166693966368E-3</v>
      </c>
      <c r="J10" s="25">
        <v>-9.5555030793117446E-3</v>
      </c>
      <c r="K10" s="24">
        <v>-1.6188550998894047E-2</v>
      </c>
      <c r="L10" s="24">
        <v>-2.9060568226474404E-2</v>
      </c>
    </row>
    <row r="11" spans="1:12" s="53" customFormat="1" x14ac:dyDescent="0.2">
      <c r="A11" s="76"/>
      <c r="C11" s="26" t="s">
        <v>10</v>
      </c>
      <c r="D11" s="19">
        <v>47.532582740000002</v>
      </c>
      <c r="E11" s="20">
        <v>1.8775473428205292E-2</v>
      </c>
      <c r="F11" s="21">
        <v>2.2268492413576757E-2</v>
      </c>
      <c r="G11" s="22">
        <v>8.1404725085357343E-2</v>
      </c>
      <c r="H11" s="23">
        <v>547.46649839999998</v>
      </c>
      <c r="I11" s="24">
        <v>9.3227062016447038E-2</v>
      </c>
      <c r="J11" s="25">
        <v>7.9608375529976128E-2</v>
      </c>
      <c r="K11" s="24">
        <v>1.0216944899464897E-2</v>
      </c>
      <c r="L11" s="24">
        <v>-2.4509248087749569E-3</v>
      </c>
    </row>
    <row r="12" spans="1:12" s="53" customFormat="1" x14ac:dyDescent="0.2">
      <c r="C12" s="26" t="s">
        <v>11</v>
      </c>
      <c r="D12" s="19">
        <v>16.088687</v>
      </c>
      <c r="E12" s="20">
        <v>3.0679338458706962E-2</v>
      </c>
      <c r="F12" s="21">
        <v>4.3803987955165935E-2</v>
      </c>
      <c r="G12" s="22">
        <v>0.16259671852591362</v>
      </c>
      <c r="H12" s="23">
        <v>158.316846</v>
      </c>
      <c r="I12" s="24">
        <v>0.13121062061593114</v>
      </c>
      <c r="J12" s="25">
        <v>0.11720567871454257</v>
      </c>
      <c r="K12" s="24">
        <v>1.6696023882100341E-2</v>
      </c>
      <c r="L12" s="24">
        <v>6.9834199001521657E-3</v>
      </c>
    </row>
    <row r="13" spans="1:12" s="53" customFormat="1" x14ac:dyDescent="0.2">
      <c r="C13" s="27" t="s">
        <v>12</v>
      </c>
      <c r="D13" s="19">
        <v>81.394067940000014</v>
      </c>
      <c r="E13" s="20">
        <v>-5.9495498110037293E-2</v>
      </c>
      <c r="F13" s="21">
        <v>-3.5499080585510434E-4</v>
      </c>
      <c r="G13" s="22">
        <v>2.4057797117577051E-2</v>
      </c>
      <c r="H13" s="23">
        <v>944.24537104000001</v>
      </c>
      <c r="I13" s="24">
        <v>1.5847363463473485E-2</v>
      </c>
      <c r="J13" s="25">
        <v>1.7906425321060349E-2</v>
      </c>
      <c r="K13" s="24">
        <v>-1.6809205538677263E-2</v>
      </c>
      <c r="L13" s="24">
        <v>-1.4738810111762812E-2</v>
      </c>
    </row>
    <row r="14" spans="1:12" s="53" customFormat="1" x14ac:dyDescent="0.2">
      <c r="C14" s="28" t="s">
        <v>13</v>
      </c>
      <c r="D14" s="19">
        <v>19.859971369999997</v>
      </c>
      <c r="E14" s="20">
        <v>-1.5606502825777913E-2</v>
      </c>
      <c r="F14" s="21">
        <v>-2.6430806318011868E-4</v>
      </c>
      <c r="G14" s="22">
        <v>0.14024358960466787</v>
      </c>
      <c r="H14" s="23">
        <v>219.42165570999998</v>
      </c>
      <c r="I14" s="24">
        <v>0.12138407868515433</v>
      </c>
      <c r="J14" s="25">
        <v>0.12140956849779272</v>
      </c>
      <c r="K14" s="24">
        <v>-5.1007387311406971E-3</v>
      </c>
      <c r="L14" s="24">
        <v>-1.3777987232725941E-3</v>
      </c>
    </row>
    <row r="15" spans="1:12" s="53" customFormat="1" x14ac:dyDescent="0.2">
      <c r="C15" s="28" t="s">
        <v>14</v>
      </c>
      <c r="D15" s="19">
        <v>58.191544569999998</v>
      </c>
      <c r="E15" s="20">
        <v>-7.8186154738786207E-2</v>
      </c>
      <c r="F15" s="21">
        <v>-1.2437361740288422E-3</v>
      </c>
      <c r="G15" s="22">
        <v>-1.3393926207634022E-2</v>
      </c>
      <c r="H15" s="23">
        <v>690.93452432999993</v>
      </c>
      <c r="I15" s="24">
        <v>-1.8158725688714128E-2</v>
      </c>
      <c r="J15" s="25">
        <v>-1.520345933951528E-2</v>
      </c>
      <c r="K15" s="24">
        <v>-2.0710880486647709E-2</v>
      </c>
      <c r="L15" s="24">
        <v>-1.8534881785853607E-2</v>
      </c>
    </row>
    <row r="16" spans="1:12" s="53" customFormat="1" x14ac:dyDescent="0.2">
      <c r="C16" s="29" t="s">
        <v>15</v>
      </c>
      <c r="D16" s="19">
        <v>9.8481546299999998</v>
      </c>
      <c r="E16" s="20">
        <v>-0.33491161906380107</v>
      </c>
      <c r="F16" s="21">
        <v>-0.32833047283267669</v>
      </c>
      <c r="G16" s="22">
        <v>-3.5673787807810609E-2</v>
      </c>
      <c r="H16" s="23">
        <v>150.11868621000002</v>
      </c>
      <c r="I16" s="24">
        <v>-6.1146280063581027E-2</v>
      </c>
      <c r="J16" s="25">
        <v>-6.8571835452244878E-2</v>
      </c>
      <c r="K16" s="24">
        <v>-0.26125660203520962</v>
      </c>
      <c r="L16" s="24">
        <v>-0.26906057826694163</v>
      </c>
    </row>
    <row r="17" spans="1:20" s="53" customFormat="1" x14ac:dyDescent="0.2">
      <c r="C17" s="18" t="s">
        <v>16</v>
      </c>
      <c r="D17" s="19">
        <v>25.626124000000001</v>
      </c>
      <c r="E17" s="20">
        <v>2.7104015962881034E-2</v>
      </c>
      <c r="F17" s="21">
        <v>5.868325843213551E-2</v>
      </c>
      <c r="G17" s="30">
        <v>0.16939426881027053</v>
      </c>
      <c r="H17" s="23">
        <v>290.34716500000002</v>
      </c>
      <c r="I17" s="31">
        <v>0.18343349825860567</v>
      </c>
      <c r="J17" s="25">
        <v>0.17743551253148659</v>
      </c>
      <c r="K17" s="24">
        <v>7.7580817869288721E-2</v>
      </c>
      <c r="L17" s="24">
        <v>8.0811106610243932E-2</v>
      </c>
    </row>
    <row r="18" spans="1:20" s="53" customFormat="1" x14ac:dyDescent="0.2">
      <c r="C18" s="18" t="s">
        <v>17</v>
      </c>
      <c r="D18" s="19">
        <v>59.791319000000001</v>
      </c>
      <c r="E18" s="20">
        <v>-1.0557117693843598E-2</v>
      </c>
      <c r="F18" s="21">
        <v>9.9505467495379918E-3</v>
      </c>
      <c r="G18" s="22">
        <v>1.0174544007529374E-2</v>
      </c>
      <c r="H18" s="23">
        <v>651.7009240000001</v>
      </c>
      <c r="I18" s="24">
        <v>1.770932108901091E-2</v>
      </c>
      <c r="J18" s="25">
        <v>9.7549705918742458E-3</v>
      </c>
      <c r="K18" s="24">
        <v>2.4776479694996301E-2</v>
      </c>
      <c r="L18" s="24">
        <v>1.1746784148243705E-2</v>
      </c>
    </row>
    <row r="19" spans="1:20" s="53" customFormat="1" x14ac:dyDescent="0.2">
      <c r="A19" s="72"/>
      <c r="C19" s="26" t="s">
        <v>18</v>
      </c>
      <c r="D19" s="19">
        <v>37.118068000000001</v>
      </c>
      <c r="E19" s="20">
        <v>-8.3561298175343079E-3</v>
      </c>
      <c r="F19" s="21">
        <v>9.1430418677960201E-3</v>
      </c>
      <c r="G19" s="22">
        <v>-1.6051242315229253E-4</v>
      </c>
      <c r="H19" s="23">
        <v>403.73503099999994</v>
      </c>
      <c r="I19" s="24">
        <v>6.7968877987560905E-3</v>
      </c>
      <c r="J19" s="25">
        <v>1.6062460416188529E-4</v>
      </c>
      <c r="K19" s="24">
        <v>3.2167335632723892E-2</v>
      </c>
      <c r="L19" s="24">
        <v>2.190624181338352E-2</v>
      </c>
    </row>
    <row r="20" spans="1:20" s="53" customFormat="1" x14ac:dyDescent="0.2">
      <c r="A20" s="72"/>
      <c r="C20" s="26" t="s">
        <v>19</v>
      </c>
      <c r="D20" s="19">
        <v>22.673251</v>
      </c>
      <c r="E20" s="20">
        <v>-1.4139311143502642E-2</v>
      </c>
      <c r="F20" s="21">
        <v>1.1279491911182715E-2</v>
      </c>
      <c r="G20" s="22">
        <v>2.7548238613717135E-2</v>
      </c>
      <c r="H20" s="23">
        <v>247.96589299999997</v>
      </c>
      <c r="I20" s="24">
        <v>3.5992033930330569E-2</v>
      </c>
      <c r="J20" s="25">
        <v>2.5848891714189248E-2</v>
      </c>
      <c r="K20" s="24">
        <v>1.3045739456690741E-2</v>
      </c>
      <c r="L20" s="24">
        <v>-4.5536549285131178E-3</v>
      </c>
    </row>
    <row r="21" spans="1:20" s="53" customFormat="1" x14ac:dyDescent="0.2">
      <c r="C21" s="32" t="s">
        <v>20</v>
      </c>
      <c r="D21" s="11">
        <v>159.7032300775</v>
      </c>
      <c r="E21" s="12">
        <v>3.9857512456529909E-2</v>
      </c>
      <c r="F21" s="13">
        <v>5.5008978540948883E-2</v>
      </c>
      <c r="G21" s="33">
        <v>5.7482844132210387E-2</v>
      </c>
      <c r="H21" s="15">
        <v>1778.0858599300022</v>
      </c>
      <c r="I21" s="16">
        <v>6.401570780162058E-2</v>
      </c>
      <c r="J21" s="17">
        <v>6.1951747325852846E-2</v>
      </c>
      <c r="K21" s="16">
        <v>4.9893548241242147E-2</v>
      </c>
      <c r="L21" s="16">
        <v>4.5419207736931977E-2</v>
      </c>
    </row>
    <row r="22" spans="1:20" s="53" customFormat="1" ht="12.75" customHeight="1" x14ac:dyDescent="0.2">
      <c r="C22" s="34" t="s">
        <v>21</v>
      </c>
      <c r="D22" s="19">
        <v>119.93813207750001</v>
      </c>
      <c r="E22" s="20">
        <v>6.4665784332431198E-2</v>
      </c>
      <c r="F22" s="21">
        <v>8.3375091050220895E-2</v>
      </c>
      <c r="G22" s="22">
        <v>6.1912760075876205E-2</v>
      </c>
      <c r="H22" s="23">
        <v>1326.0797539300024</v>
      </c>
      <c r="I22" s="24">
        <v>7.0475363813704783E-2</v>
      </c>
      <c r="J22" s="25">
        <v>7.046402331532664E-2</v>
      </c>
      <c r="K22" s="24">
        <v>7.0209460543834368E-2</v>
      </c>
      <c r="L22" s="24">
        <v>6.7928685236356756E-2</v>
      </c>
    </row>
    <row r="23" spans="1:20" s="53" customFormat="1" ht="12.75" customHeight="1" x14ac:dyDescent="0.2">
      <c r="C23" s="35" t="s">
        <v>22</v>
      </c>
      <c r="D23" s="19">
        <v>110.31638207750001</v>
      </c>
      <c r="E23" s="20">
        <v>7.4696088849659059E-2</v>
      </c>
      <c r="F23" s="21">
        <v>9.6325800045108823E-2</v>
      </c>
      <c r="G23" s="22">
        <v>6.6948402897343939E-2</v>
      </c>
      <c r="H23" s="23">
        <v>1214.2435889300025</v>
      </c>
      <c r="I23" s="24">
        <v>7.7638873457501978E-2</v>
      </c>
      <c r="J23" s="25">
        <v>7.8164626422488004E-2</v>
      </c>
      <c r="K23" s="24">
        <v>9.1113713688126152E-2</v>
      </c>
      <c r="L23" s="24">
        <v>8.8477469681561338E-2</v>
      </c>
    </row>
    <row r="24" spans="1:20" s="53" customFormat="1" ht="12.75" customHeight="1" x14ac:dyDescent="0.2">
      <c r="A24" s="72"/>
      <c r="C24" s="28" t="s">
        <v>23</v>
      </c>
      <c r="D24" s="36">
        <v>9.6217500000000005</v>
      </c>
      <c r="E24" s="20">
        <v>-3.8248843734566162E-2</v>
      </c>
      <c r="F24" s="21">
        <v>-4.6690337319567177E-2</v>
      </c>
      <c r="G24" s="22">
        <v>1.0681837167949793E-2</v>
      </c>
      <c r="H24" s="23">
        <v>111.83616500000001</v>
      </c>
      <c r="I24" s="24">
        <v>-1.5835763151041959E-3</v>
      </c>
      <c r="J24" s="25">
        <v>-6.6253574925961844E-3</v>
      </c>
      <c r="K24" s="24">
        <v>-0.13665123286720371</v>
      </c>
      <c r="L24" s="24">
        <v>-0.13221465906863161</v>
      </c>
    </row>
    <row r="25" spans="1:20" s="53" customFormat="1" ht="12.75" customHeight="1" x14ac:dyDescent="0.2">
      <c r="C25" s="34" t="s">
        <v>24</v>
      </c>
      <c r="D25" s="19">
        <v>39.765098000000002</v>
      </c>
      <c r="E25" s="20">
        <v>-2.8425775344983695E-2</v>
      </c>
      <c r="F25" s="21">
        <v>-2.3432678171501631E-2</v>
      </c>
      <c r="G25" s="22">
        <v>4.4726123271007889E-2</v>
      </c>
      <c r="H25" s="23">
        <v>452.00610599999993</v>
      </c>
      <c r="I25" s="24">
        <v>4.5506627151460144E-2</v>
      </c>
      <c r="J25" s="25">
        <v>3.7591883574626728E-2</v>
      </c>
      <c r="K25" s="24">
        <v>-5.6073714146276377E-3</v>
      </c>
      <c r="L25" s="24">
        <v>-1.6734005164098287E-2</v>
      </c>
    </row>
    <row r="26" spans="1:20" s="53" customFormat="1" ht="12.75" customHeight="1" x14ac:dyDescent="0.2">
      <c r="C26" s="77" t="s">
        <v>25</v>
      </c>
      <c r="D26" s="78">
        <v>370.6786971775</v>
      </c>
      <c r="E26" s="79">
        <v>-6.3374201920394224E-3</v>
      </c>
      <c r="F26" s="80">
        <v>1.7356332565247934E-2</v>
      </c>
      <c r="G26" s="41">
        <v>5.6993870146334169E-2</v>
      </c>
      <c r="H26" s="81">
        <v>4206.3405732300025</v>
      </c>
      <c r="I26" s="82">
        <v>5.7975013704755218E-2</v>
      </c>
      <c r="J26" s="83">
        <v>5.4079781428933549E-2</v>
      </c>
      <c r="K26" s="82">
        <v>1.3263544587751364E-2</v>
      </c>
      <c r="L26" s="82">
        <v>9.2328093002289613E-3</v>
      </c>
    </row>
    <row r="27" spans="1:20" s="53" customFormat="1" ht="12.75" hidden="1" customHeight="1" x14ac:dyDescent="0.2">
      <c r="C27" s="18"/>
      <c r="D27" s="19"/>
      <c r="E27" s="20"/>
      <c r="F27" s="21"/>
      <c r="G27" s="84"/>
      <c r="H27" s="23"/>
      <c r="I27" s="24"/>
      <c r="J27" s="25"/>
      <c r="K27" s="24"/>
      <c r="L27" s="24"/>
    </row>
    <row r="28" spans="1:20" s="53" customFormat="1" ht="12.75" hidden="1" customHeight="1" x14ac:dyDescent="0.2">
      <c r="C28" s="18"/>
      <c r="D28" s="19"/>
      <c r="E28" s="20"/>
      <c r="F28" s="21"/>
      <c r="G28" s="84"/>
      <c r="H28" s="23"/>
      <c r="I28" s="24"/>
      <c r="J28" s="25"/>
      <c r="K28" s="24"/>
      <c r="L28" s="24"/>
    </row>
    <row r="29" spans="1:20" s="53" customFormat="1" ht="12.75" hidden="1" customHeight="1" x14ac:dyDescent="0.2">
      <c r="C29" s="18"/>
      <c r="D29" s="19"/>
      <c r="E29" s="20"/>
      <c r="F29" s="21"/>
      <c r="G29" s="84"/>
      <c r="H29" s="23"/>
      <c r="I29" s="24"/>
      <c r="J29" s="25"/>
      <c r="K29" s="24"/>
      <c r="L29" s="24"/>
    </row>
    <row r="30" spans="1:20" s="53" customFormat="1" ht="12.75" hidden="1" customHeight="1" x14ac:dyDescent="0.2">
      <c r="C30" s="54"/>
      <c r="D30" s="6"/>
      <c r="E30" s="55"/>
      <c r="F30" s="55"/>
      <c r="G30" s="55"/>
      <c r="H30" s="56"/>
      <c r="I30" s="55"/>
      <c r="J30" s="55"/>
      <c r="K30" s="55"/>
      <c r="L30" s="55"/>
    </row>
    <row r="31" spans="1:20" s="53" customFormat="1" ht="12.75" hidden="1" customHeight="1" x14ac:dyDescent="0.2">
      <c r="C31" s="34"/>
      <c r="D31" s="57"/>
      <c r="E31" s="24"/>
      <c r="F31" s="24"/>
      <c r="G31" s="24"/>
      <c r="H31" s="58"/>
      <c r="I31" s="24"/>
      <c r="J31" s="24"/>
      <c r="K31" s="24"/>
      <c r="L31" s="24"/>
      <c r="M31" s="59"/>
      <c r="N31" s="59"/>
      <c r="O31" s="59"/>
      <c r="P31" s="59"/>
      <c r="Q31" s="59"/>
      <c r="R31" s="59"/>
      <c r="S31" s="59"/>
      <c r="T31" s="59"/>
    </row>
    <row r="32" spans="1:20" s="53" customFormat="1" ht="12.75" hidden="1" customHeight="1" x14ac:dyDescent="0.2">
      <c r="C32" s="60"/>
      <c r="D32" s="19"/>
      <c r="E32" s="24"/>
      <c r="F32" s="24"/>
      <c r="G32" s="24"/>
      <c r="H32" s="58"/>
      <c r="I32" s="24"/>
      <c r="J32" s="24"/>
      <c r="K32" s="24"/>
      <c r="L32" s="24"/>
      <c r="M32" s="59"/>
      <c r="N32" s="59"/>
      <c r="O32" s="59"/>
      <c r="P32" s="59"/>
      <c r="Q32" s="59"/>
      <c r="R32" s="59"/>
      <c r="S32" s="59"/>
      <c r="T32" s="59"/>
    </row>
    <row r="33" spans="2:20" s="53" customFormat="1" ht="12.75" hidden="1" customHeight="1" x14ac:dyDescent="0.2">
      <c r="C33" s="60"/>
      <c r="D33" s="19"/>
      <c r="E33" s="24"/>
      <c r="F33" s="24"/>
      <c r="G33" s="24"/>
      <c r="H33" s="58"/>
      <c r="I33" s="24"/>
      <c r="J33" s="24"/>
      <c r="K33" s="24"/>
      <c r="L33" s="24"/>
      <c r="M33" s="59"/>
      <c r="N33" s="59"/>
      <c r="O33" s="59"/>
      <c r="P33" s="59"/>
      <c r="Q33" s="59"/>
      <c r="R33" s="59"/>
      <c r="S33" s="59"/>
      <c r="T33" s="59"/>
    </row>
    <row r="34" spans="2:20" s="53" customFormat="1" ht="12.75" hidden="1" customHeight="1" x14ac:dyDescent="0.2">
      <c r="C34" s="60"/>
      <c r="D34" s="19"/>
      <c r="E34" s="24"/>
      <c r="F34" s="24"/>
      <c r="G34" s="24"/>
      <c r="H34" s="58"/>
      <c r="I34" s="24"/>
      <c r="J34" s="24"/>
      <c r="K34" s="24"/>
      <c r="L34" s="24"/>
      <c r="M34" s="59"/>
      <c r="N34" s="59"/>
      <c r="O34" s="59"/>
      <c r="P34" s="59"/>
      <c r="Q34" s="59"/>
      <c r="R34" s="59"/>
      <c r="S34" s="59"/>
      <c r="T34" s="59"/>
    </row>
    <row r="35" spans="2:20" s="53" customFormat="1" ht="12.75" hidden="1" customHeight="1" x14ac:dyDescent="0.2">
      <c r="C35" s="34"/>
      <c r="D35" s="19"/>
      <c r="E35" s="24"/>
      <c r="F35" s="24"/>
      <c r="G35" s="24"/>
      <c r="H35" s="58"/>
      <c r="I35" s="24"/>
      <c r="J35" s="24"/>
      <c r="K35" s="24"/>
      <c r="L35" s="24"/>
      <c r="M35" s="59"/>
      <c r="N35" s="59"/>
      <c r="O35" s="59"/>
      <c r="P35" s="59"/>
      <c r="Q35" s="59"/>
      <c r="R35" s="59"/>
      <c r="S35" s="59"/>
      <c r="T35" s="59"/>
    </row>
    <row r="36" spans="2:20" s="53" customFormat="1" ht="12.75" hidden="1" customHeight="1" x14ac:dyDescent="0.2">
      <c r="C36" s="61"/>
      <c r="D36" s="62"/>
      <c r="E36" s="63"/>
      <c r="F36" s="63"/>
      <c r="G36" s="63"/>
      <c r="H36" s="64"/>
      <c r="I36" s="63"/>
      <c r="J36" s="63"/>
      <c r="K36" s="63"/>
      <c r="L36" s="63"/>
      <c r="M36" s="59"/>
      <c r="N36" s="59"/>
      <c r="O36" s="59"/>
      <c r="P36" s="59"/>
      <c r="Q36" s="59"/>
      <c r="R36" s="59"/>
      <c r="S36" s="59"/>
      <c r="T36" s="59"/>
    </row>
    <row r="37" spans="2:20" s="53" customFormat="1" ht="12.75" customHeight="1" x14ac:dyDescent="0.2">
      <c r="B37" s="65"/>
      <c r="C37" s="66"/>
      <c r="D37" s="67"/>
      <c r="E37" s="68"/>
      <c r="F37" s="68"/>
      <c r="G37" s="68"/>
      <c r="H37" s="69"/>
      <c r="I37" s="68"/>
      <c r="J37" s="68"/>
      <c r="K37" s="68"/>
      <c r="L37" s="68"/>
    </row>
    <row r="38" spans="2:20" s="53" customFormat="1" ht="29.25" customHeight="1" x14ac:dyDescent="0.2">
      <c r="B38" s="65"/>
      <c r="C38" s="170" t="s">
        <v>37</v>
      </c>
      <c r="D38" s="173" t="s">
        <v>1</v>
      </c>
      <c r="E38" s="174"/>
      <c r="F38" s="174"/>
      <c r="G38" s="173" t="s">
        <v>2</v>
      </c>
      <c r="H38" s="174"/>
      <c r="I38" s="174"/>
      <c r="J38" s="175"/>
      <c r="K38" s="173" t="s">
        <v>3</v>
      </c>
      <c r="L38" s="175"/>
    </row>
    <row r="39" spans="2:20" s="53" customFormat="1" ht="47.25" customHeight="1" x14ac:dyDescent="0.2">
      <c r="B39" s="65"/>
      <c r="C39" s="171"/>
      <c r="D39" s="176" t="str">
        <f>D5</f>
        <v>Données brutes  mars 2022</v>
      </c>
      <c r="E39" s="178" t="str">
        <f>E5</f>
        <v>Taux de croissance  mars 2022 / mars 2021</v>
      </c>
      <c r="F39" s="179"/>
      <c r="G39" s="180" t="str">
        <f>G5</f>
        <v>Rappel :
Taux ACM CVS-CJO à fin fév 2021</v>
      </c>
      <c r="H39" s="182" t="str">
        <f>H5</f>
        <v>Données brutes avril 2021 - mars 2022</v>
      </c>
      <c r="I39" s="178" t="str">
        <f>I5</f>
        <v>Taux ACM (avril 2021- mars 2022 / avril 2020- mars 2021)</v>
      </c>
      <c r="J39" s="179"/>
      <c r="K39" s="178" t="str">
        <f>K5</f>
        <v>( janv à mars 2022 ) /
( janv à mars 2021 )</v>
      </c>
      <c r="L39" s="179"/>
    </row>
    <row r="40" spans="2:20" s="53" customFormat="1" ht="40.5" customHeight="1" x14ac:dyDescent="0.2">
      <c r="B40" s="65"/>
      <c r="C40" s="172"/>
      <c r="D40" s="177"/>
      <c r="E40" s="4" t="s">
        <v>4</v>
      </c>
      <c r="F40" s="4" t="s">
        <v>5</v>
      </c>
      <c r="G40" s="181"/>
      <c r="H40" s="183"/>
      <c r="I40" s="4" t="s">
        <v>4</v>
      </c>
      <c r="J40" s="4" t="s">
        <v>5</v>
      </c>
      <c r="K40" s="4" t="s">
        <v>4</v>
      </c>
      <c r="L40" s="4" t="s">
        <v>5</v>
      </c>
    </row>
    <row r="41" spans="2:20" s="53" customFormat="1" ht="12.75" customHeight="1" x14ac:dyDescent="0.2">
      <c r="B41" s="65"/>
      <c r="C41" s="5" t="s">
        <v>6</v>
      </c>
      <c r="D41" s="6">
        <v>206.77707770250001</v>
      </c>
      <c r="E41" s="7">
        <v>-2.8482695123121959E-2</v>
      </c>
      <c r="F41" s="8">
        <v>-5.3431869918851849E-4</v>
      </c>
      <c r="G41" s="7">
        <v>2.8171325760104171E-2</v>
      </c>
      <c r="H41" s="9">
        <v>2384.3266537</v>
      </c>
      <c r="I41" s="7">
        <v>2.9773095008176709E-2</v>
      </c>
      <c r="J41" s="8">
        <v>2.6138382259113913E-2</v>
      </c>
      <c r="K41" s="7">
        <v>-6.9707062160170308E-3</v>
      </c>
      <c r="L41" s="7">
        <v>-1.0078517546210142E-2</v>
      </c>
    </row>
    <row r="42" spans="2:20" s="53" customFormat="1" ht="12.75" customHeight="1" x14ac:dyDescent="0.2">
      <c r="B42" s="65"/>
      <c r="C42" s="10" t="s">
        <v>7</v>
      </c>
      <c r="D42" s="11">
        <v>121.92190851000002</v>
      </c>
      <c r="E42" s="12">
        <v>-5.9235912044279027E-2</v>
      </c>
      <c r="F42" s="13">
        <v>-2.6618140926244371E-2</v>
      </c>
      <c r="G42" s="14">
        <v>2.0347187686872159E-2</v>
      </c>
      <c r="H42" s="15">
        <v>1424.3979507399999</v>
      </c>
      <c r="I42" s="16">
        <v>1.9602439081320089E-2</v>
      </c>
      <c r="J42" s="17">
        <v>1.4504757890697384E-2</v>
      </c>
      <c r="K42" s="16">
        <v>-3.0745051703412907E-2</v>
      </c>
      <c r="L42" s="16">
        <v>-3.5454117620317582E-2</v>
      </c>
    </row>
    <row r="43" spans="2:20" s="53" customFormat="1" ht="12.75" customHeight="1" x14ac:dyDescent="0.2">
      <c r="B43" s="65"/>
      <c r="C43" s="18" t="s">
        <v>8</v>
      </c>
      <c r="D43" s="19">
        <v>39.70003426000001</v>
      </c>
      <c r="E43" s="20">
        <v>-2.1472893189354636E-2</v>
      </c>
      <c r="F43" s="21">
        <v>-1.7435616653581398E-2</v>
      </c>
      <c r="G43" s="22">
        <v>4.2026675460225649E-2</v>
      </c>
      <c r="H43" s="23">
        <v>452.08630536999999</v>
      </c>
      <c r="I43" s="24">
        <v>4.3583042441549091E-2</v>
      </c>
      <c r="J43" s="25">
        <v>3.1834161304543418E-2</v>
      </c>
      <c r="K43" s="24">
        <v>-2.1034990346393445E-2</v>
      </c>
      <c r="L43" s="24">
        <v>-3.346022929368675E-2</v>
      </c>
    </row>
    <row r="44" spans="2:20" s="53" customFormat="1" ht="12.75" customHeight="1" x14ac:dyDescent="0.2">
      <c r="B44" s="65"/>
      <c r="C44" s="26" t="s">
        <v>9</v>
      </c>
      <c r="D44" s="19">
        <v>11.678546369999999</v>
      </c>
      <c r="E44" s="20">
        <v>-8.1413578710880841E-2</v>
      </c>
      <c r="F44" s="21">
        <v>-7.3734856486531442E-2</v>
      </c>
      <c r="G44" s="22">
        <v>-4.1095664401379239E-2</v>
      </c>
      <c r="H44" s="23">
        <v>131.74448554000003</v>
      </c>
      <c r="I44" s="24">
        <v>-4.6487406508605056E-2</v>
      </c>
      <c r="J44" s="25">
        <v>-5.4536034737060035E-2</v>
      </c>
      <c r="K44" s="24">
        <v>-7.1249839052803909E-2</v>
      </c>
      <c r="L44" s="24">
        <v>-8.0902254289472175E-2</v>
      </c>
    </row>
    <row r="45" spans="2:20" s="53" customFormat="1" ht="12.75" customHeight="1" x14ac:dyDescent="0.2">
      <c r="B45" s="65"/>
      <c r="C45" s="26" t="s">
        <v>10</v>
      </c>
      <c r="D45" s="19">
        <v>21.094261750000001</v>
      </c>
      <c r="E45" s="20">
        <v>-6.4926603971156016E-3</v>
      </c>
      <c r="F45" s="21">
        <v>-5.5794832523676785E-3</v>
      </c>
      <c r="G45" s="22">
        <v>6.137835989559548E-2</v>
      </c>
      <c r="H45" s="23">
        <v>252.62402324999999</v>
      </c>
      <c r="I45" s="24">
        <v>7.4145181105673696E-2</v>
      </c>
      <c r="J45" s="25">
        <v>6.1281386829143747E-2</v>
      </c>
      <c r="K45" s="24">
        <v>-7.8274340148652977E-3</v>
      </c>
      <c r="L45" s="24">
        <v>-2.1286869633998284E-2</v>
      </c>
    </row>
    <row r="46" spans="2:20" s="53" customFormat="1" ht="12.75" customHeight="1" x14ac:dyDescent="0.2">
      <c r="B46" s="65"/>
      <c r="C46" s="26" t="s">
        <v>11</v>
      </c>
      <c r="D46" s="19">
        <v>6.7707470000000001</v>
      </c>
      <c r="E46" s="20">
        <v>4.5253236762795801E-2</v>
      </c>
      <c r="F46" s="21">
        <v>5.4724548690717079E-2</v>
      </c>
      <c r="G46" s="22">
        <v>0.15917168221699884</v>
      </c>
      <c r="H46" s="23">
        <v>66.156668999999994</v>
      </c>
      <c r="I46" s="24">
        <v>0.12976352889501164</v>
      </c>
      <c r="J46" s="25">
        <v>0.11288253434895168</v>
      </c>
      <c r="K46" s="24">
        <v>2.9217632397698701E-2</v>
      </c>
      <c r="L46" s="24">
        <v>1.5752832131473271E-2</v>
      </c>
    </row>
    <row r="47" spans="2:20" s="53" customFormat="1" ht="12.75" customHeight="1" x14ac:dyDescent="0.2">
      <c r="B47" s="65"/>
      <c r="C47" s="27" t="s">
        <v>12</v>
      </c>
      <c r="D47" s="19">
        <v>51.502696090000008</v>
      </c>
      <c r="E47" s="20">
        <v>-8.0156669052097285E-2</v>
      </c>
      <c r="F47" s="21">
        <v>-2.0418317965849586E-2</v>
      </c>
      <c r="G47" s="22">
        <v>-1.4433699142680778E-3</v>
      </c>
      <c r="H47" s="23">
        <v>608.82847664999997</v>
      </c>
      <c r="I47" s="24">
        <v>-8.7338417096777254E-3</v>
      </c>
      <c r="J47" s="25">
        <v>-7.0082622178603282E-3</v>
      </c>
      <c r="K47" s="24">
        <v>-3.6436600474505809E-2</v>
      </c>
      <c r="L47" s="24">
        <v>-3.5341759514355364E-2</v>
      </c>
    </row>
    <row r="48" spans="2:20" s="53" customFormat="1" ht="12.75" customHeight="1" x14ac:dyDescent="0.2">
      <c r="B48" s="65"/>
      <c r="C48" s="28" t="s">
        <v>13</v>
      </c>
      <c r="D48" s="19">
        <v>10.98558609</v>
      </c>
      <c r="E48" s="20">
        <v>-2.8164988398912794E-2</v>
      </c>
      <c r="F48" s="21">
        <v>-1.9162138839729392E-2</v>
      </c>
      <c r="G48" s="22">
        <v>0.11229918756653134</v>
      </c>
      <c r="H48" s="23">
        <v>123.10776786</v>
      </c>
      <c r="I48" s="24">
        <v>9.7122885912073187E-2</v>
      </c>
      <c r="J48" s="25">
        <v>9.5668720603065971E-2</v>
      </c>
      <c r="K48" s="24">
        <v>-1.3392498146731269E-2</v>
      </c>
      <c r="L48" s="24">
        <v>-1.6177225368615988E-2</v>
      </c>
    </row>
    <row r="49" spans="2:12" s="53" customFormat="1" ht="12.75" customHeight="1" x14ac:dyDescent="0.2">
      <c r="B49" s="65"/>
      <c r="C49" s="28" t="s">
        <v>14</v>
      </c>
      <c r="D49" s="19">
        <v>39.196205999999997</v>
      </c>
      <c r="E49" s="20">
        <v>-9.6823969816539179E-2</v>
      </c>
      <c r="F49" s="21">
        <v>-2.192528698629248E-2</v>
      </c>
      <c r="G49" s="22">
        <v>-3.1122399333653461E-2</v>
      </c>
      <c r="H49" s="23">
        <v>472.02856479000008</v>
      </c>
      <c r="I49" s="24">
        <v>-3.6380579713447991E-2</v>
      </c>
      <c r="J49" s="25">
        <v>-3.3737698530662441E-2</v>
      </c>
      <c r="K49" s="24">
        <v>-4.2993703349472612E-2</v>
      </c>
      <c r="L49" s="24">
        <v>-4.0603321638579271E-2</v>
      </c>
    </row>
    <row r="50" spans="2:12" s="53" customFormat="1" ht="12.75" customHeight="1" x14ac:dyDescent="0.2">
      <c r="B50" s="65"/>
      <c r="C50" s="29" t="s">
        <v>15</v>
      </c>
      <c r="D50" s="19">
        <v>5.3166451800000001</v>
      </c>
      <c r="E50" s="20">
        <v>-0.28369893047563777</v>
      </c>
      <c r="F50" s="21">
        <v>-0.27164889994305452</v>
      </c>
      <c r="G50" s="22">
        <v>-6.8779664482059188E-2</v>
      </c>
      <c r="H50" s="23">
        <v>75.6304686</v>
      </c>
      <c r="I50" s="24">
        <v>-8.4401405566535193E-2</v>
      </c>
      <c r="J50" s="25">
        <v>-9.2690294043607069E-2</v>
      </c>
      <c r="K50" s="24">
        <v>-0.23638082262974058</v>
      </c>
      <c r="L50" s="24">
        <v>-0.24259172076321434</v>
      </c>
    </row>
    <row r="51" spans="2:12" s="53" customFormat="1" ht="12.75" customHeight="1" x14ac:dyDescent="0.2">
      <c r="B51" s="65"/>
      <c r="C51" s="18" t="s">
        <v>16</v>
      </c>
      <c r="D51" s="19">
        <v>13.728232</v>
      </c>
      <c r="E51" s="20">
        <v>-9.7854881639701796E-3</v>
      </c>
      <c r="F51" s="21">
        <v>1.7085580021374058E-2</v>
      </c>
      <c r="G51" s="30">
        <v>0.13160166026944098</v>
      </c>
      <c r="H51" s="23">
        <v>158.98830799999999</v>
      </c>
      <c r="I51" s="31">
        <v>0.14595054722802292</v>
      </c>
      <c r="J51" s="25">
        <v>0.13802049263272131</v>
      </c>
      <c r="K51" s="24">
        <v>4.1842918958963526E-2</v>
      </c>
      <c r="L51" s="24">
        <v>4.1975879800893345E-2</v>
      </c>
    </row>
    <row r="52" spans="2:12" s="53" customFormat="1" ht="12.75" customHeight="1" x14ac:dyDescent="0.2">
      <c r="B52" s="65"/>
      <c r="C52" s="18" t="s">
        <v>17</v>
      </c>
      <c r="D52" s="19">
        <v>9.551577</v>
      </c>
      <c r="E52" s="20">
        <v>-9.3498819609684203E-3</v>
      </c>
      <c r="F52" s="21">
        <v>2.1933747204517573E-2</v>
      </c>
      <c r="G52" s="22">
        <v>-3.2588394956373112E-2</v>
      </c>
      <c r="H52" s="23">
        <v>101.73845399999999</v>
      </c>
      <c r="I52" s="24">
        <v>-1.3543877981028185E-2</v>
      </c>
      <c r="J52" s="25">
        <v>-2.3733547677183053E-2</v>
      </c>
      <c r="K52" s="24">
        <v>8.7286942798954215E-3</v>
      </c>
      <c r="L52" s="24">
        <v>-3.6124171426406004E-3</v>
      </c>
    </row>
    <row r="53" spans="2:12" s="53" customFormat="1" ht="12.75" customHeight="1" x14ac:dyDescent="0.2">
      <c r="B53" s="65"/>
      <c r="C53" s="26" t="s">
        <v>18</v>
      </c>
      <c r="D53" s="19">
        <v>5.9780259999999998</v>
      </c>
      <c r="E53" s="20">
        <v>2.7139350313990729E-2</v>
      </c>
      <c r="F53" s="21">
        <v>7.6023201640810667E-2</v>
      </c>
      <c r="G53" s="22">
        <v>-2.7311125757664922E-2</v>
      </c>
      <c r="H53" s="23">
        <v>62.602102000000002</v>
      </c>
      <c r="I53" s="24">
        <v>-5.4885972134661731E-3</v>
      </c>
      <c r="J53" s="25">
        <v>-1.1628670748609293E-2</v>
      </c>
      <c r="K53" s="24">
        <v>4.1535111016476112E-2</v>
      </c>
      <c r="L53" s="24">
        <v>3.5662533000808017E-2</v>
      </c>
    </row>
    <row r="54" spans="2:12" s="53" customFormat="1" ht="12.75" customHeight="1" x14ac:dyDescent="0.2">
      <c r="B54" s="65"/>
      <c r="C54" s="26" t="s">
        <v>19</v>
      </c>
      <c r="D54" s="19">
        <v>3.5735510000000001</v>
      </c>
      <c r="E54" s="20">
        <v>-6.4920075161193247E-2</v>
      </c>
      <c r="F54" s="21">
        <v>-5.8424520495764076E-2</v>
      </c>
      <c r="G54" s="22">
        <v>-4.0882445108192167E-2</v>
      </c>
      <c r="H54" s="23">
        <v>39.136352000000002</v>
      </c>
      <c r="I54" s="24">
        <v>-2.6161182112640735E-2</v>
      </c>
      <c r="J54" s="25">
        <v>-4.2631116121312318E-2</v>
      </c>
      <c r="K54" s="24">
        <v>-4.0307400045238362E-2</v>
      </c>
      <c r="L54" s="24">
        <v>-6.2456546396450929E-2</v>
      </c>
    </row>
    <row r="55" spans="2:12" s="53" customFormat="1" ht="12.75" customHeight="1" x14ac:dyDescent="0.2">
      <c r="B55" s="65"/>
      <c r="C55" s="32" t="s">
        <v>20</v>
      </c>
      <c r="D55" s="11">
        <v>84.855169192499986</v>
      </c>
      <c r="E55" s="12">
        <v>1.9397606674081302E-2</v>
      </c>
      <c r="F55" s="13">
        <v>3.9263546260780657E-2</v>
      </c>
      <c r="G55" s="33">
        <v>4.0032205575635915E-2</v>
      </c>
      <c r="H55" s="15">
        <v>959.92870296000001</v>
      </c>
      <c r="I55" s="16">
        <v>4.5244449209910886E-2</v>
      </c>
      <c r="J55" s="17">
        <v>4.3844455790348791E-2</v>
      </c>
      <c r="K55" s="16">
        <v>3.034972910013134E-2</v>
      </c>
      <c r="L55" s="16">
        <v>2.9060225419960117E-2</v>
      </c>
    </row>
    <row r="56" spans="2:12" s="53" customFormat="1" ht="12.75" customHeight="1" x14ac:dyDescent="0.2">
      <c r="B56" s="65"/>
      <c r="C56" s="34" t="s">
        <v>21</v>
      </c>
      <c r="D56" s="19">
        <v>62.263325192499991</v>
      </c>
      <c r="E56" s="20">
        <v>4.394242334333387E-2</v>
      </c>
      <c r="F56" s="21">
        <v>6.1579433612567458E-2</v>
      </c>
      <c r="G56" s="22">
        <v>4.6641113768153497E-2</v>
      </c>
      <c r="H56" s="23">
        <v>700.07710896000015</v>
      </c>
      <c r="I56" s="24">
        <v>5.3252230185124816E-2</v>
      </c>
      <c r="J56" s="25">
        <v>5.3479006655509309E-2</v>
      </c>
      <c r="K56" s="24">
        <v>5.1784151067816975E-2</v>
      </c>
      <c r="L56" s="24">
        <v>5.1243836943119625E-2</v>
      </c>
    </row>
    <row r="57" spans="2:12" s="53" customFormat="1" ht="12.75" customHeight="1" x14ac:dyDescent="0.2">
      <c r="B57" s="65"/>
      <c r="C57" s="35" t="s">
        <v>22</v>
      </c>
      <c r="D57" s="19">
        <v>57.983882192499991</v>
      </c>
      <c r="E57" s="20">
        <v>6.2887598752969787E-2</v>
      </c>
      <c r="F57" s="21">
        <v>8.3120500400222452E-2</v>
      </c>
      <c r="G57" s="22">
        <v>5.2670002052912723E-2</v>
      </c>
      <c r="H57" s="23">
        <v>647.24540596000008</v>
      </c>
      <c r="I57" s="24">
        <v>6.2851777466672143E-2</v>
      </c>
      <c r="J57" s="25">
        <v>6.3396504733436165E-2</v>
      </c>
      <c r="K57" s="24">
        <v>7.9558633313709715E-2</v>
      </c>
      <c r="L57" s="24">
        <v>7.7383969807394593E-2</v>
      </c>
    </row>
    <row r="58" spans="2:12" s="53" customFormat="1" ht="12.75" customHeight="1" x14ac:dyDescent="0.2">
      <c r="B58" s="65"/>
      <c r="C58" s="28" t="s">
        <v>23</v>
      </c>
      <c r="D58" s="36">
        <v>4.2794430000000006</v>
      </c>
      <c r="E58" s="20">
        <v>-0.1591334803731338</v>
      </c>
      <c r="F58" s="21">
        <v>-0.17293936817968258</v>
      </c>
      <c r="G58" s="22">
        <v>-2.0400475767041071E-2</v>
      </c>
      <c r="H58" s="23">
        <v>52.831702999999997</v>
      </c>
      <c r="I58" s="24">
        <v>-5.1679656692894982E-2</v>
      </c>
      <c r="J58" s="25">
        <v>-5.4254890758333008E-2</v>
      </c>
      <c r="K58" s="24">
        <v>-0.23982425626898074</v>
      </c>
      <c r="L58" s="24">
        <v>-0.22531804971437108</v>
      </c>
    </row>
    <row r="59" spans="2:12" s="53" customFormat="1" ht="12.75" customHeight="1" x14ac:dyDescent="0.2">
      <c r="B59" s="65"/>
      <c r="C59" s="34" t="s">
        <v>24</v>
      </c>
      <c r="D59" s="19">
        <v>22.591844000000002</v>
      </c>
      <c r="E59" s="20">
        <v>-4.2637869552830443E-2</v>
      </c>
      <c r="F59" s="21">
        <v>-1.8193812696504663E-2</v>
      </c>
      <c r="G59" s="22">
        <v>2.2678490580138266E-2</v>
      </c>
      <c r="H59" s="23">
        <v>259.85159399999998</v>
      </c>
      <c r="I59" s="24">
        <v>2.4264122280642564E-2</v>
      </c>
      <c r="J59" s="25">
        <v>1.8646513125291087E-2</v>
      </c>
      <c r="K59" s="24">
        <v>-2.3292311495562323E-2</v>
      </c>
      <c r="L59" s="24">
        <v>-2.7700437936212241E-2</v>
      </c>
    </row>
    <row r="60" spans="2:12" s="53" customFormat="1" ht="12.75" customHeight="1" x14ac:dyDescent="0.2">
      <c r="B60" s="65"/>
      <c r="C60" s="77" t="s">
        <v>25</v>
      </c>
      <c r="D60" s="78">
        <v>197.2255007025</v>
      </c>
      <c r="E60" s="79">
        <v>-2.9390547145412671E-2</v>
      </c>
      <c r="F60" s="80">
        <v>-1.5264605341036575E-3</v>
      </c>
      <c r="G60" s="41">
        <v>3.1044281263574725E-2</v>
      </c>
      <c r="H60" s="81">
        <v>2282.5881997000001</v>
      </c>
      <c r="I60" s="82">
        <v>3.1792531845445504E-2</v>
      </c>
      <c r="J60" s="83">
        <v>2.8473815644544542E-2</v>
      </c>
      <c r="K60" s="82">
        <v>-7.7028781714487682E-3</v>
      </c>
      <c r="L60" s="82">
        <v>-1.0367797241012555E-2</v>
      </c>
    </row>
    <row r="61" spans="2:12" s="53" customFormat="1" ht="12.75" hidden="1" customHeight="1" x14ac:dyDescent="0.2">
      <c r="B61" s="65"/>
      <c r="C61" s="18"/>
      <c r="D61" s="19"/>
      <c r="E61" s="20"/>
      <c r="F61" s="21"/>
      <c r="G61" s="84"/>
      <c r="H61" s="23"/>
      <c r="I61" s="24"/>
      <c r="J61" s="25"/>
      <c r="K61" s="24"/>
      <c r="L61" s="24"/>
    </row>
    <row r="62" spans="2:12" s="53" customFormat="1" ht="12.75" hidden="1" customHeight="1" x14ac:dyDescent="0.2">
      <c r="B62" s="65"/>
      <c r="C62" s="18"/>
      <c r="D62" s="19"/>
      <c r="E62" s="20"/>
      <c r="F62" s="21"/>
      <c r="G62" s="84"/>
      <c r="H62" s="23"/>
      <c r="I62" s="24"/>
      <c r="J62" s="25"/>
      <c r="K62" s="24"/>
      <c r="L62" s="24"/>
    </row>
    <row r="63" spans="2:12" s="53" customFormat="1" ht="57" hidden="1" customHeight="1" x14ac:dyDescent="0.2">
      <c r="B63" s="65"/>
      <c r="C63" s="18"/>
      <c r="D63" s="19"/>
      <c r="E63" s="20"/>
      <c r="F63" s="21"/>
      <c r="G63" s="84"/>
      <c r="H63" s="23"/>
      <c r="I63" s="24"/>
      <c r="J63" s="25"/>
      <c r="K63" s="24"/>
      <c r="L63" s="24"/>
    </row>
    <row r="64" spans="2:12" s="53" customFormat="1" ht="12.75" hidden="1" customHeight="1" x14ac:dyDescent="0.2">
      <c r="B64" s="65"/>
      <c r="C64" s="54"/>
      <c r="D64" s="6"/>
      <c r="E64" s="55"/>
      <c r="F64" s="55"/>
      <c r="G64" s="55"/>
      <c r="H64" s="56"/>
      <c r="I64" s="55"/>
      <c r="J64" s="55"/>
      <c r="K64" s="55"/>
      <c r="L64" s="55"/>
    </row>
    <row r="65" spans="2:12" s="53" customFormat="1" ht="12.75" hidden="1" customHeight="1" x14ac:dyDescent="0.2">
      <c r="B65" s="65"/>
      <c r="C65" s="34"/>
      <c r="D65" s="57"/>
      <c r="E65" s="24"/>
      <c r="F65" s="24"/>
      <c r="G65" s="24"/>
      <c r="H65" s="58"/>
      <c r="I65" s="24"/>
      <c r="J65" s="24"/>
      <c r="K65" s="24"/>
      <c r="L65" s="24"/>
    </row>
    <row r="66" spans="2:12" s="53" customFormat="1" ht="12.75" hidden="1" customHeight="1" x14ac:dyDescent="0.2">
      <c r="B66" s="65"/>
      <c r="C66" s="60"/>
      <c r="D66" s="19"/>
      <c r="E66" s="24"/>
      <c r="F66" s="24"/>
      <c r="G66" s="24"/>
      <c r="H66" s="58"/>
      <c r="I66" s="24"/>
      <c r="J66" s="24"/>
      <c r="K66" s="24"/>
      <c r="L66" s="24"/>
    </row>
    <row r="67" spans="2:12" s="53" customFormat="1" ht="12.75" hidden="1" customHeight="1" x14ac:dyDescent="0.2">
      <c r="B67" s="65"/>
      <c r="C67" s="60"/>
      <c r="D67" s="19"/>
      <c r="E67" s="24"/>
      <c r="F67" s="24"/>
      <c r="G67" s="24"/>
      <c r="H67" s="58"/>
      <c r="I67" s="24"/>
      <c r="J67" s="24"/>
      <c r="K67" s="24"/>
      <c r="L67" s="24"/>
    </row>
    <row r="68" spans="2:12" s="53" customFormat="1" ht="12.75" hidden="1" customHeight="1" x14ac:dyDescent="0.2">
      <c r="B68" s="65"/>
      <c r="C68" s="60"/>
      <c r="D68" s="19"/>
      <c r="E68" s="24"/>
      <c r="F68" s="24"/>
      <c r="G68" s="24"/>
      <c r="H68" s="58"/>
      <c r="I68" s="24"/>
      <c r="J68" s="24"/>
      <c r="K68" s="24"/>
      <c r="L68" s="24"/>
    </row>
    <row r="69" spans="2:12" s="53" customFormat="1" ht="12.75" hidden="1" customHeight="1" x14ac:dyDescent="0.2">
      <c r="B69" s="65"/>
      <c r="C69" s="34"/>
      <c r="D69" s="19"/>
      <c r="E69" s="24"/>
      <c r="F69" s="24"/>
      <c r="G69" s="24"/>
      <c r="H69" s="58"/>
      <c r="I69" s="24"/>
      <c r="J69" s="24"/>
      <c r="K69" s="24"/>
      <c r="L69" s="24"/>
    </row>
    <row r="70" spans="2:12" s="53" customFormat="1" ht="12.75" hidden="1" customHeight="1" x14ac:dyDescent="0.2">
      <c r="B70" s="65"/>
      <c r="C70" s="61"/>
      <c r="D70" s="62"/>
      <c r="E70" s="63"/>
      <c r="F70" s="63"/>
      <c r="G70" s="63"/>
      <c r="H70" s="64"/>
      <c r="I70" s="63"/>
      <c r="J70" s="63"/>
      <c r="K70" s="63"/>
      <c r="L70" s="63"/>
    </row>
    <row r="71" spans="2:12" s="53" customFormat="1" ht="12.75" customHeight="1" x14ac:dyDescent="0.2">
      <c r="B71" s="65"/>
      <c r="C71" s="66"/>
      <c r="D71" s="67"/>
      <c r="E71" s="68"/>
      <c r="F71" s="68"/>
      <c r="G71" s="68"/>
      <c r="H71" s="69"/>
      <c r="I71" s="68"/>
      <c r="J71" s="68"/>
      <c r="K71" s="68"/>
      <c r="L71" s="68"/>
    </row>
    <row r="72" spans="2:12" s="53" customFormat="1" ht="27" customHeight="1" x14ac:dyDescent="0.2">
      <c r="B72" s="65"/>
      <c r="C72" s="170" t="s">
        <v>38</v>
      </c>
      <c r="D72" s="173" t="s">
        <v>1</v>
      </c>
      <c r="E72" s="174"/>
      <c r="F72" s="174"/>
      <c r="G72" s="173" t="s">
        <v>2</v>
      </c>
      <c r="H72" s="174"/>
      <c r="I72" s="174"/>
      <c r="J72" s="175"/>
      <c r="K72" s="173" t="s">
        <v>3</v>
      </c>
      <c r="L72" s="175"/>
    </row>
    <row r="73" spans="2:12" s="53" customFormat="1" ht="38.25" customHeight="1" x14ac:dyDescent="0.2">
      <c r="B73" s="65"/>
      <c r="C73" s="171"/>
      <c r="D73" s="176" t="str">
        <f>D39</f>
        <v>Données brutes  mars 2022</v>
      </c>
      <c r="E73" s="178" t="str">
        <f>E39</f>
        <v>Taux de croissance  mars 2022 / mars 2021</v>
      </c>
      <c r="F73" s="179"/>
      <c r="G73" s="180" t="str">
        <f>G39</f>
        <v>Rappel :
Taux ACM CVS-CJO à fin fév 2021</v>
      </c>
      <c r="H73" s="182" t="str">
        <f>H39</f>
        <v>Données brutes avril 2021 - mars 2022</v>
      </c>
      <c r="I73" s="178" t="str">
        <f>I39</f>
        <v>Taux ACM (avril 2021- mars 2022 / avril 2020- mars 2021)</v>
      </c>
      <c r="J73" s="179"/>
      <c r="K73" s="178" t="str">
        <f>K39</f>
        <v>( janv à mars 2022 ) /
( janv à mars 2021 )</v>
      </c>
      <c r="L73" s="179"/>
    </row>
    <row r="74" spans="2:12" s="53" customFormat="1" ht="38.25" customHeight="1" x14ac:dyDescent="0.2">
      <c r="B74" s="65"/>
      <c r="C74" s="172"/>
      <c r="D74" s="177"/>
      <c r="E74" s="4" t="s">
        <v>4</v>
      </c>
      <c r="F74" s="4" t="s">
        <v>5</v>
      </c>
      <c r="G74" s="181"/>
      <c r="H74" s="183"/>
      <c r="I74" s="4" t="s">
        <v>4</v>
      </c>
      <c r="J74" s="4" t="s">
        <v>5</v>
      </c>
      <c r="K74" s="4" t="s">
        <v>4</v>
      </c>
      <c r="L74" s="4" t="s">
        <v>5</v>
      </c>
    </row>
    <row r="75" spans="2:12" s="53" customFormat="1" ht="12.75" customHeight="1" x14ac:dyDescent="0.2">
      <c r="B75" s="65"/>
      <c r="C75" s="5" t="s">
        <v>6</v>
      </c>
      <c r="D75" s="6">
        <v>223.69293847500003</v>
      </c>
      <c r="E75" s="7">
        <v>1.3869874871175192E-2</v>
      </c>
      <c r="F75" s="8">
        <v>3.2979278002312373E-2</v>
      </c>
      <c r="G75" s="7">
        <v>7.3026708049283018E-2</v>
      </c>
      <c r="H75" s="9">
        <v>2473.7148435300023</v>
      </c>
      <c r="I75" s="7">
        <v>7.5148906255826819E-2</v>
      </c>
      <c r="J75" s="8">
        <v>6.9869927577616009E-2</v>
      </c>
      <c r="K75" s="7">
        <v>3.6243323948358386E-2</v>
      </c>
      <c r="L75" s="7">
        <v>2.9152212143798373E-2</v>
      </c>
    </row>
    <row r="76" spans="2:12" s="53" customFormat="1" ht="12.75" customHeight="1" x14ac:dyDescent="0.2">
      <c r="B76" s="65"/>
      <c r="C76" s="10" t="s">
        <v>7</v>
      </c>
      <c r="D76" s="11">
        <v>148.84487759000001</v>
      </c>
      <c r="E76" s="12">
        <v>-9.6251275168495187E-3</v>
      </c>
      <c r="F76" s="13">
        <v>1.3183555381967915E-2</v>
      </c>
      <c r="G76" s="14">
        <v>7.0193572939902582E-2</v>
      </c>
      <c r="H76" s="15">
        <v>1655.5576865599996</v>
      </c>
      <c r="I76" s="16">
        <v>6.9426470477739866E-2</v>
      </c>
      <c r="J76" s="17">
        <v>6.2977003843835755E-2</v>
      </c>
      <c r="K76" s="16">
        <v>1.8844720726289177E-2</v>
      </c>
      <c r="L76" s="16">
        <v>1.1874079407840021E-2</v>
      </c>
    </row>
    <row r="77" spans="2:12" s="53" customFormat="1" ht="12.75" customHeight="1" x14ac:dyDescent="0.2">
      <c r="B77" s="65"/>
      <c r="C77" s="18" t="s">
        <v>8</v>
      </c>
      <c r="D77" s="19">
        <v>50.223522310000007</v>
      </c>
      <c r="E77" s="20">
        <v>3.1699294574690784E-2</v>
      </c>
      <c r="F77" s="21">
        <v>3.6237657720683103E-2</v>
      </c>
      <c r="G77" s="22">
        <v>9.3673989074625874E-2</v>
      </c>
      <c r="H77" s="23">
        <v>539.77882453999996</v>
      </c>
      <c r="I77" s="24">
        <v>9.5166753002983828E-2</v>
      </c>
      <c r="J77" s="25">
        <v>8.3358816407740344E-2</v>
      </c>
      <c r="K77" s="24">
        <v>2.6760102169779865E-2</v>
      </c>
      <c r="L77" s="24">
        <v>1.4910273803913299E-2</v>
      </c>
    </row>
    <row r="78" spans="2:12" s="53" customFormat="1" ht="12.75" customHeight="1" x14ac:dyDescent="0.2">
      <c r="B78" s="65"/>
      <c r="C78" s="26" t="s">
        <v>9</v>
      </c>
      <c r="D78" s="19">
        <v>13.580655300000002</v>
      </c>
      <c r="E78" s="20">
        <v>2.1191820882815016E-2</v>
      </c>
      <c r="F78" s="21">
        <v>1.2769064149033227E-2</v>
      </c>
      <c r="G78" s="22">
        <v>3.9937890098877382E-2</v>
      </c>
      <c r="H78" s="23">
        <v>143.52886479</v>
      </c>
      <c r="I78" s="24">
        <v>4.283853906043511E-2</v>
      </c>
      <c r="J78" s="25">
        <v>3.5689382297392935E-2</v>
      </c>
      <c r="K78" s="24">
        <v>3.8001956821695826E-2</v>
      </c>
      <c r="L78" s="24">
        <v>2.3066237020288538E-2</v>
      </c>
    </row>
    <row r="79" spans="2:12" s="53" customFormat="1" ht="12.75" customHeight="1" x14ac:dyDescent="0.2">
      <c r="B79" s="65"/>
      <c r="C79" s="26" t="s">
        <v>10</v>
      </c>
      <c r="D79" s="19">
        <v>26.438320990000001</v>
      </c>
      <c r="E79" s="20">
        <v>3.9877032018081904E-2</v>
      </c>
      <c r="F79" s="21">
        <v>4.6516287996432704E-2</v>
      </c>
      <c r="G79" s="22">
        <v>9.9255509591763103E-2</v>
      </c>
      <c r="H79" s="23">
        <v>294.84247515000004</v>
      </c>
      <c r="I79" s="24">
        <v>0.11012424801057508</v>
      </c>
      <c r="J79" s="25">
        <v>9.5827380226456205E-2</v>
      </c>
      <c r="K79" s="24">
        <v>2.5855296234638558E-2</v>
      </c>
      <c r="L79" s="24">
        <v>1.3984316439471955E-2</v>
      </c>
    </row>
    <row r="80" spans="2:12" s="53" customFormat="1" ht="12.75" customHeight="1" x14ac:dyDescent="0.2">
      <c r="B80" s="65"/>
      <c r="C80" s="26" t="s">
        <v>11</v>
      </c>
      <c r="D80" s="19">
        <v>9.3179400000000001</v>
      </c>
      <c r="E80" s="20">
        <v>2.0341813423417676E-2</v>
      </c>
      <c r="F80" s="21">
        <v>3.6161722574836519E-2</v>
      </c>
      <c r="G80" s="22">
        <v>0.16505391031493621</v>
      </c>
      <c r="H80" s="23">
        <v>92.160177000000004</v>
      </c>
      <c r="I80" s="24">
        <v>0.13225169513700052</v>
      </c>
      <c r="J80" s="25">
        <v>0.12031664826693156</v>
      </c>
      <c r="K80" s="24">
        <v>7.7653374082002902E-3</v>
      </c>
      <c r="L80" s="24">
        <v>8.3210519626142343E-4</v>
      </c>
    </row>
    <row r="81" spans="2:12" s="53" customFormat="1" ht="12.75" customHeight="1" x14ac:dyDescent="0.2">
      <c r="B81" s="65"/>
      <c r="C81" s="27" t="s">
        <v>12</v>
      </c>
      <c r="D81" s="19">
        <v>29.891371849999999</v>
      </c>
      <c r="E81" s="20">
        <v>-2.1631393367504637E-2</v>
      </c>
      <c r="F81" s="21">
        <v>3.724553850486978E-2</v>
      </c>
      <c r="G81" s="22">
        <v>7.4008252419167642E-2</v>
      </c>
      <c r="H81" s="23">
        <v>335.41689438999998</v>
      </c>
      <c r="I81" s="24">
        <v>6.3727260200971303E-2</v>
      </c>
      <c r="J81" s="25">
        <v>6.6401238735116941E-2</v>
      </c>
      <c r="K81" s="24">
        <v>1.9896059801502552E-2</v>
      </c>
      <c r="L81" s="24">
        <v>2.4350649778433597E-2</v>
      </c>
    </row>
    <row r="82" spans="2:12" s="53" customFormat="1" ht="12.75" customHeight="1" x14ac:dyDescent="0.2">
      <c r="B82" s="65"/>
      <c r="C82" s="28" t="s">
        <v>13</v>
      </c>
      <c r="D82" s="19">
        <v>8.8743852799999985</v>
      </c>
      <c r="E82" s="20">
        <v>3.9651362814896451E-4</v>
      </c>
      <c r="F82" s="21">
        <v>2.4352100433784774E-2</v>
      </c>
      <c r="G82" s="22">
        <v>0.17811208511398346</v>
      </c>
      <c r="H82" s="23">
        <v>96.31388785</v>
      </c>
      <c r="I82" s="24">
        <v>0.15400228579561848</v>
      </c>
      <c r="J82" s="25">
        <v>0.15603260763474469</v>
      </c>
      <c r="K82" s="24">
        <v>5.6030945522995701E-3</v>
      </c>
      <c r="L82" s="24">
        <v>1.7946148034766685E-2</v>
      </c>
    </row>
    <row r="83" spans="2:12" s="53" customFormat="1" ht="12.75" customHeight="1" x14ac:dyDescent="0.2">
      <c r="B83" s="65"/>
      <c r="C83" s="28" t="s">
        <v>14</v>
      </c>
      <c r="D83" s="19">
        <v>18.995338570000001</v>
      </c>
      <c r="E83" s="20">
        <v>-3.7188318260347075E-2</v>
      </c>
      <c r="F83" s="21">
        <v>4.5019380223195515E-2</v>
      </c>
      <c r="G83" s="22">
        <v>2.7299265186181199E-2</v>
      </c>
      <c r="H83" s="23">
        <v>218.90595954000003</v>
      </c>
      <c r="I83" s="24">
        <v>2.3578028338375079E-2</v>
      </c>
      <c r="J83" s="25">
        <v>2.7214613668989251E-2</v>
      </c>
      <c r="K83" s="24">
        <v>2.9087874010512493E-2</v>
      </c>
      <c r="L83" s="24">
        <v>3.1624698035159549E-2</v>
      </c>
    </row>
    <row r="84" spans="2:12" s="53" customFormat="1" ht="12.75" customHeight="1" x14ac:dyDescent="0.2">
      <c r="B84" s="65"/>
      <c r="C84" s="29" t="s">
        <v>15</v>
      </c>
      <c r="D84" s="19">
        <v>4.5315094500000006</v>
      </c>
      <c r="E84" s="20">
        <v>-0.38638391052489418</v>
      </c>
      <c r="F84" s="21">
        <v>-0.3858057025386975</v>
      </c>
      <c r="G84" s="22">
        <v>-4.3645766042099687E-5</v>
      </c>
      <c r="H84" s="23">
        <v>74.488217610000007</v>
      </c>
      <c r="I84" s="24">
        <v>-3.6293935209534944E-2</v>
      </c>
      <c r="J84" s="25">
        <v>-4.2812306842531234E-2</v>
      </c>
      <c r="K84" s="24">
        <v>-0.28672029981251035</v>
      </c>
      <c r="L84" s="24">
        <v>-0.29659657503133241</v>
      </c>
    </row>
    <row r="85" spans="2:12" s="53" customFormat="1" ht="12.75" customHeight="1" x14ac:dyDescent="0.2">
      <c r="B85" s="65"/>
      <c r="C85" s="18" t="s">
        <v>16</v>
      </c>
      <c r="D85" s="19">
        <v>11.897892000000001</v>
      </c>
      <c r="E85" s="20">
        <v>7.3237245044080357E-2</v>
      </c>
      <c r="F85" s="21">
        <v>0.11162979636208847</v>
      </c>
      <c r="G85" s="30">
        <v>0.21897156956682573</v>
      </c>
      <c r="H85" s="23">
        <v>131.35885700000003</v>
      </c>
      <c r="I85" s="31">
        <v>0.23221559075092624</v>
      </c>
      <c r="J85" s="25">
        <v>0.22888982608049524</v>
      </c>
      <c r="K85" s="24">
        <v>0.12213276190289668</v>
      </c>
      <c r="L85" s="24">
        <v>0.13003214579972266</v>
      </c>
    </row>
    <row r="86" spans="2:12" s="53" customFormat="1" ht="12.75" customHeight="1" x14ac:dyDescent="0.2">
      <c r="B86" s="65"/>
      <c r="C86" s="18" t="s">
        <v>17</v>
      </c>
      <c r="D86" s="19">
        <v>50.239742</v>
      </c>
      <c r="E86" s="20">
        <v>-1.078630448657969E-2</v>
      </c>
      <c r="F86" s="21">
        <v>7.7462062400701637E-3</v>
      </c>
      <c r="G86" s="22">
        <v>1.8512044063334177E-2</v>
      </c>
      <c r="H86" s="23">
        <v>549.96247000000005</v>
      </c>
      <c r="I86" s="24">
        <v>2.3709240392075559E-2</v>
      </c>
      <c r="J86" s="25">
        <v>1.6217956858376459E-2</v>
      </c>
      <c r="K86" s="24">
        <v>2.7882605739886435E-2</v>
      </c>
      <c r="L86" s="24">
        <v>1.4657265770962491E-2</v>
      </c>
    </row>
    <row r="87" spans="2:12" s="53" customFormat="1" ht="12.75" customHeight="1" x14ac:dyDescent="0.2">
      <c r="B87" s="65"/>
      <c r="C87" s="26" t="s">
        <v>18</v>
      </c>
      <c r="D87" s="19">
        <v>31.140042000000001</v>
      </c>
      <c r="E87" s="20">
        <v>-1.4891442701873925E-2</v>
      </c>
      <c r="F87" s="21">
        <v>-2.5937865150688078E-3</v>
      </c>
      <c r="G87" s="22">
        <v>4.9737729086025695E-3</v>
      </c>
      <c r="H87" s="23">
        <v>341.13292899999993</v>
      </c>
      <c r="I87" s="24">
        <v>9.0844627443713577E-3</v>
      </c>
      <c r="J87" s="25">
        <v>2.3627667378633976E-3</v>
      </c>
      <c r="K87" s="24">
        <v>3.0404478610077224E-2</v>
      </c>
      <c r="L87" s="24">
        <v>1.9381242977471791E-2</v>
      </c>
    </row>
    <row r="88" spans="2:12" s="53" customFormat="1" ht="12.75" customHeight="1" x14ac:dyDescent="0.2">
      <c r="B88" s="65"/>
      <c r="C88" s="26" t="s">
        <v>19</v>
      </c>
      <c r="D88" s="19">
        <v>19.099700000000002</v>
      </c>
      <c r="E88" s="20">
        <v>-4.0194443488424936E-3</v>
      </c>
      <c r="F88" s="21">
        <v>2.509116694676039E-2</v>
      </c>
      <c r="G88" s="22">
        <v>4.1574025545041637E-2</v>
      </c>
      <c r="H88" s="23">
        <v>208.82954099999998</v>
      </c>
      <c r="I88" s="24">
        <v>4.8533468852175909E-2</v>
      </c>
      <c r="J88" s="25">
        <v>3.9787108274270455E-2</v>
      </c>
      <c r="K88" s="24">
        <v>2.3832741779460154E-2</v>
      </c>
      <c r="L88" s="24">
        <v>6.97792402275077E-3</v>
      </c>
    </row>
    <row r="89" spans="2:12" s="53" customFormat="1" ht="12.75" customHeight="1" x14ac:dyDescent="0.2">
      <c r="B89" s="65"/>
      <c r="C89" s="32" t="s">
        <v>20</v>
      </c>
      <c r="D89" s="11">
        <v>74.848060885000024</v>
      </c>
      <c r="E89" s="12">
        <v>6.4069347300267587E-2</v>
      </c>
      <c r="F89" s="13">
        <v>7.3792622281480647E-2</v>
      </c>
      <c r="G89" s="33">
        <v>7.8817985140802627E-2</v>
      </c>
      <c r="H89" s="15">
        <v>818.15715697000223</v>
      </c>
      <c r="I89" s="16">
        <v>8.6917762775717611E-2</v>
      </c>
      <c r="J89" s="17">
        <v>8.4055508171262394E-2</v>
      </c>
      <c r="K89" s="16">
        <v>7.3250631709984138E-2</v>
      </c>
      <c r="L89" s="16">
        <v>6.521745438500326E-2</v>
      </c>
    </row>
    <row r="90" spans="2:12" s="53" customFormat="1" ht="12.75" customHeight="1" x14ac:dyDescent="0.2">
      <c r="B90" s="65"/>
      <c r="C90" s="34" t="s">
        <v>21</v>
      </c>
      <c r="D90" s="19">
        <v>57.674806885000024</v>
      </c>
      <c r="E90" s="20">
        <v>8.7981640850194553E-2</v>
      </c>
      <c r="F90" s="21">
        <v>0.10830170827729568</v>
      </c>
      <c r="G90" s="22">
        <v>7.9603991282868325E-2</v>
      </c>
      <c r="H90" s="23">
        <v>626.00264497000228</v>
      </c>
      <c r="I90" s="24">
        <v>9.0416126206483538E-2</v>
      </c>
      <c r="J90" s="25">
        <v>9.0132404087596818E-2</v>
      </c>
      <c r="K90" s="24">
        <v>9.1103811439399607E-2</v>
      </c>
      <c r="L90" s="24">
        <v>8.7223823197414063E-2</v>
      </c>
    </row>
    <row r="91" spans="2:12" s="53" customFormat="1" ht="12.75" customHeight="1" x14ac:dyDescent="0.2">
      <c r="B91" s="65"/>
      <c r="C91" s="35" t="s">
        <v>22</v>
      </c>
      <c r="D91" s="19">
        <v>52.332499885000026</v>
      </c>
      <c r="E91" s="20">
        <v>8.8090007593221831E-2</v>
      </c>
      <c r="F91" s="21">
        <v>0.1116587726921463</v>
      </c>
      <c r="G91" s="22">
        <v>8.3765500836473272E-2</v>
      </c>
      <c r="H91" s="23">
        <v>566.99818297000229</v>
      </c>
      <c r="I91" s="24">
        <v>9.5029829129109844E-2</v>
      </c>
      <c r="J91" s="25">
        <v>9.5532914327042917E-2</v>
      </c>
      <c r="K91" s="24">
        <v>0.10436641188872509</v>
      </c>
      <c r="L91" s="24">
        <v>0.10151435543666798</v>
      </c>
    </row>
    <row r="92" spans="2:12" s="53" customFormat="1" ht="12.75" customHeight="1" x14ac:dyDescent="0.2">
      <c r="B92" s="65"/>
      <c r="C92" s="28" t="s">
        <v>23</v>
      </c>
      <c r="D92" s="36">
        <v>5.3423069999999999</v>
      </c>
      <c r="E92" s="20">
        <v>8.6921235495155624E-2</v>
      </c>
      <c r="F92" s="21">
        <v>7.7370397215348108E-2</v>
      </c>
      <c r="G92" s="22">
        <v>4.1123464246933361E-2</v>
      </c>
      <c r="H92" s="23">
        <v>59.004461999999997</v>
      </c>
      <c r="I92" s="24">
        <v>4.7985845375023262E-2</v>
      </c>
      <c r="J92" s="25">
        <v>4.0635470577676358E-2</v>
      </c>
      <c r="K92" s="24">
        <v>-3.2020592871647824E-2</v>
      </c>
      <c r="L92" s="24">
        <v>-4.0085385039598798E-2</v>
      </c>
    </row>
    <row r="93" spans="2:12" s="53" customFormat="1" ht="12.75" customHeight="1" x14ac:dyDescent="0.2">
      <c r="B93" s="65"/>
      <c r="C93" s="34" t="s">
        <v>24</v>
      </c>
      <c r="D93" s="19">
        <v>17.173254</v>
      </c>
      <c r="E93" s="20">
        <v>-9.073939543613907E-3</v>
      </c>
      <c r="F93" s="21">
        <v>-3.0462825385509484E-2</v>
      </c>
      <c r="G93" s="22">
        <v>7.626906239344633E-2</v>
      </c>
      <c r="H93" s="23">
        <v>192.15451200000001</v>
      </c>
      <c r="I93" s="24">
        <v>7.5674839399751503E-2</v>
      </c>
      <c r="J93" s="25">
        <v>6.4535876166377015E-2</v>
      </c>
      <c r="K93" s="24">
        <v>1.8822920870269266E-2</v>
      </c>
      <c r="L93" s="24">
        <v>-1.669104801597654E-3</v>
      </c>
    </row>
    <row r="94" spans="2:12" s="53" customFormat="1" ht="12.75" customHeight="1" x14ac:dyDescent="0.2">
      <c r="B94" s="65"/>
      <c r="C94" s="77" t="s">
        <v>25</v>
      </c>
      <c r="D94" s="78">
        <v>173.45319647500003</v>
      </c>
      <c r="E94" s="79">
        <v>2.1242627920931678E-2</v>
      </c>
      <c r="F94" s="80">
        <v>4.0357606687826619E-2</v>
      </c>
      <c r="G94" s="41">
        <v>8.9679303472642857E-2</v>
      </c>
      <c r="H94" s="81">
        <v>1923.7523735300019</v>
      </c>
      <c r="I94" s="82">
        <v>9.0818505803056837E-2</v>
      </c>
      <c r="J94" s="83">
        <v>8.620068135921044E-2</v>
      </c>
      <c r="K94" s="82">
        <v>3.8685980848381929E-2</v>
      </c>
      <c r="L94" s="82">
        <v>3.3365629227320115E-2</v>
      </c>
    </row>
    <row r="95" spans="2:12" s="53" customFormat="1" ht="12.75" hidden="1" customHeight="1" x14ac:dyDescent="0.2">
      <c r="B95" s="65"/>
      <c r="C95" s="18"/>
      <c r="D95" s="19"/>
      <c r="E95" s="20"/>
      <c r="F95" s="21"/>
      <c r="G95" s="84"/>
      <c r="H95" s="23"/>
      <c r="I95" s="24"/>
      <c r="J95" s="25"/>
      <c r="K95" s="24"/>
      <c r="L95" s="24"/>
    </row>
    <row r="96" spans="2:12" s="53" customFormat="1" ht="12.75" hidden="1" customHeight="1" x14ac:dyDescent="0.2">
      <c r="B96" s="65"/>
      <c r="C96" s="18"/>
      <c r="D96" s="19"/>
      <c r="E96" s="20"/>
      <c r="F96" s="21"/>
      <c r="G96" s="84"/>
      <c r="H96" s="23"/>
      <c r="I96" s="24"/>
      <c r="J96" s="25"/>
      <c r="K96" s="24"/>
      <c r="L96" s="24"/>
    </row>
    <row r="97" spans="2:12" s="53" customFormat="1" ht="12.75" hidden="1" customHeight="1" x14ac:dyDescent="0.2">
      <c r="B97" s="65"/>
      <c r="C97" s="18"/>
      <c r="D97" s="19"/>
      <c r="E97" s="20"/>
      <c r="F97" s="21"/>
      <c r="G97" s="84"/>
      <c r="H97" s="23"/>
      <c r="I97" s="24"/>
      <c r="J97" s="25"/>
      <c r="K97" s="24"/>
      <c r="L97" s="24"/>
    </row>
    <row r="98" spans="2:12" s="53" customFormat="1" ht="12.75" hidden="1" customHeight="1" x14ac:dyDescent="0.2">
      <c r="B98" s="65"/>
      <c r="C98" s="54"/>
      <c r="D98" s="6"/>
      <c r="E98" s="55"/>
      <c r="F98" s="55"/>
      <c r="G98" s="55"/>
      <c r="H98" s="56"/>
      <c r="I98" s="55"/>
      <c r="J98" s="55"/>
      <c r="K98" s="55"/>
      <c r="L98" s="55"/>
    </row>
    <row r="99" spans="2:12" s="53" customFormat="1" ht="12.75" hidden="1" customHeight="1" x14ac:dyDescent="0.2">
      <c r="B99" s="65"/>
      <c r="C99" s="34"/>
      <c r="D99" s="57"/>
      <c r="E99" s="24"/>
      <c r="F99" s="24"/>
      <c r="G99" s="24"/>
      <c r="H99" s="58"/>
      <c r="I99" s="24"/>
      <c r="J99" s="24"/>
      <c r="K99" s="24"/>
      <c r="L99" s="24"/>
    </row>
    <row r="100" spans="2:12" s="53" customFormat="1" ht="12.75" hidden="1" customHeight="1" x14ac:dyDescent="0.2">
      <c r="B100" s="65"/>
      <c r="C100" s="60"/>
      <c r="D100" s="19"/>
      <c r="E100" s="24"/>
      <c r="F100" s="24"/>
      <c r="G100" s="24"/>
      <c r="H100" s="58"/>
      <c r="I100" s="24"/>
      <c r="J100" s="24"/>
      <c r="K100" s="24"/>
      <c r="L100" s="24"/>
    </row>
    <row r="101" spans="2:12" s="53" customFormat="1" ht="12.75" hidden="1" customHeight="1" x14ac:dyDescent="0.2">
      <c r="B101" s="65"/>
      <c r="C101" s="60"/>
      <c r="D101" s="19"/>
      <c r="E101" s="24"/>
      <c r="F101" s="24"/>
      <c r="G101" s="24"/>
      <c r="H101" s="58"/>
      <c r="I101" s="24"/>
      <c r="J101" s="24"/>
      <c r="K101" s="24"/>
      <c r="L101" s="24"/>
    </row>
    <row r="102" spans="2:12" s="53" customFormat="1" ht="12.75" hidden="1" customHeight="1" x14ac:dyDescent="0.2">
      <c r="B102" s="65"/>
      <c r="C102" s="60"/>
      <c r="D102" s="19"/>
      <c r="E102" s="24"/>
      <c r="F102" s="24"/>
      <c r="G102" s="24"/>
      <c r="H102" s="58"/>
      <c r="I102" s="24"/>
      <c r="J102" s="24"/>
      <c r="K102" s="24"/>
      <c r="L102" s="24"/>
    </row>
    <row r="103" spans="2:12" s="53" customFormat="1" ht="12.75" hidden="1" customHeight="1" x14ac:dyDescent="0.2">
      <c r="B103" s="65"/>
      <c r="C103" s="34"/>
      <c r="D103" s="19"/>
      <c r="E103" s="24"/>
      <c r="F103" s="24"/>
      <c r="G103" s="24"/>
      <c r="H103" s="58"/>
      <c r="I103" s="24"/>
      <c r="J103" s="24"/>
      <c r="K103" s="24"/>
      <c r="L103" s="24"/>
    </row>
    <row r="104" spans="2:12" s="53" customFormat="1" ht="12.75" hidden="1" customHeight="1" x14ac:dyDescent="0.2">
      <c r="B104" s="65"/>
      <c r="C104" s="61"/>
      <c r="D104" s="62"/>
      <c r="E104" s="63"/>
      <c r="F104" s="63"/>
      <c r="G104" s="63"/>
      <c r="H104" s="64"/>
      <c r="I104" s="63"/>
      <c r="J104" s="63"/>
      <c r="K104" s="63"/>
      <c r="L104" s="63"/>
    </row>
    <row r="105" spans="2:12" s="53" customFormat="1" ht="12.75" customHeight="1" x14ac:dyDescent="0.2">
      <c r="B105" s="65"/>
      <c r="C105" s="66"/>
      <c r="D105" s="67"/>
      <c r="E105" s="68"/>
      <c r="F105" s="68"/>
      <c r="G105" s="68"/>
      <c r="H105" s="69"/>
      <c r="I105" s="68"/>
      <c r="J105" s="68"/>
      <c r="K105" s="68"/>
      <c r="L105" s="71" t="s">
        <v>39</v>
      </c>
    </row>
    <row r="106" spans="2:12" x14ac:dyDescent="0.2">
      <c r="C106" s="73"/>
    </row>
    <row r="107" spans="2:12" ht="32.25" customHeight="1" x14ac:dyDescent="0.2">
      <c r="C107" s="184" t="s">
        <v>40</v>
      </c>
      <c r="D107" s="184"/>
      <c r="E107" s="184"/>
      <c r="F107" s="184"/>
      <c r="G107" s="184"/>
      <c r="H107" s="184"/>
      <c r="I107" s="184"/>
      <c r="J107" s="184"/>
      <c r="K107" s="184"/>
      <c r="L107" s="184"/>
    </row>
    <row r="108" spans="2:12" ht="8.25" customHeight="1" x14ac:dyDescent="0.2">
      <c r="C108" s="184"/>
      <c r="D108" s="184"/>
      <c r="E108" s="184"/>
      <c r="F108" s="184"/>
      <c r="G108" s="184"/>
      <c r="H108" s="184"/>
      <c r="I108" s="184"/>
      <c r="J108" s="184"/>
      <c r="K108" s="184"/>
      <c r="L108" s="184"/>
    </row>
  </sheetData>
  <mergeCells count="32">
    <mergeCell ref="C107:L107"/>
    <mergeCell ref="C108:L108"/>
    <mergeCell ref="C72:C74"/>
    <mergeCell ref="D72:F72"/>
    <mergeCell ref="G72:J72"/>
    <mergeCell ref="K72:L72"/>
    <mergeCell ref="D73:D74"/>
    <mergeCell ref="E73:F73"/>
    <mergeCell ref="G73:G74"/>
    <mergeCell ref="H73:H74"/>
    <mergeCell ref="I73:J73"/>
    <mergeCell ref="K73:L73"/>
    <mergeCell ref="C38:C40"/>
    <mergeCell ref="D38:F38"/>
    <mergeCell ref="G38:J38"/>
    <mergeCell ref="K38:L38"/>
    <mergeCell ref="D39:D40"/>
    <mergeCell ref="E39:F39"/>
    <mergeCell ref="G39:G40"/>
    <mergeCell ref="H39:H40"/>
    <mergeCell ref="I39:J39"/>
    <mergeCell ref="K39:L39"/>
    <mergeCell ref="C4:C6"/>
    <mergeCell ref="D4:F4"/>
    <mergeCell ref="G4:J4"/>
    <mergeCell ref="K4:L4"/>
    <mergeCell ref="D5:D6"/>
    <mergeCell ref="E5:F5"/>
    <mergeCell ref="G5:G6"/>
    <mergeCell ref="H5:H6"/>
    <mergeCell ref="I5:J5"/>
    <mergeCell ref="K5:L5"/>
  </mergeCells>
  <pageMargins left="0" right="0" top="0" bottom="0" header="0" footer="0"/>
  <pageSetup paperSize="9" scale="77" fitToWidth="2" orientation="portrait" r:id="rId1"/>
  <headerFooter alignWithMargins="0"/>
  <rowBreaks count="1" manualBreakCount="1">
    <brk id="37"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P109"/>
  <sheetViews>
    <sheetView zoomScaleNormal="100" workbookViewId="0">
      <selection activeCell="H13" sqref="H13"/>
    </sheetView>
  </sheetViews>
  <sheetFormatPr baseColWidth="10" defaultColWidth="11.28515625" defaultRowHeight="12" x14ac:dyDescent="0.2"/>
  <cols>
    <col min="1" max="1" width="4.28515625" style="72" customWidth="1"/>
    <col min="2" max="2" width="3.7109375" style="72" customWidth="1"/>
    <col min="3" max="3" width="44.85546875" style="72" bestFit="1" customWidth="1"/>
    <col min="4" max="4" width="11.28515625" style="72" bestFit="1" customWidth="1"/>
    <col min="5" max="7" width="9.7109375" style="72" customWidth="1"/>
    <col min="8" max="8" width="10.140625" style="72" customWidth="1"/>
    <col min="9" max="12" width="9.7109375" style="72" customWidth="1"/>
    <col min="13" max="198" width="11.28515625" style="72"/>
    <col min="199" max="16384" width="11.28515625" style="74"/>
  </cols>
  <sheetData>
    <row r="1" spans="1:12" s="72" customFormat="1" x14ac:dyDescent="0.2"/>
    <row r="2" spans="1:12" s="53" customFormat="1" x14ac:dyDescent="0.2">
      <c r="A2" s="146"/>
    </row>
    <row r="3" spans="1:12" s="53" customFormat="1" x14ac:dyDescent="0.2">
      <c r="A3" s="146"/>
    </row>
    <row r="4" spans="1:12" s="53" customFormat="1" ht="24" customHeight="1" x14ac:dyDescent="0.2">
      <c r="A4" s="146"/>
      <c r="C4" s="170" t="s">
        <v>41</v>
      </c>
      <c r="D4" s="173" t="s">
        <v>1</v>
      </c>
      <c r="E4" s="174"/>
      <c r="F4" s="174"/>
      <c r="G4" s="173" t="s">
        <v>2</v>
      </c>
      <c r="H4" s="174"/>
      <c r="I4" s="174"/>
      <c r="J4" s="175"/>
      <c r="K4" s="173" t="s">
        <v>3</v>
      </c>
      <c r="L4" s="175"/>
    </row>
    <row r="5" spans="1:12" s="53" customFormat="1" ht="59.25" customHeight="1" x14ac:dyDescent="0.2">
      <c r="A5" s="146"/>
      <c r="C5" s="171"/>
      <c r="D5" s="176" t="s">
        <v>86</v>
      </c>
      <c r="E5" s="178" t="s">
        <v>87</v>
      </c>
      <c r="F5" s="179"/>
      <c r="G5" s="180" t="s">
        <v>88</v>
      </c>
      <c r="H5" s="182" t="s">
        <v>89</v>
      </c>
      <c r="I5" s="178" t="s">
        <v>90</v>
      </c>
      <c r="J5" s="179"/>
      <c r="K5" s="178" t="s">
        <v>91</v>
      </c>
      <c r="L5" s="179"/>
    </row>
    <row r="6" spans="1:12" s="53" customFormat="1" ht="36" customHeight="1" x14ac:dyDescent="0.2">
      <c r="A6" s="147"/>
      <c r="C6" s="172"/>
      <c r="D6" s="177"/>
      <c r="E6" s="4" t="s">
        <v>4</v>
      </c>
      <c r="F6" s="4" t="s">
        <v>5</v>
      </c>
      <c r="G6" s="181"/>
      <c r="H6" s="183"/>
      <c r="I6" s="4" t="s">
        <v>4</v>
      </c>
      <c r="J6" s="4" t="s">
        <v>5</v>
      </c>
      <c r="K6" s="4" t="s">
        <v>4</v>
      </c>
      <c r="L6" s="4" t="s">
        <v>5</v>
      </c>
    </row>
    <row r="7" spans="1:12" s="53" customFormat="1" ht="14.25" x14ac:dyDescent="0.2">
      <c r="A7" s="147"/>
      <c r="C7" s="5" t="s">
        <v>6</v>
      </c>
      <c r="D7" s="6">
        <v>478.19876147709215</v>
      </c>
      <c r="E7" s="7">
        <v>0.10349694253979669</v>
      </c>
      <c r="F7" s="8">
        <v>9.4230259847789988E-2</v>
      </c>
      <c r="G7" s="7">
        <v>6.6519369035826559E-2</v>
      </c>
      <c r="H7" s="9">
        <v>5099.3803660758185</v>
      </c>
      <c r="I7" s="7">
        <v>7.584968988456664E-2</v>
      </c>
      <c r="J7" s="8">
        <v>6.960375664395424E-2</v>
      </c>
      <c r="K7" s="7">
        <v>0.10349694253979669</v>
      </c>
      <c r="L7" s="7">
        <v>9.4230259847789988E-2</v>
      </c>
    </row>
    <row r="8" spans="1:12" s="53" customFormat="1" x14ac:dyDescent="0.2">
      <c r="A8" s="147"/>
      <c r="C8" s="10" t="s">
        <v>7</v>
      </c>
      <c r="D8" s="11">
        <v>309.28327919592994</v>
      </c>
      <c r="E8" s="12">
        <v>6.5745273992133368E-2</v>
      </c>
      <c r="F8" s="13">
        <v>4.6746818463644813E-2</v>
      </c>
      <c r="G8" s="14">
        <v>5.9184653728170389E-2</v>
      </c>
      <c r="H8" s="15">
        <v>3261.5258829633699</v>
      </c>
      <c r="I8" s="16">
        <v>6.3599599427413889E-2</v>
      </c>
      <c r="J8" s="17">
        <v>5.7146872615308597E-2</v>
      </c>
      <c r="K8" s="16">
        <v>6.5745273992133368E-2</v>
      </c>
      <c r="L8" s="16">
        <v>4.6746818463644813E-2</v>
      </c>
    </row>
    <row r="9" spans="1:12" s="53" customFormat="1" x14ac:dyDescent="0.2">
      <c r="A9" s="147"/>
      <c r="C9" s="18" t="s">
        <v>8</v>
      </c>
      <c r="D9" s="19">
        <v>89.587551489810949</v>
      </c>
      <c r="E9" s="20">
        <v>-2.961151828624331E-2</v>
      </c>
      <c r="F9" s="21">
        <v>-1.6036871394307539E-2</v>
      </c>
      <c r="G9" s="22">
        <v>8.5688041920461977E-2</v>
      </c>
      <c r="H9" s="23">
        <v>1010.5211482460413</v>
      </c>
      <c r="I9" s="24">
        <v>0.10260578126360476</v>
      </c>
      <c r="J9" s="25">
        <v>8.4532079606048471E-2</v>
      </c>
      <c r="K9" s="24">
        <v>9.8629879878491256E-3</v>
      </c>
      <c r="L9" s="24">
        <v>-1.6036871394307539E-2</v>
      </c>
    </row>
    <row r="10" spans="1:12" s="53" customFormat="1" x14ac:dyDescent="0.2">
      <c r="A10" s="147"/>
      <c r="C10" s="26" t="s">
        <v>9</v>
      </c>
      <c r="D10" s="19">
        <v>25.190060818246554</v>
      </c>
      <c r="E10" s="20">
        <v>-2.961151828624331E-2</v>
      </c>
      <c r="F10" s="21">
        <v>-4.1602355071806096E-2</v>
      </c>
      <c r="G10" s="22">
        <v>4.4841079849324839E-2</v>
      </c>
      <c r="H10" s="23">
        <v>294.43466467092173</v>
      </c>
      <c r="I10" s="24">
        <v>5.2586060972799054E-2</v>
      </c>
      <c r="J10" s="25">
        <v>4.2106606465855068E-2</v>
      </c>
      <c r="K10" s="24">
        <v>-2.961151828624331E-2</v>
      </c>
      <c r="L10" s="24">
        <v>-4.1602355071806096E-2</v>
      </c>
    </row>
    <row r="11" spans="1:12" s="53" customFormat="1" x14ac:dyDescent="0.2">
      <c r="A11" s="147"/>
      <c r="C11" s="26" t="s">
        <v>10</v>
      </c>
      <c r="D11" s="19">
        <v>49.598280155035532</v>
      </c>
      <c r="E11" s="20">
        <v>2.388541357317564E-2</v>
      </c>
      <c r="F11" s="21">
        <v>-5.4367424742152171E-3</v>
      </c>
      <c r="G11" s="22">
        <v>8.5599437562174252E-2</v>
      </c>
      <c r="H11" s="23">
        <v>547.17332824021719</v>
      </c>
      <c r="I11" s="24">
        <v>0.10539284195000564</v>
      </c>
      <c r="J11" s="25">
        <v>8.6981477265599461E-2</v>
      </c>
      <c r="K11" s="24">
        <v>2.388541357317564E-2</v>
      </c>
      <c r="L11" s="24">
        <v>-5.4367424742152171E-3</v>
      </c>
    </row>
    <row r="12" spans="1:12" s="53" customFormat="1" x14ac:dyDescent="0.2">
      <c r="A12" s="147"/>
      <c r="C12" s="26" t="s">
        <v>11</v>
      </c>
      <c r="D12" s="19">
        <v>13.82906478418581</v>
      </c>
      <c r="E12" s="20">
        <v>2.8660043791990608E-2</v>
      </c>
      <c r="F12" s="21">
        <v>-1.1609941903260701E-2</v>
      </c>
      <c r="G12" s="22">
        <v>0.16668623492634094</v>
      </c>
      <c r="H12" s="23">
        <v>158.17961134454811</v>
      </c>
      <c r="I12" s="24">
        <v>0.19314806008469398</v>
      </c>
      <c r="J12" s="25">
        <v>0.15891827506194467</v>
      </c>
      <c r="K12" s="24">
        <v>2.8660043791990608E-2</v>
      </c>
      <c r="L12" s="24">
        <v>-1.1609941903260701E-2</v>
      </c>
    </row>
    <row r="13" spans="1:12" s="53" customFormat="1" x14ac:dyDescent="0.2">
      <c r="A13" s="147"/>
      <c r="C13" s="148" t="s">
        <v>12</v>
      </c>
      <c r="D13" s="57">
        <v>83.956698272507353</v>
      </c>
      <c r="E13" s="149">
        <v>2.0024281707556435E-2</v>
      </c>
      <c r="F13" s="150">
        <v>7.6499991608260931E-3</v>
      </c>
      <c r="G13" s="151">
        <v>4.1200370191751379E-2</v>
      </c>
      <c r="H13" s="152">
        <v>969.66589449246862</v>
      </c>
      <c r="I13" s="87">
        <v>3.988228949974193E-2</v>
      </c>
      <c r="J13" s="88">
        <v>3.7956513284983062E-2</v>
      </c>
      <c r="K13" s="87">
        <v>2.0024281707556435E-2</v>
      </c>
      <c r="L13" s="87">
        <v>7.6499991608260931E-3</v>
      </c>
    </row>
    <row r="14" spans="1:12" s="53" customFormat="1" ht="12" customHeight="1" x14ac:dyDescent="0.2">
      <c r="A14" s="153"/>
      <c r="C14" s="28" t="s">
        <v>13</v>
      </c>
      <c r="D14" s="19">
        <v>18.352430201686037</v>
      </c>
      <c r="E14" s="20">
        <v>-5.1908338917879826E-3</v>
      </c>
      <c r="F14" s="21">
        <v>-4.1289951505929512E-2</v>
      </c>
      <c r="G14" s="22">
        <v>0.14052936017183604</v>
      </c>
      <c r="H14" s="23">
        <v>220.46676702200713</v>
      </c>
      <c r="I14" s="24">
        <v>0.15522394534877071</v>
      </c>
      <c r="J14" s="25">
        <v>0.13745660022408424</v>
      </c>
      <c r="K14" s="24">
        <v>-5.1908338917879826E-3</v>
      </c>
      <c r="L14" s="24">
        <v>-4.1289951505929512E-2</v>
      </c>
    </row>
    <row r="15" spans="1:12" s="53" customFormat="1" x14ac:dyDescent="0.2">
      <c r="A15" s="147"/>
      <c r="C15" s="154" t="s">
        <v>14</v>
      </c>
      <c r="D15" s="62">
        <v>62.526950224653405</v>
      </c>
      <c r="E15" s="155">
        <v>3.0287665091421223E-2</v>
      </c>
      <c r="F15" s="90">
        <v>2.5843115506026582E-2</v>
      </c>
      <c r="G15" s="84">
        <v>8.9440186355973506E-3</v>
      </c>
      <c r="H15" s="156">
        <v>715.22840045527857</v>
      </c>
      <c r="I15" s="63">
        <v>3.1057626076946843E-3</v>
      </c>
      <c r="J15" s="157">
        <v>6.0278186887192664E-3</v>
      </c>
      <c r="K15" s="63">
        <v>3.0287665091421223E-2</v>
      </c>
      <c r="L15" s="63">
        <v>2.5843115506026582E-2</v>
      </c>
    </row>
    <row r="16" spans="1:12" s="53" customFormat="1" x14ac:dyDescent="0.2">
      <c r="A16" s="76"/>
      <c r="C16" s="158" t="s">
        <v>15</v>
      </c>
      <c r="D16" s="57">
        <v>26.804965299681999</v>
      </c>
      <c r="E16" s="149">
        <v>9.463950697432133E-2</v>
      </c>
      <c r="F16" s="150">
        <v>6.9540045286194951E-2</v>
      </c>
      <c r="G16" s="151">
        <v>0.19489603443033299</v>
      </c>
      <c r="H16" s="152">
        <v>260.44931096545537</v>
      </c>
      <c r="I16" s="87">
        <v>0.16247183182965008</v>
      </c>
      <c r="J16" s="88">
        <v>0.15198196575431089</v>
      </c>
      <c r="K16" s="87">
        <v>9.463950697432133E-2</v>
      </c>
      <c r="L16" s="87">
        <v>6.9540045286194951E-2</v>
      </c>
    </row>
    <row r="17" spans="1:22" s="53" customFormat="1" x14ac:dyDescent="0.2">
      <c r="A17" s="76"/>
      <c r="C17" s="159" t="s">
        <v>16</v>
      </c>
      <c r="D17" s="62">
        <v>23.774639291344901</v>
      </c>
      <c r="E17" s="155">
        <v>6.0486782892407831E-2</v>
      </c>
      <c r="F17" s="90">
        <v>3.6655279087026704E-2</v>
      </c>
      <c r="G17" s="160">
        <v>0.16601123361784653</v>
      </c>
      <c r="H17" s="156">
        <v>289.24018876593749</v>
      </c>
      <c r="I17" s="161">
        <v>0.18238127613342581</v>
      </c>
      <c r="J17" s="157">
        <v>0.16996629161155696</v>
      </c>
      <c r="K17" s="63">
        <v>6.0486782892407831E-2</v>
      </c>
      <c r="L17" s="63">
        <v>3.6655279087026704E-2</v>
      </c>
    </row>
    <row r="18" spans="1:22" s="53" customFormat="1" x14ac:dyDescent="0.2">
      <c r="C18" s="18" t="s">
        <v>17</v>
      </c>
      <c r="D18" s="19">
        <v>81.208429315178563</v>
      </c>
      <c r="E18" s="20">
        <v>0.18350748423412222</v>
      </c>
      <c r="F18" s="21">
        <v>0.19461997985063251</v>
      </c>
      <c r="G18" s="22">
        <v>-3.9665543823594107E-2</v>
      </c>
      <c r="H18" s="23">
        <v>679.75696385812807</v>
      </c>
      <c r="I18" s="24">
        <v>-3.6318317080535678E-2</v>
      </c>
      <c r="J18" s="25">
        <v>-3.1491440391360204E-2</v>
      </c>
      <c r="K18" s="24">
        <v>0.18350748423412222</v>
      </c>
      <c r="L18" s="24">
        <v>0.19461997985063251</v>
      </c>
    </row>
    <row r="19" spans="1:22" s="53" customFormat="1" x14ac:dyDescent="0.2">
      <c r="A19" s="72"/>
      <c r="C19" s="26" t="s">
        <v>18</v>
      </c>
      <c r="D19" s="19">
        <v>53.518244156388192</v>
      </c>
      <c r="E19" s="20">
        <v>0.3265665034498868</v>
      </c>
      <c r="F19" s="21">
        <v>0.33243497991421744</v>
      </c>
      <c r="G19" s="22">
        <v>-7.7362744224263702E-2</v>
      </c>
      <c r="H19" s="23">
        <v>434.19800326341203</v>
      </c>
      <c r="I19" s="24">
        <v>-6.539741655800968E-2</v>
      </c>
      <c r="J19" s="25">
        <v>-5.9860584968976616E-2</v>
      </c>
      <c r="K19" s="24">
        <v>0.3265665034498868</v>
      </c>
      <c r="L19" s="24">
        <v>0.33243497991421744</v>
      </c>
    </row>
    <row r="20" spans="1:22" s="53" customFormat="1" x14ac:dyDescent="0.2">
      <c r="A20" s="72"/>
      <c r="C20" s="26" t="s">
        <v>19</v>
      </c>
      <c r="D20" s="19">
        <v>27.690185158790381</v>
      </c>
      <c r="E20" s="20">
        <v>-2.0624652291811985E-2</v>
      </c>
      <c r="F20" s="21">
        <v>-3.3326941214973371E-2</v>
      </c>
      <c r="G20" s="22">
        <v>3.2511739217536029E-2</v>
      </c>
      <c r="H20" s="23">
        <v>245.5589605947161</v>
      </c>
      <c r="I20" s="24">
        <v>1.9785832760235822E-2</v>
      </c>
      <c r="J20" s="25">
        <v>2.2901669536382618E-2</v>
      </c>
      <c r="K20" s="24">
        <v>-2.0624652291811985E-2</v>
      </c>
      <c r="L20" s="24">
        <v>-3.3326941214973371E-2</v>
      </c>
    </row>
    <row r="21" spans="1:22" s="53" customFormat="1" x14ac:dyDescent="0.2">
      <c r="C21" s="162" t="s">
        <v>20</v>
      </c>
      <c r="D21" s="163">
        <v>168.91548228116221</v>
      </c>
      <c r="E21" s="164">
        <v>0.18003258264337219</v>
      </c>
      <c r="F21" s="165">
        <v>0.18354179441242358</v>
      </c>
      <c r="G21" s="14">
        <v>7.9921145780823322E-2</v>
      </c>
      <c r="H21" s="166">
        <v>1837.8544831124484</v>
      </c>
      <c r="I21" s="167">
        <v>9.8298389285441656E-2</v>
      </c>
      <c r="J21" s="168">
        <v>9.2428026542412667E-2</v>
      </c>
      <c r="K21" s="167">
        <v>0.18003258264337219</v>
      </c>
      <c r="L21" s="167">
        <v>0.18354179441242358</v>
      </c>
    </row>
    <row r="22" spans="1:22" s="53" customFormat="1" ht="12.75" customHeight="1" x14ac:dyDescent="0.2">
      <c r="C22" s="34" t="s">
        <v>21</v>
      </c>
      <c r="D22" s="19">
        <v>131.1549205456831</v>
      </c>
      <c r="E22" s="20">
        <v>0.25756291193225289</v>
      </c>
      <c r="F22" s="21">
        <v>0.25248026716498484</v>
      </c>
      <c r="G22" s="22">
        <v>9.0590311794166878E-2</v>
      </c>
      <c r="H22" s="23">
        <v>1385.7841083330477</v>
      </c>
      <c r="I22" s="24">
        <v>0.11261652136194322</v>
      </c>
      <c r="J22" s="25">
        <v>0.10844259805665746</v>
      </c>
      <c r="K22" s="24">
        <v>0.25756291193225289</v>
      </c>
      <c r="L22" s="24">
        <v>0.25248026716498484</v>
      </c>
    </row>
    <row r="23" spans="1:22" s="53" customFormat="1" ht="12.75" customHeight="1" x14ac:dyDescent="0.2">
      <c r="C23" s="35" t="s">
        <v>22</v>
      </c>
      <c r="D23" s="19">
        <v>122.61276642092179</v>
      </c>
      <c r="E23" s="20">
        <v>0.2850814585521626</v>
      </c>
      <c r="F23" s="21">
        <v>0.28224626976381861</v>
      </c>
      <c r="G23" s="22">
        <v>9.3726618409356144E-2</v>
      </c>
      <c r="H23" s="23">
        <v>1271.3889658990336</v>
      </c>
      <c r="I23" s="24">
        <v>0.11895571460258059</v>
      </c>
      <c r="J23" s="25">
        <v>0.11453496039389122</v>
      </c>
      <c r="K23" s="24">
        <v>0.2850814585521626</v>
      </c>
      <c r="L23" s="24">
        <v>0.28224626976381861</v>
      </c>
    </row>
    <row r="24" spans="1:22" s="53" customFormat="1" ht="12.75" customHeight="1" x14ac:dyDescent="0.2">
      <c r="A24" s="72"/>
      <c r="C24" s="28" t="s">
        <v>23</v>
      </c>
      <c r="D24" s="36">
        <v>8.5421541247612982</v>
      </c>
      <c r="E24" s="20">
        <v>-3.8098020476951877E-2</v>
      </c>
      <c r="F24" s="21">
        <v>-5.5375324297360251E-2</v>
      </c>
      <c r="G24" s="22">
        <v>5.773130778848401E-2</v>
      </c>
      <c r="H24" s="23">
        <v>114.39514243401418</v>
      </c>
      <c r="I24" s="24">
        <v>4.6711437567452885E-2</v>
      </c>
      <c r="J24" s="25">
        <v>4.4901049638913726E-2</v>
      </c>
      <c r="K24" s="24">
        <v>-3.8098020476951877E-2</v>
      </c>
      <c r="L24" s="24">
        <v>-5.5375324297360251E-2</v>
      </c>
    </row>
    <row r="25" spans="1:22" s="53" customFormat="1" ht="12.75" customHeight="1" x14ac:dyDescent="0.2">
      <c r="C25" s="61" t="s">
        <v>24</v>
      </c>
      <c r="D25" s="62">
        <v>37.760561735479101</v>
      </c>
      <c r="E25" s="155">
        <v>-2.8087984780845954E-2</v>
      </c>
      <c r="F25" s="90">
        <v>-1.3357258137146166E-2</v>
      </c>
      <c r="G25" s="84">
        <v>4.9083720988130963E-2</v>
      </c>
      <c r="H25" s="156">
        <v>452.07037477940065</v>
      </c>
      <c r="I25" s="63">
        <v>5.6616464790219423E-2</v>
      </c>
      <c r="J25" s="157">
        <v>4.6060513320325125E-2</v>
      </c>
      <c r="K25" s="63">
        <v>-2.8087984780845954E-2</v>
      </c>
      <c r="L25" s="63">
        <v>-1.3357258137146166E-2</v>
      </c>
    </row>
    <row r="26" spans="1:22" s="53" customFormat="1" ht="12.75" customHeight="1" x14ac:dyDescent="0.2">
      <c r="C26" s="10" t="s">
        <v>25</v>
      </c>
      <c r="D26" s="62">
        <v>396.99033216191356</v>
      </c>
      <c r="E26" s="155">
        <v>8.844461304408302E-2</v>
      </c>
      <c r="F26" s="90">
        <v>7.8910556723416958E-2</v>
      </c>
      <c r="G26" s="84">
        <v>8.4830142635651029E-2</v>
      </c>
      <c r="H26" s="156">
        <v>4419.6234022176905</v>
      </c>
      <c r="I26" s="63">
        <v>9.5460729333800343E-2</v>
      </c>
      <c r="J26" s="157">
        <v>8.7089998463764751E-2</v>
      </c>
      <c r="K26" s="63">
        <v>8.844461304408302E-2</v>
      </c>
      <c r="L26" s="63">
        <v>7.8910556723416958E-2</v>
      </c>
    </row>
    <row r="27" spans="1:22" s="53" customFormat="1" ht="12.75" hidden="1" customHeight="1" x14ac:dyDescent="0.2">
      <c r="C27" s="96"/>
      <c r="D27" s="97"/>
      <c r="E27" s="21"/>
      <c r="F27" s="98"/>
      <c r="G27" s="98"/>
      <c r="H27" s="97"/>
      <c r="I27" s="21"/>
      <c r="J27" s="98"/>
      <c r="K27" s="21"/>
      <c r="L27" s="98"/>
    </row>
    <row r="28" spans="1:22" s="53" customFormat="1" ht="12.75" hidden="1" customHeight="1" x14ac:dyDescent="0.2">
      <c r="C28" s="96"/>
      <c r="D28" s="97"/>
      <c r="E28" s="21"/>
      <c r="F28" s="98"/>
      <c r="G28" s="98"/>
      <c r="H28" s="97"/>
      <c r="I28" s="21"/>
      <c r="J28" s="98"/>
      <c r="K28" s="21"/>
      <c r="L28" s="98"/>
    </row>
    <row r="29" spans="1:22" s="53" customFormat="1" ht="12.75" hidden="1" customHeight="1" x14ac:dyDescent="0.2">
      <c r="C29" s="96"/>
      <c r="D29" s="97"/>
      <c r="E29" s="21"/>
      <c r="F29" s="98"/>
      <c r="G29" s="98"/>
      <c r="H29" s="97"/>
      <c r="I29" s="21"/>
      <c r="J29" s="98"/>
      <c r="K29" s="21"/>
      <c r="L29" s="98"/>
    </row>
    <row r="30" spans="1:22" s="53" customFormat="1" ht="12.75" customHeight="1" x14ac:dyDescent="0.2">
      <c r="C30" s="54" t="s">
        <v>26</v>
      </c>
      <c r="D30" s="6">
        <v>66.262773799999991</v>
      </c>
      <c r="E30" s="7">
        <v>4.0704360350468871E-2</v>
      </c>
      <c r="F30" s="7">
        <v>4.058565709919959E-2</v>
      </c>
      <c r="G30" s="7">
        <v>9.0943223962494324E-2</v>
      </c>
      <c r="H30" s="56">
        <v>728.68416233999994</v>
      </c>
      <c r="I30" s="85">
        <v>0.1070035759325656</v>
      </c>
      <c r="J30" s="7">
        <v>9.9284316889853841E-2</v>
      </c>
      <c r="K30" s="86">
        <v>4.0704360350468871E-2</v>
      </c>
      <c r="L30" s="7">
        <v>4.058565709919959E-2</v>
      </c>
    </row>
    <row r="31" spans="1:22" s="53" customFormat="1" ht="12.75" customHeight="1" x14ac:dyDescent="0.2">
      <c r="C31" s="34" t="s">
        <v>27</v>
      </c>
      <c r="D31" s="57">
        <v>57.504374799999994</v>
      </c>
      <c r="E31" s="87">
        <v>7.1428431754211985E-2</v>
      </c>
      <c r="F31" s="87">
        <v>3.7282787287022279E-2</v>
      </c>
      <c r="G31" s="87">
        <v>0.10627120049730876</v>
      </c>
      <c r="H31" s="57">
        <v>623.42203247999998</v>
      </c>
      <c r="I31" s="88">
        <v>0.126569972206241</v>
      </c>
      <c r="J31" s="87">
        <v>0.11216535579006637</v>
      </c>
      <c r="K31" s="88">
        <v>7.1428431754211985E-2</v>
      </c>
      <c r="L31" s="87">
        <v>3.7282787287022279E-2</v>
      </c>
      <c r="N31" s="59"/>
      <c r="O31" s="59"/>
      <c r="P31" s="59"/>
      <c r="Q31" s="59"/>
      <c r="R31" s="59"/>
      <c r="S31" s="59"/>
      <c r="T31" s="59"/>
      <c r="U31" s="59"/>
      <c r="V31" s="59"/>
    </row>
    <row r="32" spans="1:22" s="53" customFormat="1" ht="12.75" customHeight="1" x14ac:dyDescent="0.2">
      <c r="C32" s="60" t="s">
        <v>28</v>
      </c>
      <c r="D32" s="19">
        <v>46.928409129999999</v>
      </c>
      <c r="E32" s="24">
        <v>6.3123611862765383E-2</v>
      </c>
      <c r="F32" s="24">
        <v>3.2798461875746865E-2</v>
      </c>
      <c r="G32" s="24">
        <v>9.7765596772279917E-2</v>
      </c>
      <c r="H32" s="19">
        <v>510.23560846999999</v>
      </c>
      <c r="I32" s="25">
        <v>0.11685584236213109</v>
      </c>
      <c r="J32" s="24">
        <v>0.10413846992026343</v>
      </c>
      <c r="K32" s="25">
        <v>6.3123611862765383E-2</v>
      </c>
      <c r="L32" s="24">
        <v>3.2798461875746865E-2</v>
      </c>
      <c r="N32" s="59"/>
      <c r="O32" s="59"/>
      <c r="P32" s="59"/>
      <c r="Q32" s="59"/>
      <c r="R32" s="59"/>
      <c r="S32" s="59"/>
      <c r="T32" s="59"/>
      <c r="U32" s="59"/>
      <c r="V32" s="59"/>
    </row>
    <row r="33" spans="2:22" s="53" customFormat="1" ht="12.75" customHeight="1" x14ac:dyDescent="0.2">
      <c r="C33" s="60" t="s">
        <v>29</v>
      </c>
      <c r="D33" s="19">
        <v>4.1847547600000006</v>
      </c>
      <c r="E33" s="24">
        <v>0.22710512397288452</v>
      </c>
      <c r="F33" s="24">
        <v>0.1957624007830292</v>
      </c>
      <c r="G33" s="24">
        <v>0.21153434808246407</v>
      </c>
      <c r="H33" s="19">
        <v>48.145763689999995</v>
      </c>
      <c r="I33" s="25">
        <v>0.23048013147415314</v>
      </c>
      <c r="J33" s="24">
        <v>0.217391196174886</v>
      </c>
      <c r="K33" s="25">
        <v>0.22710512397288452</v>
      </c>
      <c r="L33" s="24">
        <v>0.1957624007830292</v>
      </c>
      <c r="N33" s="59"/>
      <c r="O33" s="59"/>
      <c r="P33" s="59"/>
      <c r="Q33" s="59"/>
      <c r="R33" s="59"/>
      <c r="S33" s="59"/>
      <c r="T33" s="59"/>
      <c r="U33" s="59"/>
      <c r="V33" s="59"/>
    </row>
    <row r="34" spans="2:22" s="53" customFormat="1" ht="12.75" customHeight="1" x14ac:dyDescent="0.2">
      <c r="C34" s="60" t="s">
        <v>30</v>
      </c>
      <c r="D34" s="19">
        <v>6.3912109099999999</v>
      </c>
      <c r="E34" s="24">
        <v>4.4574151215693636E-2</v>
      </c>
      <c r="F34" s="24">
        <v>-3.0857167594673163E-2</v>
      </c>
      <c r="G34" s="24">
        <v>0.10354655011108216</v>
      </c>
      <c r="H34" s="19">
        <v>65.040660320000015</v>
      </c>
      <c r="I34" s="25">
        <v>0.13305295429404795</v>
      </c>
      <c r="J34" s="24">
        <v>0.10478238749276692</v>
      </c>
      <c r="K34" s="25">
        <v>4.4574151215693636E-2</v>
      </c>
      <c r="L34" s="24">
        <v>-3.0857167594673163E-2</v>
      </c>
      <c r="N34" s="59"/>
      <c r="O34" s="59"/>
      <c r="P34" s="59"/>
      <c r="Q34" s="59"/>
      <c r="R34" s="59"/>
      <c r="S34" s="59"/>
      <c r="T34" s="59"/>
      <c r="U34" s="59"/>
      <c r="V34" s="59"/>
    </row>
    <row r="35" spans="2:22" s="53" customFormat="1" ht="12.75" customHeight="1" x14ac:dyDescent="0.2">
      <c r="C35" s="61" t="s">
        <v>31</v>
      </c>
      <c r="D35" s="62">
        <v>8.7571518499999996</v>
      </c>
      <c r="E35" s="89">
        <v>8.7408826426967234E-2</v>
      </c>
      <c r="F35" s="89">
        <v>6.5080525500642139E-2</v>
      </c>
      <c r="G35" s="89">
        <v>-9.6634903126197047E-3</v>
      </c>
      <c r="H35" s="62">
        <v>84.976799589999999</v>
      </c>
      <c r="I35" s="90">
        <v>1.9806908903408971E-2</v>
      </c>
      <c r="J35" s="89">
        <v>1.3414557435460717E-2</v>
      </c>
      <c r="K35" s="90">
        <v>8.7408826426967234E-2</v>
      </c>
      <c r="L35" s="89">
        <v>6.5080525500642139E-2</v>
      </c>
      <c r="N35" s="59"/>
      <c r="O35" s="59"/>
      <c r="P35" s="59"/>
      <c r="Q35" s="59"/>
      <c r="R35" s="59"/>
      <c r="S35" s="59"/>
      <c r="T35" s="59"/>
      <c r="U35" s="59"/>
      <c r="V35" s="59"/>
    </row>
    <row r="36" spans="2:22" s="53" customFormat="1" ht="12.75" customHeight="1" x14ac:dyDescent="0.2">
      <c r="B36" s="65"/>
      <c r="C36" s="66"/>
      <c r="D36" s="66"/>
      <c r="E36" s="66"/>
      <c r="F36" s="66"/>
      <c r="G36" s="66"/>
      <c r="H36" s="66"/>
      <c r="I36" s="66"/>
      <c r="J36" s="66"/>
      <c r="K36" s="66"/>
      <c r="L36" s="66"/>
    </row>
    <row r="37" spans="2:22" s="53" customFormat="1" ht="40.5" customHeight="1" x14ac:dyDescent="0.2">
      <c r="B37" s="65"/>
      <c r="C37" s="170" t="s">
        <v>42</v>
      </c>
      <c r="D37" s="173" t="s">
        <v>1</v>
      </c>
      <c r="E37" s="174"/>
      <c r="F37" s="174"/>
      <c r="G37" s="173" t="s">
        <v>2</v>
      </c>
      <c r="H37" s="174"/>
      <c r="I37" s="174"/>
      <c r="J37" s="175"/>
      <c r="K37" s="173" t="s">
        <v>3</v>
      </c>
      <c r="L37" s="175"/>
    </row>
    <row r="38" spans="2:22" s="53" customFormat="1" ht="50.25" customHeight="1" x14ac:dyDescent="0.2">
      <c r="B38" s="65"/>
      <c r="C38" s="171"/>
      <c r="D38" s="176" t="str">
        <f>D5</f>
        <v>Données brutes  janvier 2022</v>
      </c>
      <c r="E38" s="178" t="str">
        <f>E5</f>
        <v>Taux de croissance  janv 2022 / janv 2021</v>
      </c>
      <c r="F38" s="179"/>
      <c r="G38" s="180" t="str">
        <f>G5</f>
        <v>Rappel :
Taux ACM CVS-CJO à fin déc 2021</v>
      </c>
      <c r="H38" s="182" t="str">
        <f>H5</f>
        <v>Données brutes fév 2021 - janv 2022</v>
      </c>
      <c r="I38" s="178" t="str">
        <f>I5</f>
        <v>Taux ACM (fév 2021 - janv 2022 / fév 2020 - janv 2021)</v>
      </c>
      <c r="J38" s="179"/>
      <c r="K38" s="178" t="str">
        <f>K5</f>
        <v>( janv à janv 2022 ) /
( janv à janv 2021 )</v>
      </c>
      <c r="L38" s="179"/>
    </row>
    <row r="39" spans="2:22" s="53" customFormat="1" ht="40.5" customHeight="1" x14ac:dyDescent="0.2">
      <c r="B39" s="65"/>
      <c r="C39" s="172"/>
      <c r="D39" s="177"/>
      <c r="E39" s="4" t="s">
        <v>4</v>
      </c>
      <c r="F39" s="4" t="s">
        <v>5</v>
      </c>
      <c r="G39" s="181"/>
      <c r="H39" s="183"/>
      <c r="I39" s="4" t="s">
        <v>4</v>
      </c>
      <c r="J39" s="4" t="s">
        <v>5</v>
      </c>
      <c r="K39" s="4" t="s">
        <v>4</v>
      </c>
      <c r="L39" s="4" t="s">
        <v>5</v>
      </c>
    </row>
    <row r="40" spans="2:22" s="53" customFormat="1" ht="12.75" customHeight="1" x14ac:dyDescent="0.2">
      <c r="B40" s="65"/>
      <c r="C40" s="5" t="s">
        <v>6</v>
      </c>
      <c r="D40" s="6">
        <v>214.92952156129962</v>
      </c>
      <c r="E40" s="7">
        <v>1.8915890050848372E-2</v>
      </c>
      <c r="F40" s="8">
        <v>7.7024389800246507E-3</v>
      </c>
      <c r="G40" s="7">
        <v>4.1596200870024136E-2</v>
      </c>
      <c r="H40" s="9">
        <v>2462.7553834198552</v>
      </c>
      <c r="I40" s="7">
        <v>4.6873037531730555E-2</v>
      </c>
      <c r="J40" s="8">
        <v>3.9700735520923125E-2</v>
      </c>
      <c r="K40" s="7">
        <v>1.8915890050848372E-2</v>
      </c>
      <c r="L40" s="7">
        <v>7.7024389800246507E-3</v>
      </c>
    </row>
    <row r="41" spans="2:22" s="53" customFormat="1" ht="12.75" customHeight="1" x14ac:dyDescent="0.2">
      <c r="B41" s="65"/>
      <c r="C41" s="10" t="s">
        <v>7</v>
      </c>
      <c r="D41" s="11">
        <v>130.93533285044242</v>
      </c>
      <c r="E41" s="12">
        <v>-1.6476232537730562E-2</v>
      </c>
      <c r="F41" s="13">
        <v>-3.6894391908811275E-2</v>
      </c>
      <c r="G41" s="14">
        <v>3.7323153656459551E-2</v>
      </c>
      <c r="H41" s="15">
        <v>1489.0046154119671</v>
      </c>
      <c r="I41" s="16">
        <v>3.8694932108405355E-2</v>
      </c>
      <c r="J41" s="17">
        <v>3.0997096365709353E-2</v>
      </c>
      <c r="K41" s="16">
        <v>-1.6476232537730562E-2</v>
      </c>
      <c r="L41" s="16">
        <v>-3.6894391908811275E-2</v>
      </c>
    </row>
    <row r="42" spans="2:22" s="53" customFormat="1" ht="12.75" customHeight="1" x14ac:dyDescent="0.2">
      <c r="B42" s="65"/>
      <c r="C42" s="18" t="s">
        <v>8</v>
      </c>
      <c r="D42" s="19">
        <v>40.239632846219621</v>
      </c>
      <c r="E42" s="20">
        <v>-3.4020480626647864E-2</v>
      </c>
      <c r="F42" s="21">
        <v>-6.0635653051644867E-2</v>
      </c>
      <c r="G42" s="22">
        <v>5.6883919323176046E-2</v>
      </c>
      <c r="H42" s="23">
        <v>461.68978762164147</v>
      </c>
      <c r="I42" s="24">
        <v>7.2005423571176008E-2</v>
      </c>
      <c r="J42" s="25">
        <v>5.3302340775131851E-2</v>
      </c>
      <c r="K42" s="24">
        <v>-3.4020480626647864E-2</v>
      </c>
      <c r="L42" s="24">
        <v>-6.0635653051644867E-2</v>
      </c>
    </row>
    <row r="43" spans="2:22" s="53" customFormat="1" ht="12.75" customHeight="1" x14ac:dyDescent="0.2">
      <c r="B43" s="65"/>
      <c r="C43" s="26" t="s">
        <v>9</v>
      </c>
      <c r="D43" s="19">
        <v>11.550771094925185</v>
      </c>
      <c r="E43" s="20">
        <v>-0.12786132085763002</v>
      </c>
      <c r="F43" s="21">
        <v>-0.14170788948314339</v>
      </c>
      <c r="G43" s="22">
        <v>1.3511330964488311E-2</v>
      </c>
      <c r="H43" s="23">
        <v>141.61407807410544</v>
      </c>
      <c r="I43" s="24">
        <v>1.001766510304436E-2</v>
      </c>
      <c r="J43" s="25">
        <v>-8.2987245866161796E-4</v>
      </c>
      <c r="K43" s="24">
        <v>-0.12786132085763002</v>
      </c>
      <c r="L43" s="24">
        <v>-0.14170788948314339</v>
      </c>
    </row>
    <row r="44" spans="2:22" s="53" customFormat="1" ht="12.75" customHeight="1" x14ac:dyDescent="0.2">
      <c r="B44" s="65"/>
      <c r="C44" s="26" t="s">
        <v>10</v>
      </c>
      <c r="D44" s="19">
        <v>22.738634732610272</v>
      </c>
      <c r="E44" s="20">
        <v>1.1216815995038765E-3</v>
      </c>
      <c r="F44" s="21">
        <v>-3.1100107729665649E-2</v>
      </c>
      <c r="G44" s="22">
        <v>5.9333648773728154E-2</v>
      </c>
      <c r="H44" s="23">
        <v>252.54371610627288</v>
      </c>
      <c r="I44" s="24">
        <v>8.1483338632673208E-2</v>
      </c>
      <c r="J44" s="25">
        <v>6.1813463930306511E-2</v>
      </c>
      <c r="K44" s="24">
        <v>1.1216815995038765E-3</v>
      </c>
      <c r="L44" s="24">
        <v>-3.1100107729665649E-2</v>
      </c>
    </row>
    <row r="45" spans="2:22" s="53" customFormat="1" ht="12.75" customHeight="1" x14ac:dyDescent="0.2">
      <c r="B45" s="65"/>
      <c r="C45" s="26" t="s">
        <v>11</v>
      </c>
      <c r="D45" s="19">
        <v>5.8045166360952898</v>
      </c>
      <c r="E45" s="20">
        <v>4.2487536266806014E-2</v>
      </c>
      <c r="F45" s="21">
        <v>7.4219585839936375E-3</v>
      </c>
      <c r="G45" s="22">
        <v>0.14952126486086481</v>
      </c>
      <c r="H45" s="23">
        <v>65.974820816428689</v>
      </c>
      <c r="I45" s="24">
        <v>0.18388142042496902</v>
      </c>
      <c r="J45" s="25">
        <v>0.14763999523639693</v>
      </c>
      <c r="K45" s="24">
        <v>4.2487536266806014E-2</v>
      </c>
      <c r="L45" s="24">
        <v>7.4219585839936375E-3</v>
      </c>
    </row>
    <row r="46" spans="2:22" s="53" customFormat="1" ht="12.75" customHeight="1" x14ac:dyDescent="0.2">
      <c r="B46" s="65"/>
      <c r="C46" s="148" t="s">
        <v>12</v>
      </c>
      <c r="D46" s="57">
        <v>51.679349227865785</v>
      </c>
      <c r="E46" s="149">
        <v>-2.8333636371848936E-2</v>
      </c>
      <c r="F46" s="150">
        <v>-3.8911646225095575E-2</v>
      </c>
      <c r="G46" s="151">
        <v>1.1580168797318269E-2</v>
      </c>
      <c r="H46" s="152">
        <v>619.68488878287144</v>
      </c>
      <c r="I46" s="87">
        <v>6.0269067808702559E-3</v>
      </c>
      <c r="J46" s="88">
        <v>5.7799164493281818E-3</v>
      </c>
      <c r="K46" s="87">
        <v>-2.8333636371848936E-2</v>
      </c>
      <c r="L46" s="87">
        <v>-3.8911646225095575E-2</v>
      </c>
    </row>
    <row r="47" spans="2:22" s="53" customFormat="1" ht="12.75" customHeight="1" x14ac:dyDescent="0.2">
      <c r="B47" s="65"/>
      <c r="C47" s="28" t="s">
        <v>13</v>
      </c>
      <c r="D47" s="19">
        <v>10.1152252250836</v>
      </c>
      <c r="E47" s="20">
        <v>-2.127156939637509E-2</v>
      </c>
      <c r="F47" s="21">
        <v>-4.8675380036379945E-2</v>
      </c>
      <c r="G47" s="22">
        <v>0.11545975935385311</v>
      </c>
      <c r="H47" s="23">
        <v>123.70734533621093</v>
      </c>
      <c r="I47" s="24">
        <v>0.12668581949368574</v>
      </c>
      <c r="J47" s="25">
        <v>0.11401434309993963</v>
      </c>
      <c r="K47" s="24">
        <v>-2.127156939637509E-2</v>
      </c>
      <c r="L47" s="24">
        <v>-4.8675380036379945E-2</v>
      </c>
    </row>
    <row r="48" spans="2:22" s="53" customFormat="1" ht="12.75" customHeight="1" x14ac:dyDescent="0.2">
      <c r="B48" s="65"/>
      <c r="C48" s="154" t="s">
        <v>14</v>
      </c>
      <c r="D48" s="62">
        <v>40.338452062694898</v>
      </c>
      <c r="E48" s="155">
        <v>-3.0360375671709794E-2</v>
      </c>
      <c r="F48" s="90">
        <v>-3.5425406193484221E-2</v>
      </c>
      <c r="G48" s="84">
        <v>-1.5569403941144033E-2</v>
      </c>
      <c r="H48" s="156">
        <v>482.25225492128823</v>
      </c>
      <c r="I48" s="63">
        <v>-2.5021014468916691E-2</v>
      </c>
      <c r="J48" s="157">
        <v>-2.2150077565052384E-2</v>
      </c>
      <c r="K48" s="63">
        <v>-3.0360375671709794E-2</v>
      </c>
      <c r="L48" s="63">
        <v>-3.5425406193484221E-2</v>
      </c>
    </row>
    <row r="49" spans="2:22" s="53" customFormat="1" ht="12.75" customHeight="1" x14ac:dyDescent="0.2">
      <c r="B49" s="65"/>
      <c r="C49" s="158" t="s">
        <v>15</v>
      </c>
      <c r="D49" s="57">
        <v>11.129750586312701</v>
      </c>
      <c r="E49" s="149">
        <v>-3.659690269102911E-2</v>
      </c>
      <c r="F49" s="150">
        <v>-6.3437312703567894E-2</v>
      </c>
      <c r="G49" s="151">
        <v>0.10547158334921836</v>
      </c>
      <c r="H49" s="152">
        <v>115.42656958926746</v>
      </c>
      <c r="I49" s="87">
        <v>7.2824705269261214E-2</v>
      </c>
      <c r="J49" s="88">
        <v>5.9599373090227337E-2</v>
      </c>
      <c r="K49" s="87">
        <v>-3.659690269102911E-2</v>
      </c>
      <c r="L49" s="87">
        <v>-6.3437312703567894E-2</v>
      </c>
    </row>
    <row r="50" spans="2:22" s="53" customFormat="1" ht="12.75" customHeight="1" x14ac:dyDescent="0.2">
      <c r="B50" s="65"/>
      <c r="C50" s="159" t="s">
        <v>16</v>
      </c>
      <c r="D50" s="62">
        <v>12.6293062266005</v>
      </c>
      <c r="E50" s="155">
        <v>2.4266219985992432E-2</v>
      </c>
      <c r="F50" s="90">
        <v>2.1453515913585353E-3</v>
      </c>
      <c r="G50" s="160">
        <v>0.13187676036492979</v>
      </c>
      <c r="H50" s="156">
        <v>158.73519730457451</v>
      </c>
      <c r="I50" s="161">
        <v>0.14727962883617352</v>
      </c>
      <c r="J50" s="157">
        <v>0.13512586201814902</v>
      </c>
      <c r="K50" s="63">
        <v>2.4266219985992432E-2</v>
      </c>
      <c r="L50" s="63">
        <v>2.1453515913585353E-3</v>
      </c>
    </row>
    <row r="51" spans="2:22" s="53" customFormat="1" ht="12.75" customHeight="1" x14ac:dyDescent="0.2">
      <c r="B51" s="65"/>
      <c r="C51" s="18" t="s">
        <v>17</v>
      </c>
      <c r="D51" s="19">
        <v>13.200397555912877</v>
      </c>
      <c r="E51" s="20">
        <v>6.6648852430840844E-2</v>
      </c>
      <c r="F51" s="21">
        <v>5.1393505941170092E-2</v>
      </c>
      <c r="G51" s="22">
        <v>-8.537014251275421E-2</v>
      </c>
      <c r="H51" s="23">
        <v>106.11260809924455</v>
      </c>
      <c r="I51" s="24">
        <v>-8.3178312970680346E-2</v>
      </c>
      <c r="J51" s="25">
        <v>-8.2455197739750075E-2</v>
      </c>
      <c r="K51" s="24">
        <v>6.6648852430840844E-2</v>
      </c>
      <c r="L51" s="24">
        <v>5.1393505941170092E-2</v>
      </c>
    </row>
    <row r="52" spans="2:22" s="53" customFormat="1" ht="12.75" customHeight="1" x14ac:dyDescent="0.2">
      <c r="B52" s="65"/>
      <c r="C52" s="26" t="s">
        <v>18</v>
      </c>
      <c r="D52" s="19">
        <v>8.5630054508324989</v>
      </c>
      <c r="E52" s="20">
        <v>0.11155206899669934</v>
      </c>
      <c r="F52" s="21">
        <v>0.10772473615631384</v>
      </c>
      <c r="G52" s="22">
        <v>-0.12004521962671266</v>
      </c>
      <c r="H52" s="23">
        <v>66.900086365293532</v>
      </c>
      <c r="I52" s="24">
        <v>-0.11633283883679746</v>
      </c>
      <c r="J52" s="25">
        <v>-0.11389312249594163</v>
      </c>
      <c r="K52" s="24">
        <v>0.11155206899669934</v>
      </c>
      <c r="L52" s="24">
        <v>0.10772473615631384</v>
      </c>
    </row>
    <row r="53" spans="2:22" s="53" customFormat="1" ht="12.75" customHeight="1" x14ac:dyDescent="0.2">
      <c r="B53" s="65"/>
      <c r="C53" s="26" t="s">
        <v>19</v>
      </c>
      <c r="D53" s="19">
        <v>4.6373921050803801</v>
      </c>
      <c r="E53" s="20">
        <v>-7.3930159782423788E-3</v>
      </c>
      <c r="F53" s="21">
        <v>-4.0432339361967884E-2</v>
      </c>
      <c r="G53" s="22">
        <v>-2.0745971486149761E-2</v>
      </c>
      <c r="H53" s="23">
        <v>39.212521733951014</v>
      </c>
      <c r="I53" s="24">
        <v>-2.0477923252695263E-2</v>
      </c>
      <c r="J53" s="25">
        <v>-2.3731136260383701E-2</v>
      </c>
      <c r="K53" s="24">
        <v>-7.3930159782423788E-3</v>
      </c>
      <c r="L53" s="24">
        <v>-4.0432339361967884E-2</v>
      </c>
    </row>
    <row r="54" spans="2:22" s="53" customFormat="1" ht="12.75" customHeight="1" x14ac:dyDescent="0.2">
      <c r="B54" s="65"/>
      <c r="C54" s="162" t="s">
        <v>20</v>
      </c>
      <c r="D54" s="163">
        <v>83.994188710857202</v>
      </c>
      <c r="E54" s="164">
        <v>7.9469456287480034E-2</v>
      </c>
      <c r="F54" s="165">
        <v>7.987428445528888E-2</v>
      </c>
      <c r="G54" s="14">
        <v>4.8252327737484224E-2</v>
      </c>
      <c r="H54" s="166">
        <v>973.75076800788838</v>
      </c>
      <c r="I54" s="167">
        <v>5.963059139373339E-2</v>
      </c>
      <c r="J54" s="168">
        <v>5.3275171774477936E-2</v>
      </c>
      <c r="K54" s="167">
        <v>7.9469456287480034E-2</v>
      </c>
      <c r="L54" s="167">
        <v>7.987428445528888E-2</v>
      </c>
    </row>
    <row r="55" spans="2:22" s="53" customFormat="1" ht="12.75" customHeight="1" x14ac:dyDescent="0.2">
      <c r="B55" s="65"/>
      <c r="C55" s="34" t="s">
        <v>21</v>
      </c>
      <c r="D55" s="19">
        <v>62.519404431643999</v>
      </c>
      <c r="E55" s="20">
        <v>0.13394053239418513</v>
      </c>
      <c r="F55" s="21">
        <v>0.12793523473819635</v>
      </c>
      <c r="G55" s="22">
        <v>5.5855636618453719E-2</v>
      </c>
      <c r="H55" s="23">
        <v>713.5230018773434</v>
      </c>
      <c r="I55" s="24">
        <v>6.8945815297780655E-2</v>
      </c>
      <c r="J55" s="25">
        <v>6.4652719153231564E-2</v>
      </c>
      <c r="K55" s="24">
        <v>0.13394053239418513</v>
      </c>
      <c r="L55" s="24">
        <v>0.12793523473819635</v>
      </c>
    </row>
    <row r="56" spans="2:22" s="53" customFormat="1" ht="12.75" customHeight="1" x14ac:dyDescent="0.2">
      <c r="B56" s="65"/>
      <c r="C56" s="35" t="s">
        <v>22</v>
      </c>
      <c r="D56" s="19">
        <v>58.678292508919796</v>
      </c>
      <c r="E56" s="20">
        <v>0.15970223664241523</v>
      </c>
      <c r="F56" s="21">
        <v>0.15653859264643111</v>
      </c>
      <c r="G56" s="22">
        <v>5.8791298374906376E-2</v>
      </c>
      <c r="H56" s="23">
        <v>659.10706969245405</v>
      </c>
      <c r="I56" s="24">
        <v>7.4715827327754614E-2</v>
      </c>
      <c r="J56" s="25">
        <v>7.0858733387615835E-2</v>
      </c>
      <c r="K56" s="24">
        <v>0.15970223664241523</v>
      </c>
      <c r="L56" s="24">
        <v>0.15653859264643111</v>
      </c>
    </row>
    <row r="57" spans="2:22" s="53" customFormat="1" ht="12.75" customHeight="1" x14ac:dyDescent="0.2">
      <c r="B57" s="65"/>
      <c r="C57" s="28" t="s">
        <v>23</v>
      </c>
      <c r="D57" s="36">
        <v>3.8411119227242025</v>
      </c>
      <c r="E57" s="20">
        <v>-0.15336541025849293</v>
      </c>
      <c r="F57" s="21">
        <v>-0.18169713224151296</v>
      </c>
      <c r="G57" s="22">
        <v>2.2314355525305363E-2</v>
      </c>
      <c r="H57" s="23">
        <v>54.415932184889279</v>
      </c>
      <c r="I57" s="24">
        <v>3.676828871663318E-3</v>
      </c>
      <c r="J57" s="25">
        <v>-5.5171649880951801E-3</v>
      </c>
      <c r="K57" s="24">
        <v>-0.15336541025849293</v>
      </c>
      <c r="L57" s="24">
        <v>-0.18169713224151296</v>
      </c>
    </row>
    <row r="58" spans="2:22" s="53" customFormat="1" ht="12.75" customHeight="1" x14ac:dyDescent="0.2">
      <c r="B58" s="65"/>
      <c r="C58" s="61" t="s">
        <v>24</v>
      </c>
      <c r="D58" s="62">
        <v>21.4747842792132</v>
      </c>
      <c r="E58" s="155">
        <v>-5.2972152561804209E-2</v>
      </c>
      <c r="F58" s="90">
        <v>-4.4807679295449265E-2</v>
      </c>
      <c r="G58" s="84">
        <v>2.8226303114571749E-2</v>
      </c>
      <c r="H58" s="156">
        <v>260.22776613054498</v>
      </c>
      <c r="I58" s="63">
        <v>3.4902456064522802E-2</v>
      </c>
      <c r="J58" s="157">
        <v>2.3280674967712134E-2</v>
      </c>
      <c r="K58" s="63">
        <v>-5.2972152561804209E-2</v>
      </c>
      <c r="L58" s="63">
        <v>-4.4807679295449265E-2</v>
      </c>
    </row>
    <row r="59" spans="2:22" s="53" customFormat="1" ht="12.75" customHeight="1" x14ac:dyDescent="0.2">
      <c r="B59" s="65"/>
      <c r="C59" s="10" t="s">
        <v>25</v>
      </c>
      <c r="D59" s="62">
        <v>201.72912400538675</v>
      </c>
      <c r="E59" s="155">
        <v>1.5940911931854762E-2</v>
      </c>
      <c r="F59" s="90">
        <v>5.7598882816896069E-3</v>
      </c>
      <c r="G59" s="84">
        <v>4.8119122660549962E-2</v>
      </c>
      <c r="H59" s="156">
        <v>2356.6427753206112</v>
      </c>
      <c r="I59" s="63">
        <v>5.3602494362777309E-2</v>
      </c>
      <c r="J59" s="157">
        <v>4.5967461612485883E-2</v>
      </c>
      <c r="K59" s="63">
        <v>1.5940911931854762E-2</v>
      </c>
      <c r="L59" s="63">
        <v>5.7598882816896069E-3</v>
      </c>
    </row>
    <row r="60" spans="2:22" s="53" customFormat="1" ht="12.75" hidden="1" customHeight="1" x14ac:dyDescent="0.2">
      <c r="B60" s="65"/>
      <c r="C60" s="96"/>
      <c r="D60" s="97"/>
      <c r="E60" s="21"/>
      <c r="F60" s="98"/>
      <c r="G60" s="98"/>
      <c r="H60" s="98"/>
      <c r="I60" s="21"/>
      <c r="J60" s="98"/>
      <c r="K60" s="98"/>
      <c r="L60" s="98"/>
    </row>
    <row r="61" spans="2:22" s="53" customFormat="1" ht="12.75" hidden="1" customHeight="1" x14ac:dyDescent="0.2">
      <c r="B61" s="65"/>
      <c r="C61" s="96"/>
      <c r="D61" s="97"/>
      <c r="E61" s="21"/>
      <c r="F61" s="98"/>
      <c r="G61" s="98"/>
      <c r="H61" s="98"/>
      <c r="I61" s="21"/>
      <c r="J61" s="98"/>
      <c r="K61" s="98"/>
      <c r="L61" s="98"/>
    </row>
    <row r="62" spans="2:22" s="53" customFormat="1" ht="12.75" hidden="1" customHeight="1" x14ac:dyDescent="0.2">
      <c r="B62" s="65"/>
      <c r="C62" s="96"/>
      <c r="D62" s="97"/>
      <c r="E62" s="21"/>
      <c r="F62" s="98"/>
      <c r="G62" s="98"/>
      <c r="H62" s="98"/>
      <c r="I62" s="21"/>
      <c r="J62" s="98"/>
      <c r="K62" s="98"/>
      <c r="L62" s="98"/>
    </row>
    <row r="63" spans="2:22" s="53" customFormat="1" ht="12.75" customHeight="1" x14ac:dyDescent="0.2">
      <c r="C63" s="54" t="s">
        <v>26</v>
      </c>
      <c r="D63" s="6">
        <v>35.83513971</v>
      </c>
      <c r="E63" s="85">
        <v>3.0987334343940187E-2</v>
      </c>
      <c r="F63" s="7">
        <v>1.1292166120827396E-2</v>
      </c>
      <c r="G63" s="91">
        <v>6.0639009986076076E-2</v>
      </c>
      <c r="H63" s="56">
        <v>386.90395938</v>
      </c>
      <c r="I63" s="85">
        <v>7.8824082102187054E-2</v>
      </c>
      <c r="J63" s="7">
        <v>6.8775066736013191E-2</v>
      </c>
      <c r="K63" s="86">
        <v>3.0987334343940187E-2</v>
      </c>
      <c r="L63" s="7">
        <v>1.1292166120827396E-2</v>
      </c>
    </row>
    <row r="64" spans="2:22" s="53" customFormat="1" ht="12.75" customHeight="1" x14ac:dyDescent="0.2">
      <c r="C64" s="34" t="s">
        <v>27</v>
      </c>
      <c r="D64" s="57">
        <v>30.70883791</v>
      </c>
      <c r="E64" s="88">
        <v>4.1479973624388045E-2</v>
      </c>
      <c r="F64" s="87">
        <v>2.7001496624114996E-3</v>
      </c>
      <c r="G64" s="88">
        <v>7.7241951110704088E-2</v>
      </c>
      <c r="H64" s="57">
        <v>333.04548046999997</v>
      </c>
      <c r="I64" s="88">
        <v>9.7019354592930984E-2</v>
      </c>
      <c r="J64" s="87">
        <v>8.2348558845346309E-2</v>
      </c>
      <c r="K64" s="88">
        <v>4.1479973624388045E-2</v>
      </c>
      <c r="L64" s="87">
        <v>2.7001496624114996E-3</v>
      </c>
      <c r="N64" s="59"/>
      <c r="O64" s="59"/>
      <c r="P64" s="59"/>
      <c r="Q64" s="59"/>
      <c r="R64" s="59"/>
      <c r="S64" s="59"/>
      <c r="T64" s="59"/>
      <c r="U64" s="59"/>
      <c r="V64" s="59"/>
    </row>
    <row r="65" spans="2:22" s="53" customFormat="1" ht="12.75" customHeight="1" x14ac:dyDescent="0.2">
      <c r="C65" s="60" t="s">
        <v>28</v>
      </c>
      <c r="D65" s="19">
        <v>24.938225339999999</v>
      </c>
      <c r="E65" s="25">
        <v>4.2414573293550584E-2</v>
      </c>
      <c r="F65" s="24">
        <v>1.2162236761106948E-2</v>
      </c>
      <c r="G65" s="25">
        <v>6.6110545265832155E-2</v>
      </c>
      <c r="H65" s="19">
        <v>270.24764763000002</v>
      </c>
      <c r="I65" s="25">
        <v>8.6063158629181791E-2</v>
      </c>
      <c r="J65" s="24">
        <v>7.323256946130563E-2</v>
      </c>
      <c r="K65" s="25">
        <v>4.2414573293550584E-2</v>
      </c>
      <c r="L65" s="24">
        <v>1.2162236761106948E-2</v>
      </c>
      <c r="N65" s="59"/>
      <c r="O65" s="59"/>
      <c r="P65" s="59"/>
      <c r="Q65" s="59"/>
      <c r="R65" s="59"/>
      <c r="S65" s="59"/>
      <c r="T65" s="59"/>
      <c r="U65" s="59"/>
      <c r="V65" s="59"/>
    </row>
    <row r="66" spans="2:22" s="53" customFormat="1" ht="12.75" customHeight="1" x14ac:dyDescent="0.2">
      <c r="C66" s="60" t="s">
        <v>29</v>
      </c>
      <c r="D66" s="19">
        <v>1.91750954</v>
      </c>
      <c r="E66" s="25">
        <v>0.14548110549517856</v>
      </c>
      <c r="F66" s="24">
        <v>0.11723401808475664</v>
      </c>
      <c r="G66" s="25">
        <v>0.18868692194120862</v>
      </c>
      <c r="H66" s="19">
        <v>22.172104489999999</v>
      </c>
      <c r="I66" s="25">
        <v>0.19156950928562888</v>
      </c>
      <c r="J66" s="24">
        <v>0.18629297166792003</v>
      </c>
      <c r="K66" s="25">
        <v>0.14548110549517856</v>
      </c>
      <c r="L66" s="24">
        <v>0.11723401808475664</v>
      </c>
      <c r="N66" s="59"/>
      <c r="O66" s="59"/>
      <c r="P66" s="59"/>
      <c r="Q66" s="59"/>
      <c r="R66" s="59"/>
      <c r="S66" s="59"/>
      <c r="T66" s="59"/>
      <c r="U66" s="59"/>
      <c r="V66" s="59"/>
    </row>
    <row r="67" spans="2:22" s="53" customFormat="1" ht="12.75" customHeight="1" x14ac:dyDescent="0.2">
      <c r="C67" s="60" t="s">
        <v>30</v>
      </c>
      <c r="D67" s="19">
        <v>3.8531030299999998</v>
      </c>
      <c r="E67" s="25">
        <v>-9.0449020456534468E-3</v>
      </c>
      <c r="F67" s="24">
        <v>-0.11205273722116327</v>
      </c>
      <c r="G67" s="25">
        <v>9.7721652399415104E-2</v>
      </c>
      <c r="H67" s="19">
        <v>40.625728350000003</v>
      </c>
      <c r="I67" s="25">
        <v>0.12376563059084988</v>
      </c>
      <c r="J67" s="24">
        <v>9.1913655794080285E-2</v>
      </c>
      <c r="K67" s="25">
        <v>-9.0449020456534468E-3</v>
      </c>
      <c r="L67" s="24">
        <v>-0.11205273722116327</v>
      </c>
      <c r="N67" s="59"/>
      <c r="O67" s="59"/>
      <c r="P67" s="59"/>
      <c r="Q67" s="59"/>
      <c r="R67" s="59"/>
      <c r="S67" s="59"/>
      <c r="T67" s="59"/>
      <c r="U67" s="59"/>
      <c r="V67" s="59"/>
    </row>
    <row r="68" spans="2:22" s="53" customFormat="1" ht="12.75" customHeight="1" x14ac:dyDescent="0.2">
      <c r="C68" s="61" t="s">
        <v>31</v>
      </c>
      <c r="D68" s="62">
        <v>5.1263018000000002</v>
      </c>
      <c r="E68" s="90">
        <v>8.8249921789560704E-2</v>
      </c>
      <c r="F68" s="89">
        <v>7.2496795757043042E-2</v>
      </c>
      <c r="G68" s="90">
        <v>-4.2188345249325021E-2</v>
      </c>
      <c r="H68" s="62">
        <v>47.887773289999998</v>
      </c>
      <c r="I68" s="90">
        <v>-1.1220112923062908E-2</v>
      </c>
      <c r="J68" s="89">
        <v>-1.6643337827320193E-2</v>
      </c>
      <c r="K68" s="90">
        <v>8.8249921789560704E-2</v>
      </c>
      <c r="L68" s="89">
        <v>7.2496795757043042E-2</v>
      </c>
      <c r="N68" s="59"/>
      <c r="O68" s="59"/>
      <c r="P68" s="59"/>
      <c r="Q68" s="59"/>
      <c r="R68" s="59"/>
      <c r="S68" s="59"/>
      <c r="T68" s="59"/>
      <c r="U68" s="59"/>
      <c r="V68" s="59"/>
    </row>
    <row r="69" spans="2:22" s="53" customFormat="1" ht="12.75" customHeight="1" x14ac:dyDescent="0.2">
      <c r="B69" s="65"/>
      <c r="C69" s="66"/>
      <c r="D69" s="67"/>
      <c r="E69" s="68"/>
      <c r="F69" s="68"/>
      <c r="G69" s="68"/>
      <c r="H69" s="69"/>
      <c r="I69" s="68"/>
      <c r="J69" s="68"/>
      <c r="K69" s="68"/>
      <c r="L69" s="68"/>
    </row>
    <row r="70" spans="2:22" s="53" customFormat="1" ht="38.25" customHeight="1" x14ac:dyDescent="0.2">
      <c r="B70" s="65"/>
      <c r="C70" s="170" t="s">
        <v>43</v>
      </c>
      <c r="D70" s="173" t="s">
        <v>1</v>
      </c>
      <c r="E70" s="174"/>
      <c r="F70" s="174"/>
      <c r="G70" s="173" t="s">
        <v>2</v>
      </c>
      <c r="H70" s="174"/>
      <c r="I70" s="174"/>
      <c r="J70" s="175"/>
      <c r="K70" s="173" t="s">
        <v>3</v>
      </c>
      <c r="L70" s="175"/>
    </row>
    <row r="71" spans="2:22" s="53" customFormat="1" ht="48.75" customHeight="1" x14ac:dyDescent="0.2">
      <c r="B71" s="65"/>
      <c r="C71" s="171"/>
      <c r="D71" s="176" t="str">
        <f>D38</f>
        <v>Données brutes  janvier 2022</v>
      </c>
      <c r="E71" s="178" t="str">
        <f>E38</f>
        <v>Taux de croissance  janv 2022 / janv 2021</v>
      </c>
      <c r="F71" s="179"/>
      <c r="G71" s="180" t="str">
        <f>G38</f>
        <v>Rappel :
Taux ACM CVS-CJO à fin déc 2021</v>
      </c>
      <c r="H71" s="182" t="str">
        <f>H38</f>
        <v>Données brutes fév 2021 - janv 2022</v>
      </c>
      <c r="I71" s="178" t="str">
        <f>I38</f>
        <v>Taux ACM (fév 2021 - janv 2022 / fév 2020 - janv 2021)</v>
      </c>
      <c r="J71" s="179"/>
      <c r="K71" s="178" t="str">
        <f>K38</f>
        <v>( janv à janv 2022 ) /
( janv à janv 2021 )</v>
      </c>
      <c r="L71" s="179"/>
    </row>
    <row r="72" spans="2:22" s="53" customFormat="1" ht="38.25" customHeight="1" x14ac:dyDescent="0.2">
      <c r="B72" s="65"/>
      <c r="C72" s="172"/>
      <c r="D72" s="177"/>
      <c r="E72" s="4" t="s">
        <v>4</v>
      </c>
      <c r="F72" s="4" t="s">
        <v>5</v>
      </c>
      <c r="G72" s="181"/>
      <c r="H72" s="183"/>
      <c r="I72" s="4" t="s">
        <v>4</v>
      </c>
      <c r="J72" s="4" t="s">
        <v>5</v>
      </c>
      <c r="K72" s="4" t="s">
        <v>4</v>
      </c>
      <c r="L72" s="4" t="s">
        <v>5</v>
      </c>
    </row>
    <row r="73" spans="2:22" s="53" customFormat="1" ht="12.75" customHeight="1" x14ac:dyDescent="0.2">
      <c r="B73" s="65"/>
      <c r="C73" s="5" t="s">
        <v>6</v>
      </c>
      <c r="D73" s="6">
        <v>263.26923991579253</v>
      </c>
      <c r="E73" s="7">
        <v>0.18371613180735791</v>
      </c>
      <c r="F73" s="8">
        <v>0.1790770031700708</v>
      </c>
      <c r="G73" s="7">
        <v>9.1223041315431797E-2</v>
      </c>
      <c r="H73" s="9">
        <v>2636.6249826559633</v>
      </c>
      <c r="I73" s="7">
        <v>0.10440288024012623</v>
      </c>
      <c r="J73" s="8">
        <v>9.9102820075307241E-2</v>
      </c>
      <c r="K73" s="7">
        <v>0.18371613180735791</v>
      </c>
      <c r="L73" s="7">
        <v>0.1790770031700708</v>
      </c>
    </row>
    <row r="74" spans="2:22" s="53" customFormat="1" ht="12.75" customHeight="1" x14ac:dyDescent="0.2">
      <c r="B74" s="65"/>
      <c r="C74" s="10" t="s">
        <v>7</v>
      </c>
      <c r="D74" s="11">
        <v>178.34794634548751</v>
      </c>
      <c r="E74" s="12">
        <v>0.13543206547806852</v>
      </c>
      <c r="F74" s="13">
        <v>0.12053240130632981</v>
      </c>
      <c r="G74" s="14">
        <v>7.8500220565114853E-2</v>
      </c>
      <c r="H74" s="15">
        <v>1772.5212675514028</v>
      </c>
      <c r="I74" s="16">
        <v>8.5462724297346471E-2</v>
      </c>
      <c r="J74" s="17">
        <v>8.0126010082164578E-2</v>
      </c>
      <c r="K74" s="16">
        <v>0.13543206547806852</v>
      </c>
      <c r="L74" s="16">
        <v>0.12053240130632981</v>
      </c>
    </row>
    <row r="75" spans="2:22" s="53" customFormat="1" ht="12.75" customHeight="1" x14ac:dyDescent="0.2">
      <c r="B75" s="65"/>
      <c r="C75" s="18" t="s">
        <v>8</v>
      </c>
      <c r="D75" s="19">
        <v>49.347918643591342</v>
      </c>
      <c r="E75" s="20">
        <v>4.8711485116519126E-2</v>
      </c>
      <c r="F75" s="21">
        <v>2.3382821199237513E-2</v>
      </c>
      <c r="G75" s="22">
        <v>0.1112875729472651</v>
      </c>
      <c r="H75" s="23">
        <v>548.83136062439996</v>
      </c>
      <c r="I75" s="24">
        <v>0.12973373056495086</v>
      </c>
      <c r="J75" s="25">
        <v>0.11220645726736933</v>
      </c>
      <c r="K75" s="24">
        <v>4.8711485116519126E-2</v>
      </c>
      <c r="L75" s="24">
        <v>2.3382821199237513E-2</v>
      </c>
    </row>
    <row r="76" spans="2:22" s="53" customFormat="1" ht="12.75" customHeight="1" x14ac:dyDescent="0.2">
      <c r="B76" s="65"/>
      <c r="C76" s="26" t="s">
        <v>9</v>
      </c>
      <c r="D76" s="19">
        <v>13.639289723321371</v>
      </c>
      <c r="E76" s="20">
        <v>7.2731024282141954E-2</v>
      </c>
      <c r="F76" s="21">
        <v>6.3857750150801307E-2</v>
      </c>
      <c r="G76" s="22">
        <v>7.6134199690018223E-2</v>
      </c>
      <c r="H76" s="23">
        <v>152.82058659681633</v>
      </c>
      <c r="I76" s="24">
        <v>9.5366202680923662E-2</v>
      </c>
      <c r="J76" s="25">
        <v>8.521193787924819E-2</v>
      </c>
      <c r="K76" s="24">
        <v>7.2731024282141954E-2</v>
      </c>
      <c r="L76" s="24">
        <v>6.3857750150801307E-2</v>
      </c>
    </row>
    <row r="77" spans="2:22" s="53" customFormat="1" ht="12.75" customHeight="1" x14ac:dyDescent="0.2">
      <c r="B77" s="65"/>
      <c r="C77" s="26" t="s">
        <v>10</v>
      </c>
      <c r="D77" s="19">
        <v>26.859645422425256</v>
      </c>
      <c r="E77" s="20">
        <v>4.3981595279055874E-2</v>
      </c>
      <c r="F77" s="21">
        <v>1.7316295435232609E-2</v>
      </c>
      <c r="G77" s="22">
        <v>0.10919182413992856</v>
      </c>
      <c r="H77" s="23">
        <v>294.62961213394431</v>
      </c>
      <c r="I77" s="24">
        <v>0.12674473730355551</v>
      </c>
      <c r="J77" s="25">
        <v>0.10944795822543241</v>
      </c>
      <c r="K77" s="24">
        <v>4.3981595279055874E-2</v>
      </c>
      <c r="L77" s="24">
        <v>1.7316295435232609E-2</v>
      </c>
    </row>
    <row r="78" spans="2:22" s="53" customFormat="1" ht="12.75" customHeight="1" x14ac:dyDescent="0.2">
      <c r="B78" s="65"/>
      <c r="C78" s="26" t="s">
        <v>11</v>
      </c>
      <c r="D78" s="19">
        <v>8.0245481480905205</v>
      </c>
      <c r="E78" s="20">
        <v>1.8884454018837982E-2</v>
      </c>
      <c r="F78" s="21">
        <v>-2.4638183062560493E-2</v>
      </c>
      <c r="G78" s="22">
        <v>0.17925374162323404</v>
      </c>
      <c r="H78" s="23">
        <v>92.204790528119432</v>
      </c>
      <c r="I78" s="24">
        <v>0.19986810714211023</v>
      </c>
      <c r="J78" s="25">
        <v>0.16712665678887983</v>
      </c>
      <c r="K78" s="24">
        <v>1.8884454018837982E-2</v>
      </c>
      <c r="L78" s="24">
        <v>-2.4638183062560493E-2</v>
      </c>
    </row>
    <row r="79" spans="2:22" s="53" customFormat="1" ht="12.75" customHeight="1" x14ac:dyDescent="0.2">
      <c r="B79" s="65"/>
      <c r="C79" s="148" t="s">
        <v>12</v>
      </c>
      <c r="D79" s="57">
        <v>32.277349044641554</v>
      </c>
      <c r="E79" s="149">
        <v>0.10834101763581461</v>
      </c>
      <c r="F79" s="150">
        <v>9.3900318305192965E-2</v>
      </c>
      <c r="G79" s="151">
        <v>9.8854075764947646E-2</v>
      </c>
      <c r="H79" s="152">
        <v>349.98100570959724</v>
      </c>
      <c r="I79" s="87">
        <v>0.10577079837213343</v>
      </c>
      <c r="J79" s="88">
        <v>0.10033617832018105</v>
      </c>
      <c r="K79" s="87">
        <v>0.10834101763581461</v>
      </c>
      <c r="L79" s="87">
        <v>9.3900318305192965E-2</v>
      </c>
    </row>
    <row r="80" spans="2:22" s="53" customFormat="1" ht="12.75" customHeight="1" x14ac:dyDescent="0.2">
      <c r="B80" s="65"/>
      <c r="C80" s="28" t="s">
        <v>13</v>
      </c>
      <c r="D80" s="19">
        <v>8.23720497660244</v>
      </c>
      <c r="E80" s="20">
        <v>1.5293940384636606E-2</v>
      </c>
      <c r="F80" s="21">
        <v>-3.1648598588480459E-2</v>
      </c>
      <c r="G80" s="22">
        <v>0.17442887343295488</v>
      </c>
      <c r="H80" s="23">
        <v>96.759421685796212</v>
      </c>
      <c r="I80" s="24">
        <v>0.19388625513014657</v>
      </c>
      <c r="J80" s="25">
        <v>0.16900275855339464</v>
      </c>
      <c r="K80" s="24">
        <v>1.5293940384636606E-2</v>
      </c>
      <c r="L80" s="24">
        <v>-3.1648598588480459E-2</v>
      </c>
    </row>
    <row r="81" spans="2:12" s="53" customFormat="1" ht="12.75" customHeight="1" x14ac:dyDescent="0.2">
      <c r="B81" s="65"/>
      <c r="C81" s="154" t="s">
        <v>14</v>
      </c>
      <c r="D81" s="62">
        <v>22.188498161958503</v>
      </c>
      <c r="E81" s="155">
        <v>0.16247208674057356</v>
      </c>
      <c r="F81" s="90">
        <v>0.1602167154930314</v>
      </c>
      <c r="G81" s="84">
        <v>6.4730720664418762E-2</v>
      </c>
      <c r="H81" s="156">
        <v>232.97614553399032</v>
      </c>
      <c r="I81" s="63">
        <v>6.6810980324168767E-2</v>
      </c>
      <c r="J81" s="157">
        <v>6.9856337422911308E-2</v>
      </c>
      <c r="K81" s="63">
        <v>0.16247208674057356</v>
      </c>
      <c r="L81" s="63">
        <v>0.1602167154930314</v>
      </c>
    </row>
    <row r="82" spans="2:12" s="53" customFormat="1" ht="12.75" customHeight="1" x14ac:dyDescent="0.2">
      <c r="B82" s="65"/>
      <c r="C82" s="158" t="s">
        <v>15</v>
      </c>
      <c r="D82" s="57">
        <v>15.6752147133693</v>
      </c>
      <c r="E82" s="149">
        <v>0.21185018240659415</v>
      </c>
      <c r="F82" s="150">
        <v>0.18901537319386352</v>
      </c>
      <c r="G82" s="151">
        <v>0.27874331733729019</v>
      </c>
      <c r="H82" s="152">
        <v>145.02274137618787</v>
      </c>
      <c r="I82" s="87">
        <v>0.24529452837120735</v>
      </c>
      <c r="J82" s="88">
        <v>0.23746389671335577</v>
      </c>
      <c r="K82" s="87">
        <v>0.21185018240659415</v>
      </c>
      <c r="L82" s="87">
        <v>0.18901537319386352</v>
      </c>
    </row>
    <row r="83" spans="2:12" s="53" customFormat="1" ht="12.75" customHeight="1" x14ac:dyDescent="0.2">
      <c r="B83" s="65"/>
      <c r="C83" s="159" t="s">
        <v>16</v>
      </c>
      <c r="D83" s="62">
        <v>11.145333064744399</v>
      </c>
      <c r="E83" s="155">
        <v>0.10475529014991891</v>
      </c>
      <c r="F83" s="90">
        <v>7.8583772950758801E-2</v>
      </c>
      <c r="G83" s="160">
        <v>0.21059849476090364</v>
      </c>
      <c r="H83" s="156">
        <v>130.50499146136298</v>
      </c>
      <c r="I83" s="161">
        <v>0.22808294174590449</v>
      </c>
      <c r="J83" s="157">
        <v>0.21524813013261412</v>
      </c>
      <c r="K83" s="63">
        <v>0.10475529014991891</v>
      </c>
      <c r="L83" s="63">
        <v>7.8583772950758801E-2</v>
      </c>
    </row>
    <row r="84" spans="2:12" s="53" customFormat="1" ht="12.75" customHeight="1" x14ac:dyDescent="0.2">
      <c r="B84" s="65"/>
      <c r="C84" s="18" t="s">
        <v>17</v>
      </c>
      <c r="D84" s="19">
        <v>68.008031759265691</v>
      </c>
      <c r="E84" s="20">
        <v>0.20922162621279639</v>
      </c>
      <c r="F84" s="21">
        <v>0.22173538438807228</v>
      </c>
      <c r="G84" s="22">
        <v>-3.0609041501837297E-2</v>
      </c>
      <c r="H84" s="23">
        <v>573.64435575888365</v>
      </c>
      <c r="I84" s="24">
        <v>-2.7120159685427581E-2</v>
      </c>
      <c r="J84" s="25">
        <v>-2.1469444403562465E-2</v>
      </c>
      <c r="K84" s="24">
        <v>0.20922162621279639</v>
      </c>
      <c r="L84" s="24">
        <v>0.22173538438807228</v>
      </c>
    </row>
    <row r="85" spans="2:12" s="53" customFormat="1" ht="12.75" customHeight="1" x14ac:dyDescent="0.2">
      <c r="B85" s="65"/>
      <c r="C85" s="26" t="s">
        <v>18</v>
      </c>
      <c r="D85" s="19">
        <v>44.955238705555701</v>
      </c>
      <c r="E85" s="20">
        <v>0.37731424949283277</v>
      </c>
      <c r="F85" s="21">
        <v>0.37469906324375857</v>
      </c>
      <c r="G85" s="22">
        <v>-6.8999080276632596E-2</v>
      </c>
      <c r="H85" s="23">
        <v>367.29791689811856</v>
      </c>
      <c r="I85" s="24">
        <v>-5.5481107418812514E-2</v>
      </c>
      <c r="J85" s="25">
        <v>-4.9349134045391985E-2</v>
      </c>
      <c r="K85" s="24">
        <v>0.37731424949283277</v>
      </c>
      <c r="L85" s="24">
        <v>0.37469906324375857</v>
      </c>
    </row>
    <row r="86" spans="2:12" s="53" customFormat="1" ht="12.75" customHeight="1" x14ac:dyDescent="0.2">
      <c r="B86" s="65"/>
      <c r="C86" s="26" t="s">
        <v>19</v>
      </c>
      <c r="D86" s="19">
        <v>23.052793053710001</v>
      </c>
      <c r="E86" s="20">
        <v>-2.3243876271232033E-2</v>
      </c>
      <c r="F86" s="21">
        <v>-3.1967194979734104E-2</v>
      </c>
      <c r="G86" s="22">
        <v>4.3290682481610387E-2</v>
      </c>
      <c r="H86" s="23">
        <v>206.34643886076509</v>
      </c>
      <c r="I86" s="24">
        <v>2.7814483849034843E-2</v>
      </c>
      <c r="J86" s="25">
        <v>3.2261635511493747E-2</v>
      </c>
      <c r="K86" s="24">
        <v>-2.3243876271232033E-2</v>
      </c>
      <c r="L86" s="24">
        <v>-3.1967194979734104E-2</v>
      </c>
    </row>
    <row r="87" spans="2:12" s="53" customFormat="1" ht="12.75" customHeight="1" x14ac:dyDescent="0.2">
      <c r="B87" s="65"/>
      <c r="C87" s="162" t="s">
        <v>20</v>
      </c>
      <c r="D87" s="163">
        <v>84.921293570304996</v>
      </c>
      <c r="E87" s="164">
        <v>0.29979966425783333</v>
      </c>
      <c r="F87" s="165">
        <v>0.30758807568195135</v>
      </c>
      <c r="G87" s="14">
        <v>0.11866406217584413</v>
      </c>
      <c r="H87" s="166">
        <v>864.10371510456014</v>
      </c>
      <c r="I87" s="167">
        <v>0.14539980919125006</v>
      </c>
      <c r="J87" s="168">
        <v>0.14018382957419084</v>
      </c>
      <c r="K87" s="167">
        <v>0.29979966425783333</v>
      </c>
      <c r="L87" s="167">
        <v>0.30758807568195135</v>
      </c>
    </row>
    <row r="88" spans="2:12" s="53" customFormat="1" ht="12.75" customHeight="1" x14ac:dyDescent="0.2">
      <c r="B88" s="65"/>
      <c r="C88" s="34" t="s">
        <v>21</v>
      </c>
      <c r="D88" s="19">
        <v>68.635516114039106</v>
      </c>
      <c r="E88" s="20">
        <v>0.39621451549224229</v>
      </c>
      <c r="F88" s="21">
        <v>0.39340383269754242</v>
      </c>
      <c r="G88" s="22">
        <v>0.13084375213563293</v>
      </c>
      <c r="H88" s="23">
        <v>672.26110645570429</v>
      </c>
      <c r="I88" s="24">
        <v>0.16304805478461715</v>
      </c>
      <c r="J88" s="25">
        <v>0.15902218711666016</v>
      </c>
      <c r="K88" s="24">
        <v>0.39621451549224229</v>
      </c>
      <c r="L88" s="24">
        <v>0.39340383269754242</v>
      </c>
    </row>
    <row r="89" spans="2:12" s="53" customFormat="1" ht="12.75" customHeight="1" x14ac:dyDescent="0.2">
      <c r="B89" s="65"/>
      <c r="C89" s="35" t="s">
        <v>22</v>
      </c>
      <c r="D89" s="19">
        <v>63.934473912001998</v>
      </c>
      <c r="E89" s="20">
        <v>0.42663991486559816</v>
      </c>
      <c r="F89" s="21">
        <v>0.42568688677590139</v>
      </c>
      <c r="G89" s="22">
        <v>0.1348548235844842</v>
      </c>
      <c r="H89" s="23">
        <v>612.2818962065794</v>
      </c>
      <c r="I89" s="24">
        <v>0.17083832865886772</v>
      </c>
      <c r="J89" s="25">
        <v>0.16573205516416856</v>
      </c>
      <c r="K89" s="24">
        <v>0.42663991486559816</v>
      </c>
      <c r="L89" s="24">
        <v>0.42568688677590139</v>
      </c>
    </row>
    <row r="90" spans="2:12" s="53" customFormat="1" ht="12.75" customHeight="1" x14ac:dyDescent="0.2">
      <c r="B90" s="65"/>
      <c r="C90" s="28" t="s">
        <v>23</v>
      </c>
      <c r="D90" s="36">
        <v>4.7010422020370957</v>
      </c>
      <c r="E90" s="20">
        <v>8.2300491194369219E-2</v>
      </c>
      <c r="F90" s="21">
        <v>7.5675695884308558E-2</v>
      </c>
      <c r="G90" s="22">
        <v>9.2561239494344694E-2</v>
      </c>
      <c r="H90" s="23">
        <v>59.979210249124897</v>
      </c>
      <c r="I90" s="24">
        <v>8.9076482424865322E-2</v>
      </c>
      <c r="J90" s="25">
        <v>9.4873035648098014E-2</v>
      </c>
      <c r="K90" s="24">
        <v>8.2300491194369219E-2</v>
      </c>
      <c r="L90" s="24">
        <v>7.5675695884308558E-2</v>
      </c>
    </row>
    <row r="91" spans="2:12" s="53" customFormat="1" ht="12.75" customHeight="1" x14ac:dyDescent="0.2">
      <c r="B91" s="65"/>
      <c r="C91" s="61" t="s">
        <v>24</v>
      </c>
      <c r="D91" s="62">
        <v>16.285777456265901</v>
      </c>
      <c r="E91" s="155">
        <v>6.7956736937897499E-3</v>
      </c>
      <c r="F91" s="90">
        <v>3.0874642632471749E-2</v>
      </c>
      <c r="G91" s="84">
        <v>7.8982785319517301E-2</v>
      </c>
      <c r="H91" s="156">
        <v>191.8426086488557</v>
      </c>
      <c r="I91" s="63">
        <v>8.7569714993873449E-2</v>
      </c>
      <c r="J91" s="157">
        <v>7.8657489188677099E-2</v>
      </c>
      <c r="K91" s="63">
        <v>6.7956736937897499E-3</v>
      </c>
      <c r="L91" s="63">
        <v>3.0874642632471749E-2</v>
      </c>
    </row>
    <row r="92" spans="2:12" s="53" customFormat="1" ht="12.75" customHeight="1" x14ac:dyDescent="0.2">
      <c r="B92" s="65"/>
      <c r="C92" s="10" t="s">
        <v>25</v>
      </c>
      <c r="D92" s="62">
        <v>195.26120815652683</v>
      </c>
      <c r="E92" s="155">
        <v>0.17508354766055767</v>
      </c>
      <c r="F92" s="90">
        <v>0.16701130168234757</v>
      </c>
      <c r="G92" s="84">
        <v>0.130636099207323</v>
      </c>
      <c r="H92" s="156">
        <v>2062.9806268970792</v>
      </c>
      <c r="I92" s="63">
        <v>0.14754071191299922</v>
      </c>
      <c r="J92" s="157">
        <v>0.13818519800470597</v>
      </c>
      <c r="K92" s="63">
        <v>0.17508354766055767</v>
      </c>
      <c r="L92" s="63">
        <v>0.16701130168234757</v>
      </c>
    </row>
    <row r="93" spans="2:12" s="53" customFormat="1" ht="12.75" hidden="1" customHeight="1" x14ac:dyDescent="0.2">
      <c r="B93" s="65"/>
      <c r="C93" s="159"/>
      <c r="D93" s="62"/>
      <c r="E93" s="155"/>
      <c r="F93" s="90"/>
      <c r="G93" s="169"/>
      <c r="H93" s="156"/>
      <c r="I93" s="63"/>
      <c r="J93" s="157"/>
      <c r="K93" s="63"/>
      <c r="L93" s="63"/>
    </row>
    <row r="94" spans="2:12" s="53" customFormat="1" ht="12.75" hidden="1" customHeight="1" x14ac:dyDescent="0.2">
      <c r="B94" s="65"/>
      <c r="C94" s="159"/>
      <c r="D94" s="62"/>
      <c r="E94" s="155"/>
      <c r="F94" s="90"/>
      <c r="G94" s="169"/>
      <c r="H94" s="156"/>
      <c r="I94" s="63"/>
      <c r="J94" s="157"/>
      <c r="K94" s="63"/>
      <c r="L94" s="63"/>
    </row>
    <row r="95" spans="2:12" s="53" customFormat="1" ht="12.75" hidden="1" customHeight="1" x14ac:dyDescent="0.2">
      <c r="B95" s="65"/>
      <c r="C95" s="159"/>
      <c r="D95" s="62"/>
      <c r="E95" s="155"/>
      <c r="F95" s="90"/>
      <c r="G95" s="169"/>
      <c r="H95" s="156"/>
      <c r="I95" s="63"/>
      <c r="J95" s="157"/>
      <c r="K95" s="63"/>
      <c r="L95" s="63"/>
    </row>
    <row r="96" spans="2:12" s="53" customFormat="1" ht="12.75" customHeight="1" x14ac:dyDescent="0.2">
      <c r="C96" s="54" t="s">
        <v>26</v>
      </c>
      <c r="D96" s="6">
        <v>30.427634089999994</v>
      </c>
      <c r="E96" s="7">
        <v>5.2385788084505336E-2</v>
      </c>
      <c r="F96" s="7">
        <v>7.6137189904001756E-2</v>
      </c>
      <c r="G96" s="91">
        <v>0.1286075231281596</v>
      </c>
      <c r="H96" s="56">
        <v>341.78020295999994</v>
      </c>
      <c r="I96" s="7">
        <v>0.14073411292528148</v>
      </c>
      <c r="J96" s="7">
        <v>0.13700212856689165</v>
      </c>
      <c r="K96" s="7">
        <v>5.2385788084505336E-2</v>
      </c>
      <c r="L96" s="7">
        <v>7.6137189904001756E-2</v>
      </c>
    </row>
    <row r="97" spans="2:22" s="53" customFormat="1" ht="12.75" customHeight="1" x14ac:dyDescent="0.2">
      <c r="C97" s="34" t="s">
        <v>27</v>
      </c>
      <c r="D97" s="57">
        <v>26.795536889999997</v>
      </c>
      <c r="E97" s="88">
        <v>0.10794088834897742</v>
      </c>
      <c r="F97" s="87">
        <v>7.8804493702712364E-2</v>
      </c>
      <c r="G97" s="88">
        <v>0.14172237052570891</v>
      </c>
      <c r="H97" s="57">
        <v>290.37655201000007</v>
      </c>
      <c r="I97" s="88">
        <v>0.16248546282316978</v>
      </c>
      <c r="J97" s="87">
        <v>0.1484000544172146</v>
      </c>
      <c r="K97" s="88">
        <v>0.10794088834897742</v>
      </c>
      <c r="L97" s="87">
        <v>7.8804493702712364E-2</v>
      </c>
      <c r="N97" s="59"/>
      <c r="O97" s="59"/>
      <c r="P97" s="59"/>
      <c r="Q97" s="59"/>
      <c r="R97" s="59"/>
      <c r="S97" s="59"/>
      <c r="T97" s="59"/>
      <c r="U97" s="59"/>
      <c r="V97" s="59"/>
    </row>
    <row r="98" spans="2:22" s="53" customFormat="1" ht="12.75" customHeight="1" x14ac:dyDescent="0.2">
      <c r="C98" s="60" t="s">
        <v>28</v>
      </c>
      <c r="D98" s="19">
        <v>21.99018379</v>
      </c>
      <c r="E98" s="25">
        <v>8.7627576603619861E-2</v>
      </c>
      <c r="F98" s="24">
        <v>5.680696180830358E-2</v>
      </c>
      <c r="G98" s="25">
        <v>0.13582928426457141</v>
      </c>
      <c r="H98" s="19">
        <v>239.98796083999997</v>
      </c>
      <c r="I98" s="25">
        <v>0.15369029018648739</v>
      </c>
      <c r="J98" s="24">
        <v>0.14109524701989318</v>
      </c>
      <c r="K98" s="25">
        <v>8.7627576603619861E-2</v>
      </c>
      <c r="L98" s="24">
        <v>5.680696180830358E-2</v>
      </c>
      <c r="N98" s="59"/>
      <c r="O98" s="59"/>
      <c r="P98" s="59"/>
      <c r="Q98" s="59"/>
      <c r="R98" s="59"/>
      <c r="S98" s="59"/>
      <c r="T98" s="59"/>
      <c r="U98" s="59"/>
      <c r="V98" s="59"/>
    </row>
    <row r="99" spans="2:22" s="53" customFormat="1" ht="12.75" customHeight="1" x14ac:dyDescent="0.2">
      <c r="C99" s="60" t="s">
        <v>29</v>
      </c>
      <c r="D99" s="19">
        <v>2.2672452200000004</v>
      </c>
      <c r="E99" s="25">
        <v>0.30579986292024253</v>
      </c>
      <c r="F99" s="24">
        <v>0.26952286161731909</v>
      </c>
      <c r="G99" s="25">
        <v>0.23211000049584141</v>
      </c>
      <c r="H99" s="19">
        <v>25.9736592</v>
      </c>
      <c r="I99" s="25">
        <v>0.26576392619355826</v>
      </c>
      <c r="J99" s="24">
        <v>0.2454714351240932</v>
      </c>
      <c r="K99" s="25">
        <v>0.30579986292024253</v>
      </c>
      <c r="L99" s="24">
        <v>0.26952286161731909</v>
      </c>
      <c r="N99" s="59"/>
      <c r="O99" s="59"/>
      <c r="P99" s="59"/>
      <c r="Q99" s="59"/>
      <c r="R99" s="59"/>
      <c r="S99" s="59"/>
      <c r="T99" s="59"/>
      <c r="U99" s="59"/>
      <c r="V99" s="59"/>
    </row>
    <row r="100" spans="2:22" s="53" customFormat="1" ht="12.75" customHeight="1" x14ac:dyDescent="0.2">
      <c r="C100" s="60" t="s">
        <v>30</v>
      </c>
      <c r="D100" s="19">
        <v>2.5381078800000001</v>
      </c>
      <c r="E100" s="25">
        <v>0.13805648069656207</v>
      </c>
      <c r="F100" s="24">
        <v>0.11582619369904856</v>
      </c>
      <c r="G100" s="25">
        <v>0.11348296264838598</v>
      </c>
      <c r="H100" s="19">
        <v>24.414931970000001</v>
      </c>
      <c r="I100" s="25">
        <v>0.14885176792533894</v>
      </c>
      <c r="J100" s="24">
        <v>0.12668945097755202</v>
      </c>
      <c r="K100" s="25">
        <v>0.13805648069656207</v>
      </c>
      <c r="L100" s="24">
        <v>0.11582619369904856</v>
      </c>
      <c r="N100" s="59"/>
      <c r="O100" s="59"/>
      <c r="P100" s="59"/>
      <c r="Q100" s="59"/>
      <c r="R100" s="59"/>
      <c r="S100" s="59"/>
      <c r="T100" s="59"/>
      <c r="U100" s="59"/>
      <c r="V100" s="59"/>
    </row>
    <row r="101" spans="2:22" s="53" customFormat="1" ht="12.75" customHeight="1" x14ac:dyDescent="0.2">
      <c r="C101" s="34" t="s">
        <v>31</v>
      </c>
      <c r="D101" s="19">
        <v>3.6308500499999998</v>
      </c>
      <c r="E101" s="21">
        <v>8.622351723469035E-2</v>
      </c>
      <c r="F101" s="92">
        <v>5.532888541896841E-2</v>
      </c>
      <c r="G101" s="21">
        <v>3.5746872929551143E-2</v>
      </c>
      <c r="H101" s="19">
        <v>37.0890263</v>
      </c>
      <c r="I101" s="21">
        <v>6.286944478839418E-2</v>
      </c>
      <c r="J101" s="92">
        <v>5.5115733102420794E-2</v>
      </c>
      <c r="K101" s="21">
        <v>8.622351723469035E-2</v>
      </c>
      <c r="L101" s="89">
        <v>5.532888541896841E-2</v>
      </c>
      <c r="N101" s="59"/>
      <c r="O101" s="59"/>
      <c r="P101" s="59"/>
      <c r="Q101" s="59"/>
      <c r="R101" s="59"/>
      <c r="S101" s="59"/>
      <c r="T101" s="59"/>
      <c r="U101" s="59"/>
      <c r="V101" s="59"/>
    </row>
    <row r="102" spans="2:22" s="53" customFormat="1" ht="12.75" customHeight="1" x14ac:dyDescent="0.2">
      <c r="B102" s="65"/>
      <c r="C102" s="93"/>
      <c r="D102" s="94"/>
      <c r="E102" s="95"/>
      <c r="F102" s="95"/>
      <c r="G102" s="95"/>
      <c r="H102" s="95"/>
      <c r="I102" s="95"/>
      <c r="J102" s="95"/>
      <c r="K102" s="95"/>
      <c r="L102" s="71" t="s">
        <v>39</v>
      </c>
    </row>
    <row r="103" spans="2:22" s="53" customFormat="1" ht="12.75" hidden="1" customHeight="1" x14ac:dyDescent="0.2">
      <c r="B103" s="65"/>
      <c r="C103" s="96"/>
      <c r="D103" s="97"/>
      <c r="E103" s="21"/>
      <c r="F103" s="98"/>
      <c r="G103" s="98"/>
      <c r="H103" s="98"/>
      <c r="I103" s="21"/>
      <c r="J103" s="98"/>
      <c r="K103" s="98"/>
      <c r="L103" s="98"/>
    </row>
    <row r="104" spans="2:22" s="53" customFormat="1" ht="12.75" hidden="1" customHeight="1" x14ac:dyDescent="0.2">
      <c r="B104" s="65"/>
      <c r="C104" s="96"/>
      <c r="D104" s="97"/>
      <c r="E104" s="21"/>
      <c r="F104" s="98"/>
      <c r="G104" s="98"/>
      <c r="H104" s="98"/>
      <c r="I104" s="21"/>
      <c r="J104" s="98"/>
      <c r="K104" s="98"/>
      <c r="L104" s="98"/>
    </row>
    <row r="105" spans="2:22" s="53" customFormat="1" ht="12.75" hidden="1" customHeight="1" x14ac:dyDescent="0.2">
      <c r="B105" s="65"/>
      <c r="C105" s="96"/>
      <c r="D105" s="97"/>
      <c r="E105" s="21"/>
      <c r="F105" s="98"/>
      <c r="G105" s="98"/>
      <c r="H105" s="98"/>
      <c r="I105" s="21"/>
      <c r="J105" s="98"/>
      <c r="K105" s="98"/>
      <c r="L105" s="98"/>
    </row>
    <row r="106" spans="2:22" s="53" customFormat="1" ht="12.75" hidden="1" customHeight="1" x14ac:dyDescent="0.2">
      <c r="B106" s="65"/>
      <c r="C106" s="66"/>
      <c r="D106" s="67"/>
      <c r="E106" s="68"/>
      <c r="F106" s="68"/>
      <c r="G106" s="68"/>
      <c r="H106" s="69"/>
      <c r="I106" s="68"/>
      <c r="J106" s="68"/>
      <c r="K106" s="68"/>
      <c r="L106" s="68"/>
    </row>
    <row r="107" spans="2:22" x14ac:dyDescent="0.2">
      <c r="C107" s="73" t="s">
        <v>34</v>
      </c>
    </row>
    <row r="108" spans="2:22" ht="48.75" customHeight="1" x14ac:dyDescent="0.2">
      <c r="C108" s="184" t="s">
        <v>35</v>
      </c>
      <c r="D108" s="184"/>
      <c r="E108" s="184"/>
      <c r="F108" s="184"/>
      <c r="G108" s="184"/>
      <c r="H108" s="184"/>
      <c r="I108" s="184"/>
      <c r="J108" s="184"/>
      <c r="K108" s="184"/>
      <c r="L108" s="184"/>
    </row>
    <row r="109" spans="2:22" ht="48.75" customHeight="1" x14ac:dyDescent="0.2">
      <c r="C109" s="184"/>
      <c r="D109" s="184"/>
      <c r="E109" s="184"/>
      <c r="F109" s="184"/>
      <c r="G109" s="184"/>
      <c r="H109" s="184"/>
      <c r="I109" s="184"/>
      <c r="J109" s="184"/>
      <c r="K109" s="184"/>
      <c r="L109" s="184"/>
    </row>
  </sheetData>
  <mergeCells count="32">
    <mergeCell ref="C108:L108"/>
    <mergeCell ref="C109:L109"/>
    <mergeCell ref="C70:C72"/>
    <mergeCell ref="D70:F70"/>
    <mergeCell ref="G70:J70"/>
    <mergeCell ref="K70:L70"/>
    <mergeCell ref="D71:D72"/>
    <mergeCell ref="E71:F71"/>
    <mergeCell ref="G71:G72"/>
    <mergeCell ref="H71:H72"/>
    <mergeCell ref="I71:J71"/>
    <mergeCell ref="K71:L71"/>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80" fitToWidth="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X70"/>
  <sheetViews>
    <sheetView showGridLines="0" topLeftCell="A25" zoomScale="80" zoomScaleNormal="80" workbookViewId="0">
      <selection activeCell="J47" sqref="J47"/>
    </sheetView>
  </sheetViews>
  <sheetFormatPr baseColWidth="10" defaultRowHeight="14.25" x14ac:dyDescent="0.2"/>
  <cols>
    <col min="1" max="1" width="5.42578125" style="102" customWidth="1"/>
    <col min="2" max="2" width="30.7109375" style="102" customWidth="1"/>
    <col min="3" max="3" width="18.28515625" style="102" customWidth="1"/>
    <col min="4" max="4" width="11.7109375" style="102" customWidth="1"/>
    <col min="5" max="5" width="11.42578125" style="102" customWidth="1"/>
    <col min="6" max="6" width="11.42578125" style="102"/>
    <col min="7" max="15" width="11.42578125" style="102" customWidth="1"/>
    <col min="16" max="16" width="12.28515625" style="102" customWidth="1"/>
    <col min="17" max="17" width="12.42578125" style="102" customWidth="1"/>
    <col min="18" max="16384" width="11.42578125" style="102"/>
  </cols>
  <sheetData>
    <row r="1" spans="1:18" ht="15.75" x14ac:dyDescent="0.2">
      <c r="A1" s="99" t="s">
        <v>44</v>
      </c>
      <c r="B1" s="100"/>
      <c r="C1" s="100"/>
      <c r="D1" s="100"/>
      <c r="E1" s="100"/>
      <c r="F1" s="100"/>
      <c r="G1" s="100"/>
      <c r="H1" s="100"/>
      <c r="I1" s="100"/>
      <c r="J1" s="100"/>
      <c r="K1" s="100"/>
      <c r="L1" s="100"/>
      <c r="M1" s="100"/>
      <c r="N1" s="101"/>
      <c r="O1" s="101"/>
      <c r="P1" s="101"/>
      <c r="Q1" s="101"/>
    </row>
    <row r="2" spans="1:18" x14ac:dyDescent="0.2">
      <c r="Q2" s="101"/>
    </row>
    <row r="3" spans="1:18" ht="30" customHeight="1" x14ac:dyDescent="0.2">
      <c r="D3" s="103" t="s">
        <v>45</v>
      </c>
      <c r="E3" s="103" t="s">
        <v>46</v>
      </c>
      <c r="F3" s="103">
        <v>44197</v>
      </c>
      <c r="G3" s="103">
        <v>44228</v>
      </c>
      <c r="H3" s="103">
        <v>44256</v>
      </c>
      <c r="I3" s="103">
        <v>44287</v>
      </c>
      <c r="J3" s="103">
        <v>44317</v>
      </c>
      <c r="K3" s="103">
        <v>44348</v>
      </c>
      <c r="L3" s="103">
        <v>44378</v>
      </c>
      <c r="M3" s="103">
        <v>44409</v>
      </c>
      <c r="N3" s="103">
        <v>44440</v>
      </c>
      <c r="O3" s="103">
        <v>44470</v>
      </c>
      <c r="P3" s="103">
        <v>44501</v>
      </c>
      <c r="Q3" s="103">
        <v>44531</v>
      </c>
    </row>
    <row r="4" spans="1:18" ht="15" x14ac:dyDescent="0.2">
      <c r="B4" s="104" t="s">
        <v>47</v>
      </c>
      <c r="C4" s="105"/>
      <c r="D4" s="106">
        <v>1.6881010880931413E-5</v>
      </c>
      <c r="E4" s="106">
        <v>3.9246362985467798E-5</v>
      </c>
      <c r="F4" s="106">
        <v>1.989457766047309E-4</v>
      </c>
      <c r="G4" s="106">
        <v>4.2970971035560801E-4</v>
      </c>
      <c r="H4" s="106">
        <v>1.3407115324850505E-3</v>
      </c>
      <c r="I4" s="106">
        <v>1.2726584195659196E-3</v>
      </c>
      <c r="J4" s="106">
        <v>-4.2657337509188764E-5</v>
      </c>
      <c r="K4" s="106">
        <v>4.4727632867447298E-4</v>
      </c>
      <c r="L4" s="106">
        <v>4.0728145348567502E-4</v>
      </c>
      <c r="M4" s="106">
        <v>3.7668236514232234E-4</v>
      </c>
      <c r="N4" s="106">
        <v>1.3457459935697358E-3</v>
      </c>
      <c r="O4" s="106">
        <v>1.8086426047927429E-3</v>
      </c>
      <c r="P4" s="106">
        <v>1.9587117073911475E-3</v>
      </c>
      <c r="Q4" s="106">
        <v>3.452367040644555E-3</v>
      </c>
    </row>
    <row r="5" spans="1:18" ht="15" x14ac:dyDescent="0.2">
      <c r="B5" s="107" t="s">
        <v>48</v>
      </c>
      <c r="C5" s="108"/>
      <c r="D5" s="109">
        <v>2.3381781870002172E-5</v>
      </c>
      <c r="E5" s="109">
        <v>6.2973012133982209E-5</v>
      </c>
      <c r="F5" s="109">
        <v>3.1005092310554261E-4</v>
      </c>
      <c r="G5" s="109">
        <v>5.5624731352676982E-4</v>
      </c>
      <c r="H5" s="109">
        <v>2.1368078633410281E-3</v>
      </c>
      <c r="I5" s="109">
        <v>2.0124998024353413E-3</v>
      </c>
      <c r="J5" s="109">
        <v>3.2006608984458396E-4</v>
      </c>
      <c r="K5" s="109">
        <v>4.7009754302895779E-4</v>
      </c>
      <c r="L5" s="109">
        <v>1.2653202921204532E-3</v>
      </c>
      <c r="M5" s="109">
        <v>1.3696162601641859E-3</v>
      </c>
      <c r="N5" s="109">
        <v>1.8790793993188615E-3</v>
      </c>
      <c r="O5" s="109">
        <v>2.3261479459772971E-3</v>
      </c>
      <c r="P5" s="109">
        <v>3.1270263051104141E-3</v>
      </c>
      <c r="Q5" s="109">
        <v>5.9418477147257232E-3</v>
      </c>
    </row>
    <row r="6" spans="1:18" x14ac:dyDescent="0.2">
      <c r="B6" s="110" t="s">
        <v>49</v>
      </c>
      <c r="C6" s="111"/>
      <c r="D6" s="112">
        <v>1.6723408358121361E-6</v>
      </c>
      <c r="E6" s="112">
        <v>9.4817824636495018E-5</v>
      </c>
      <c r="F6" s="112">
        <v>1.1372054756000338E-3</v>
      </c>
      <c r="G6" s="112">
        <v>5.4558636914259218E-4</v>
      </c>
      <c r="H6" s="112">
        <v>1.311729386371363E-3</v>
      </c>
      <c r="I6" s="112">
        <v>2.8871662020035771E-3</v>
      </c>
      <c r="J6" s="112">
        <v>5.806991766521552E-4</v>
      </c>
      <c r="K6" s="112">
        <v>1.2612313963789035E-4</v>
      </c>
      <c r="L6" s="112">
        <v>8.4270371187189497E-5</v>
      </c>
      <c r="M6" s="112">
        <v>-9.1348848021810536E-4</v>
      </c>
      <c r="N6" s="112">
        <v>6.6128817523436467E-5</v>
      </c>
      <c r="O6" s="112">
        <v>-5.1531913560698417E-4</v>
      </c>
      <c r="P6" s="112">
        <v>-3.2035910665554335E-3</v>
      </c>
      <c r="Q6" s="112">
        <v>-4.8749698070411629E-3</v>
      </c>
    </row>
    <row r="7" spans="1:18" x14ac:dyDescent="0.2">
      <c r="B7" s="110" t="s">
        <v>50</v>
      </c>
      <c r="C7" s="111"/>
      <c r="D7" s="112">
        <v>1.1823139434152807E-6</v>
      </c>
      <c r="E7" s="112">
        <v>-6.8115230273502192E-5</v>
      </c>
      <c r="F7" s="112">
        <v>5.3185630198626654E-4</v>
      </c>
      <c r="G7" s="112">
        <v>7.1837240280347991E-4</v>
      </c>
      <c r="H7" s="112">
        <v>8.6831703287737483E-4</v>
      </c>
      <c r="I7" s="112">
        <v>4.3938386390762751E-4</v>
      </c>
      <c r="J7" s="112">
        <v>1.8976433483541832E-4</v>
      </c>
      <c r="K7" s="112">
        <v>-1.2041574484322748E-4</v>
      </c>
      <c r="L7" s="112">
        <v>-3.6799998228853603E-4</v>
      </c>
      <c r="M7" s="112">
        <v>-7.0184477013546243E-4</v>
      </c>
      <c r="N7" s="112">
        <v>-1.0154317279931213E-3</v>
      </c>
      <c r="O7" s="112">
        <v>-1.0862488129382841E-3</v>
      </c>
      <c r="P7" s="112">
        <v>-2.4969444076076153E-3</v>
      </c>
      <c r="Q7" s="112">
        <v>-6.6798813046811123E-3</v>
      </c>
    </row>
    <row r="8" spans="1:18" x14ac:dyDescent="0.2">
      <c r="B8" s="110" t="s">
        <v>51</v>
      </c>
      <c r="C8" s="111"/>
      <c r="D8" s="112">
        <v>2.2758046531734522E-6</v>
      </c>
      <c r="E8" s="112">
        <v>9.9718378008040176E-5</v>
      </c>
      <c r="F8" s="112">
        <v>1.5114321642797357E-3</v>
      </c>
      <c r="G8" s="112">
        <v>1.1210218023327556E-4</v>
      </c>
      <c r="H8" s="112">
        <v>1.122123337662817E-3</v>
      </c>
      <c r="I8" s="112">
        <v>8.0840606695908868E-4</v>
      </c>
      <c r="J8" s="112">
        <v>6.2050559611415146E-4</v>
      </c>
      <c r="K8" s="112">
        <v>2.7064665831377788E-4</v>
      </c>
      <c r="L8" s="112">
        <v>2.2111489320630895E-4</v>
      </c>
      <c r="M8" s="112">
        <v>-1.3544593986668518E-3</v>
      </c>
      <c r="N8" s="112">
        <v>6.8003125485271987E-4</v>
      </c>
      <c r="O8" s="112">
        <v>-1.9416882255696155E-4</v>
      </c>
      <c r="P8" s="112">
        <v>-4.304930503385318E-3</v>
      </c>
      <c r="Q8" s="112">
        <v>-4.9935829362577344E-3</v>
      </c>
    </row>
    <row r="9" spans="1:18" x14ac:dyDescent="0.2">
      <c r="B9" s="110" t="s">
        <v>52</v>
      </c>
      <c r="C9" s="111"/>
      <c r="D9" s="112">
        <v>5.1256238564612033E-7</v>
      </c>
      <c r="E9" s="112">
        <v>4.2706190456520687E-4</v>
      </c>
      <c r="F9" s="112">
        <v>1.0004102271534698E-3</v>
      </c>
      <c r="G9" s="112">
        <v>1.6757573086503275E-3</v>
      </c>
      <c r="H9" s="112">
        <v>2.7739293004929166E-3</v>
      </c>
      <c r="I9" s="112">
        <v>1.4591661668472033E-2</v>
      </c>
      <c r="J9" s="112">
        <v>1.0738261714668962E-3</v>
      </c>
      <c r="K9" s="112">
        <v>-5.7388630586907574E-5</v>
      </c>
      <c r="L9" s="112">
        <v>4.3426690889836195E-4</v>
      </c>
      <c r="M9" s="112">
        <v>7.1347086482242972E-4</v>
      </c>
      <c r="N9" s="112">
        <v>-2.9285348328689231E-5</v>
      </c>
      <c r="O9" s="112">
        <v>-3.5991695737913609E-4</v>
      </c>
      <c r="P9" s="112">
        <v>-6.819709082821479E-4</v>
      </c>
      <c r="Q9" s="112">
        <v>-7.5630871576470859E-4</v>
      </c>
    </row>
    <row r="10" spans="1:18" x14ac:dyDescent="0.2">
      <c r="B10" s="113" t="s">
        <v>53</v>
      </c>
      <c r="C10" s="114"/>
      <c r="D10" s="112">
        <v>1.4790499613948072E-6</v>
      </c>
      <c r="E10" s="112">
        <v>2.2461232608028681E-4</v>
      </c>
      <c r="F10" s="112">
        <v>8.8460858360006611E-4</v>
      </c>
      <c r="G10" s="112">
        <v>1.40371129013106E-3</v>
      </c>
      <c r="H10" s="112">
        <v>2.0585792521636836E-3</v>
      </c>
      <c r="I10" s="112">
        <v>1.0573681328198692E-3</v>
      </c>
      <c r="J10" s="112">
        <v>4.4532798912388927E-4</v>
      </c>
      <c r="K10" s="112">
        <v>4.415003867830336E-4</v>
      </c>
      <c r="L10" s="112">
        <v>1.3204174162038118E-3</v>
      </c>
      <c r="M10" s="112">
        <v>1.0469116760523089E-3</v>
      </c>
      <c r="N10" s="112">
        <v>1.4149983725590953E-3</v>
      </c>
      <c r="O10" s="112">
        <v>1.4959642344702928E-3</v>
      </c>
      <c r="P10" s="112">
        <v>1.96690724616988E-3</v>
      </c>
      <c r="Q10" s="112">
        <v>5.8905223904217596E-3</v>
      </c>
    </row>
    <row r="11" spans="1:18" x14ac:dyDescent="0.2">
      <c r="B11" s="110" t="s">
        <v>54</v>
      </c>
      <c r="C11" s="111"/>
      <c r="D11" s="112">
        <v>4.4918477875022234E-6</v>
      </c>
      <c r="E11" s="112">
        <v>4.9917549251432547E-5</v>
      </c>
      <c r="F11" s="112">
        <v>9.6557021018073286E-4</v>
      </c>
      <c r="G11" s="112">
        <v>1.8374058331875887E-3</v>
      </c>
      <c r="H11" s="112">
        <v>3.7873985798440035E-3</v>
      </c>
      <c r="I11" s="112">
        <v>1.0840586120230977E-3</v>
      </c>
      <c r="J11" s="112">
        <v>-1.7962925092146476E-3</v>
      </c>
      <c r="K11" s="112">
        <v>-1.2421231359143192E-3</v>
      </c>
      <c r="L11" s="112">
        <v>-9.7994721072047763E-4</v>
      </c>
      <c r="M11" s="112">
        <v>-1.6373407924619165E-3</v>
      </c>
      <c r="N11" s="112">
        <v>-1.8372458243517409E-3</v>
      </c>
      <c r="O11" s="112">
        <v>-2.5533296554066665E-3</v>
      </c>
      <c r="P11" s="112">
        <v>-5.7013734221771362E-3</v>
      </c>
      <c r="Q11" s="112">
        <v>-5.9347860073875047E-3</v>
      </c>
    </row>
    <row r="12" spans="1:18" x14ac:dyDescent="0.2">
      <c r="B12" s="110" t="s">
        <v>55</v>
      </c>
      <c r="C12" s="111"/>
      <c r="D12" s="112">
        <v>5.6085768918023859E-7</v>
      </c>
      <c r="E12" s="112">
        <v>2.8443075058959266E-4</v>
      </c>
      <c r="F12" s="112">
        <v>8.8350310444695879E-4</v>
      </c>
      <c r="G12" s="112">
        <v>1.2566926906123488E-3</v>
      </c>
      <c r="H12" s="112">
        <v>1.4067737854654982E-3</v>
      </c>
      <c r="I12" s="112">
        <v>1.0836780589866812E-3</v>
      </c>
      <c r="J12" s="112">
        <v>1.0845573425106725E-3</v>
      </c>
      <c r="K12" s="112">
        <v>1.0904699807416929E-3</v>
      </c>
      <c r="L12" s="112">
        <v>2.0287426602445535E-3</v>
      </c>
      <c r="M12" s="112">
        <v>1.7735776095157973E-3</v>
      </c>
      <c r="N12" s="112">
        <v>2.6222906516168987E-3</v>
      </c>
      <c r="O12" s="112">
        <v>2.9495293191035277E-3</v>
      </c>
      <c r="P12" s="112">
        <v>4.6364530398406156E-3</v>
      </c>
      <c r="Q12" s="112">
        <v>9.7407893025576175E-3</v>
      </c>
    </row>
    <row r="13" spans="1:18" x14ac:dyDescent="0.2">
      <c r="B13" s="113" t="s">
        <v>56</v>
      </c>
      <c r="C13" s="114"/>
      <c r="D13" s="112">
        <v>4.2201872618718994E-7</v>
      </c>
      <c r="E13" s="112">
        <v>2.6862902861202187E-4</v>
      </c>
      <c r="F13" s="112">
        <v>5.7367560445631405E-4</v>
      </c>
      <c r="G13" s="112">
        <v>6.5908666043634767E-4</v>
      </c>
      <c r="H13" s="112">
        <v>1.5768716204729305E-3</v>
      </c>
      <c r="I13" s="112">
        <v>2.4701277493488494E-3</v>
      </c>
      <c r="J13" s="112">
        <v>2.3417792474449417E-3</v>
      </c>
      <c r="K13" s="112">
        <v>1.4030733380299143E-3</v>
      </c>
      <c r="L13" s="112">
        <v>1.9082511460652984E-3</v>
      </c>
      <c r="M13" s="112">
        <v>1.4061362900614771E-3</v>
      </c>
      <c r="N13" s="112">
        <v>2.5238061244654553E-3</v>
      </c>
      <c r="O13" s="112">
        <v>3.5949631280682848E-3</v>
      </c>
      <c r="P13" s="112">
        <v>5.5027166442074282E-3</v>
      </c>
      <c r="Q13" s="112">
        <v>1.0727460164178027E-2</v>
      </c>
    </row>
    <row r="14" spans="1:18" x14ac:dyDescent="0.2">
      <c r="B14" s="113" t="s">
        <v>57</v>
      </c>
      <c r="C14" s="114"/>
      <c r="D14" s="112">
        <v>3.7232052222391232E-5</v>
      </c>
      <c r="E14" s="112">
        <v>-2.6809711982322959E-5</v>
      </c>
      <c r="F14" s="112">
        <v>-1.0531168267891022E-4</v>
      </c>
      <c r="G14" s="112">
        <v>-2.269077138611908E-3</v>
      </c>
      <c r="H14" s="112">
        <v>5.493095388620084E-5</v>
      </c>
      <c r="I14" s="112">
        <v>-3.9082290963425859E-3</v>
      </c>
      <c r="J14" s="112">
        <v>-2.6545963270557804E-3</v>
      </c>
      <c r="K14" s="112">
        <v>-4.467962567819117E-3</v>
      </c>
      <c r="L14" s="112">
        <v>-1.7094041090203183E-3</v>
      </c>
      <c r="M14" s="112">
        <v>-7.6461380658932043E-4</v>
      </c>
      <c r="N14" s="112">
        <v>-3.3606461623694184E-3</v>
      </c>
      <c r="O14" s="112">
        <v>-3.8023247532552595E-3</v>
      </c>
      <c r="P14" s="112">
        <v>-1.8562183613433092E-3</v>
      </c>
      <c r="Q14" s="112">
        <v>3.2056042741814839E-3</v>
      </c>
      <c r="R14" s="102" t="s">
        <v>58</v>
      </c>
    </row>
    <row r="15" spans="1:18" x14ac:dyDescent="0.2">
      <c r="B15" s="113" t="s">
        <v>59</v>
      </c>
      <c r="C15" s="114"/>
      <c r="D15" s="112">
        <v>9.562868992496476E-5</v>
      </c>
      <c r="E15" s="112">
        <v>-2.5643093630667302E-4</v>
      </c>
      <c r="F15" s="112">
        <v>-1.5667552084797087E-3</v>
      </c>
      <c r="G15" s="112">
        <v>2.9094713976318687E-4</v>
      </c>
      <c r="H15" s="112">
        <v>4.5827855528579597E-3</v>
      </c>
      <c r="I15" s="112">
        <v>3.9569479686232256E-3</v>
      </c>
      <c r="J15" s="112">
        <v>-6.5460604801070854E-4</v>
      </c>
      <c r="K15" s="112">
        <v>1.6492678477122436E-3</v>
      </c>
      <c r="L15" s="112">
        <v>3.6499583728071272E-3</v>
      </c>
      <c r="M15" s="112">
        <v>5.3231886882900703E-3</v>
      </c>
      <c r="N15" s="112">
        <v>8.0999085559265716E-3</v>
      </c>
      <c r="O15" s="112">
        <v>1.0010625773044346E-2</v>
      </c>
      <c r="P15" s="112">
        <v>1.3173176790664876E-2</v>
      </c>
      <c r="Q15" s="112">
        <v>2.288532220405326E-2</v>
      </c>
    </row>
    <row r="16" spans="1:18" x14ac:dyDescent="0.2">
      <c r="B16" s="110" t="s">
        <v>60</v>
      </c>
      <c r="C16" s="111"/>
      <c r="D16" s="112">
        <v>-1.6229862789884919E-4</v>
      </c>
      <c r="E16" s="112">
        <v>6.0054397294395656E-5</v>
      </c>
      <c r="F16" s="112">
        <v>8.4873339072366605E-5</v>
      </c>
      <c r="G16" s="112">
        <v>-4.680413498373559E-4</v>
      </c>
      <c r="H16" s="112">
        <v>4.1021442081619064E-3</v>
      </c>
      <c r="I16" s="112">
        <v>5.340758157355241E-3</v>
      </c>
      <c r="J16" s="112">
        <v>3.148119191944021E-3</v>
      </c>
      <c r="K16" s="112">
        <v>3.80950931349755E-3</v>
      </c>
      <c r="L16" s="112">
        <v>2.7959190163313608E-3</v>
      </c>
      <c r="M16" s="112">
        <v>3.798786236137941E-3</v>
      </c>
      <c r="N16" s="112">
        <v>8.5587518569159027E-3</v>
      </c>
      <c r="O16" s="112">
        <v>1.3850154316620733E-2</v>
      </c>
      <c r="P16" s="112">
        <v>1.6685178946802326E-2</v>
      </c>
      <c r="Q16" s="112">
        <v>3.0002720160264174E-2</v>
      </c>
    </row>
    <row r="17" spans="1:24" x14ac:dyDescent="0.2">
      <c r="B17" s="110" t="s">
        <v>61</v>
      </c>
      <c r="C17" s="111"/>
      <c r="D17" s="115">
        <v>5.0364763468802032E-4</v>
      </c>
      <c r="E17" s="115">
        <v>-8.6625577299692669E-4</v>
      </c>
      <c r="F17" s="115">
        <v>-3.9140545261595605E-3</v>
      </c>
      <c r="G17" s="115">
        <v>1.5878850314672288E-3</v>
      </c>
      <c r="H17" s="115">
        <v>5.4270479468381261E-3</v>
      </c>
      <c r="I17" s="115">
        <v>1.3944585863190362E-3</v>
      </c>
      <c r="J17" s="115">
        <v>-7.1305461698528694E-3</v>
      </c>
      <c r="K17" s="115">
        <v>-2.0649511476952265E-3</v>
      </c>
      <c r="L17" s="115">
        <v>5.05778011111091E-3</v>
      </c>
      <c r="M17" s="115">
        <v>7.8661827874761947E-3</v>
      </c>
      <c r="N17" s="115">
        <v>7.3198602248008005E-3</v>
      </c>
      <c r="O17" s="115">
        <v>3.6272086021185146E-3</v>
      </c>
      <c r="P17" s="115">
        <v>6.966959412779028E-3</v>
      </c>
      <c r="Q17" s="115">
        <v>8.8221973530426823E-3</v>
      </c>
    </row>
    <row r="18" spans="1:24" ht="15" x14ac:dyDescent="0.2">
      <c r="B18" s="116" t="s">
        <v>62</v>
      </c>
      <c r="C18" s="117"/>
      <c r="D18" s="118">
        <v>4.9557053696247522E-6</v>
      </c>
      <c r="E18" s="118">
        <v>-4.0306472555151629E-6</v>
      </c>
      <c r="F18" s="118">
        <v>-2.6226915883498236E-5</v>
      </c>
      <c r="G18" s="118">
        <v>1.8479461652365359E-4</v>
      </c>
      <c r="H18" s="118">
        <v>-2.1071163328489906E-4</v>
      </c>
      <c r="I18" s="118">
        <v>-1.1923869983887503E-4</v>
      </c>
      <c r="J18" s="118">
        <v>-7.3550124558019458E-4</v>
      </c>
      <c r="K18" s="118">
        <v>4.056830431797831E-4</v>
      </c>
      <c r="L18" s="118">
        <v>-1.0378713988787869E-3</v>
      </c>
      <c r="M18" s="118">
        <v>-1.2092810293947709E-3</v>
      </c>
      <c r="N18" s="118">
        <v>4.3397263417999099E-4</v>
      </c>
      <c r="O18" s="118">
        <v>9.1373767480895651E-4</v>
      </c>
      <c r="P18" s="118">
        <v>-1.8642756707709651E-5</v>
      </c>
      <c r="Q18" s="118">
        <v>-4.1780739983354742E-4</v>
      </c>
    </row>
    <row r="19" spans="1:24" x14ac:dyDescent="0.2">
      <c r="B19" s="113" t="s">
        <v>63</v>
      </c>
      <c r="C19" s="114"/>
      <c r="D19" s="112">
        <v>-7.7551478561144194E-7</v>
      </c>
      <c r="E19" s="112">
        <v>-7.4967395800373815E-5</v>
      </c>
      <c r="F19" s="112">
        <v>-2.8190627150459502E-4</v>
      </c>
      <c r="G19" s="112">
        <v>-2.9180036917508811E-4</v>
      </c>
      <c r="H19" s="112">
        <v>-1.4644268898000856E-4</v>
      </c>
      <c r="I19" s="112">
        <v>2.4545098357364736E-5</v>
      </c>
      <c r="J19" s="112">
        <v>-2.9199414592973039E-4</v>
      </c>
      <c r="K19" s="112">
        <v>-1.3834039489235561E-4</v>
      </c>
      <c r="L19" s="112">
        <v>-1.026066523424074E-4</v>
      </c>
      <c r="M19" s="112">
        <v>-1.1014075353590336E-3</v>
      </c>
      <c r="N19" s="112">
        <v>1.3969456261753166E-5</v>
      </c>
      <c r="O19" s="112">
        <v>-5.4149840939365923E-4</v>
      </c>
      <c r="P19" s="112">
        <v>-1.6946790243974608E-3</v>
      </c>
      <c r="Q19" s="112">
        <v>-3.2836177694639535E-4</v>
      </c>
    </row>
    <row r="20" spans="1:24" x14ac:dyDescent="0.2">
      <c r="B20" s="110" t="s">
        <v>64</v>
      </c>
      <c r="C20" s="111"/>
      <c r="D20" s="112">
        <v>-8.1193871737106349E-8</v>
      </c>
      <c r="E20" s="112">
        <v>5.920276457072049E-6</v>
      </c>
      <c r="F20" s="112">
        <v>1.5116376656409969E-5</v>
      </c>
      <c r="G20" s="112">
        <v>1.0693531147021318E-5</v>
      </c>
      <c r="H20" s="112">
        <v>8.2102652885440719E-5</v>
      </c>
      <c r="I20" s="112">
        <v>9.2370039497469136E-5</v>
      </c>
      <c r="J20" s="112">
        <v>1.0424902653127788E-5</v>
      </c>
      <c r="K20" s="112">
        <v>2.3319553155820572E-5</v>
      </c>
      <c r="L20" s="112">
        <v>4.2309731919321081E-5</v>
      </c>
      <c r="M20" s="112">
        <v>8.5013638115860601E-6</v>
      </c>
      <c r="N20" s="112">
        <v>-9.1249578796359643E-5</v>
      </c>
      <c r="O20" s="112">
        <v>-1.0518468853426555E-4</v>
      </c>
      <c r="P20" s="112">
        <v>-1.1672463124146049E-4</v>
      </c>
      <c r="Q20" s="112">
        <v>1.5025106603339111E-7</v>
      </c>
    </row>
    <row r="21" spans="1:24" x14ac:dyDescent="0.2">
      <c r="B21" s="110" t="s">
        <v>65</v>
      </c>
      <c r="C21" s="111"/>
      <c r="D21" s="112">
        <v>-8.0036728895560572E-6</v>
      </c>
      <c r="E21" s="112">
        <v>-9.1673144388115801E-4</v>
      </c>
      <c r="F21" s="112">
        <v>-3.4620393681870087E-3</v>
      </c>
      <c r="G21" s="112">
        <v>-3.2303479707700422E-3</v>
      </c>
      <c r="H21" s="112">
        <v>-2.4113865031786252E-3</v>
      </c>
      <c r="I21" s="112">
        <v>-6.393780987513642E-4</v>
      </c>
      <c r="J21" s="112">
        <v>-3.2285359145607373E-3</v>
      </c>
      <c r="K21" s="112">
        <v>-1.7626121400288186E-3</v>
      </c>
      <c r="L21" s="112">
        <v>-1.6660010673918979E-3</v>
      </c>
      <c r="M21" s="112">
        <v>-1.4435546217744677E-2</v>
      </c>
      <c r="N21" s="112">
        <v>1.2032798910661668E-3</v>
      </c>
      <c r="O21" s="112">
        <v>-5.8082793516778253E-3</v>
      </c>
      <c r="P21" s="112">
        <v>-2.024632931404724E-2</v>
      </c>
      <c r="Q21" s="112">
        <v>-4.2760104731308646E-3</v>
      </c>
    </row>
    <row r="22" spans="1:24" x14ac:dyDescent="0.2">
      <c r="B22" s="119" t="s">
        <v>66</v>
      </c>
      <c r="C22" s="120"/>
      <c r="D22" s="121">
        <v>2.1048383015864758E-5</v>
      </c>
      <c r="E22" s="121">
        <v>2.0189820833893535E-4</v>
      </c>
      <c r="F22" s="121">
        <v>6.6075982178359638E-4</v>
      </c>
      <c r="G22" s="121">
        <v>1.4928490796906058E-3</v>
      </c>
      <c r="H22" s="121">
        <v>-3.9425235177348306E-4</v>
      </c>
      <c r="I22" s="121">
        <v>-5.2717403840496502E-4</v>
      </c>
      <c r="J22" s="121">
        <v>-1.9984777135471088E-3</v>
      </c>
      <c r="K22" s="121">
        <v>1.9429646463067218E-3</v>
      </c>
      <c r="L22" s="121">
        <v>-3.8120840753945728E-3</v>
      </c>
      <c r="M22" s="121">
        <v>-1.5809014684071698E-3</v>
      </c>
      <c r="N22" s="121">
        <v>1.7030832789850514E-3</v>
      </c>
      <c r="O22" s="121">
        <v>5.533700718987955E-3</v>
      </c>
      <c r="P22" s="121">
        <v>5.5194112637360071E-3</v>
      </c>
      <c r="Q22" s="121">
        <v>-7.2159221443168775E-4</v>
      </c>
    </row>
    <row r="23" spans="1:24" x14ac:dyDescent="0.2">
      <c r="B23" s="122"/>
      <c r="C23" s="122"/>
      <c r="D23" s="123"/>
      <c r="E23" s="123"/>
      <c r="F23" s="123"/>
      <c r="G23" s="123"/>
      <c r="H23" s="123"/>
      <c r="I23" s="123"/>
      <c r="J23" s="123"/>
      <c r="K23" s="123"/>
      <c r="L23" s="123"/>
      <c r="M23" s="123"/>
      <c r="N23" s="123"/>
      <c r="O23" s="123"/>
      <c r="P23" s="123"/>
      <c r="Q23" s="123"/>
    </row>
    <row r="24" spans="1:24" x14ac:dyDescent="0.2">
      <c r="Q24" s="101"/>
      <c r="R24" s="124"/>
      <c r="S24" s="124"/>
      <c r="T24" s="125"/>
    </row>
    <row r="25" spans="1:24" ht="15.75" x14ac:dyDescent="0.2">
      <c r="A25" s="99" t="s">
        <v>67</v>
      </c>
      <c r="B25" s="100"/>
      <c r="C25" s="100"/>
      <c r="D25" s="100"/>
      <c r="E25" s="100"/>
      <c r="F25" s="100"/>
      <c r="G25" s="100"/>
      <c r="H25" s="100"/>
      <c r="I25" s="100"/>
      <c r="J25" s="100"/>
      <c r="K25" s="100"/>
      <c r="L25" s="100"/>
      <c r="M25" s="100"/>
      <c r="N25" s="101"/>
      <c r="O25" s="101"/>
      <c r="P25" s="101"/>
      <c r="Q25" s="101"/>
      <c r="X25"/>
    </row>
    <row r="27" spans="1:24" ht="13.5" customHeight="1" x14ac:dyDescent="0.25">
      <c r="B27" s="126" t="s">
        <v>68</v>
      </c>
      <c r="C27" s="126"/>
      <c r="D27" s="126"/>
      <c r="E27" s="126"/>
      <c r="F27" s="126"/>
      <c r="G27" s="126"/>
      <c r="H27" s="126"/>
      <c r="I27" s="126"/>
      <c r="J27" s="126"/>
      <c r="K27" s="126"/>
      <c r="L27" s="126"/>
      <c r="M27" s="126"/>
    </row>
    <row r="28" spans="1:24" ht="13.5" customHeight="1" thickBot="1" x14ac:dyDescent="0.3">
      <c r="B28" s="126"/>
      <c r="C28" s="126"/>
      <c r="D28" s="126"/>
      <c r="E28" s="126"/>
      <c r="F28" s="126"/>
      <c r="G28" s="127"/>
      <c r="H28" s="127"/>
      <c r="I28" s="127"/>
      <c r="J28" s="127"/>
      <c r="K28" s="127"/>
      <c r="L28" s="127"/>
      <c r="P28" s="127"/>
      <c r="Q28" s="128"/>
    </row>
    <row r="29" spans="1:24" ht="32.25" customHeight="1" thickBot="1" x14ac:dyDescent="0.25">
      <c r="B29" s="129"/>
      <c r="C29" s="129"/>
      <c r="D29" s="186" t="s">
        <v>69</v>
      </c>
      <c r="E29" s="187"/>
      <c r="F29" s="187"/>
      <c r="G29" s="187"/>
      <c r="H29" s="187"/>
      <c r="I29" s="187"/>
      <c r="J29" s="187"/>
      <c r="K29" s="187"/>
      <c r="L29" s="187"/>
      <c r="M29" s="187"/>
      <c r="N29" s="187"/>
      <c r="O29" s="187"/>
      <c r="P29" s="187"/>
      <c r="Q29" s="187"/>
      <c r="R29" s="187"/>
      <c r="S29" s="187"/>
      <c r="T29" s="187"/>
      <c r="U29" s="187"/>
      <c r="V29" s="187"/>
      <c r="W29" s="188"/>
    </row>
    <row r="30" spans="1:24" s="130" customFormat="1" ht="23.25" customHeight="1" thickBot="1" x14ac:dyDescent="0.25">
      <c r="C30" s="131" t="s">
        <v>70</v>
      </c>
      <c r="D30" s="132" t="s">
        <v>71</v>
      </c>
      <c r="E30" s="133" t="s">
        <v>72</v>
      </c>
      <c r="F30" s="133" t="s">
        <v>73</v>
      </c>
      <c r="G30" s="134">
        <v>44197</v>
      </c>
      <c r="H30" s="134">
        <v>44228</v>
      </c>
      <c r="I30" s="134">
        <v>44256</v>
      </c>
      <c r="J30" s="134">
        <v>44287</v>
      </c>
      <c r="K30" s="134">
        <v>44317</v>
      </c>
      <c r="L30" s="134">
        <v>44348</v>
      </c>
      <c r="M30" s="134">
        <v>44378</v>
      </c>
      <c r="N30" s="134">
        <v>44409</v>
      </c>
      <c r="O30" s="134">
        <v>44440</v>
      </c>
      <c r="P30" s="134">
        <v>44470</v>
      </c>
      <c r="Q30" s="134">
        <v>44501</v>
      </c>
      <c r="R30" s="134">
        <v>44531</v>
      </c>
      <c r="S30" s="133" t="s">
        <v>74</v>
      </c>
      <c r="T30" s="134">
        <v>44562</v>
      </c>
      <c r="U30" s="134">
        <v>44593</v>
      </c>
      <c r="V30" s="134">
        <v>44621</v>
      </c>
      <c r="W30" s="133" t="s">
        <v>75</v>
      </c>
    </row>
    <row r="31" spans="1:24" x14ac:dyDescent="0.2">
      <c r="C31" s="135">
        <v>43466</v>
      </c>
      <c r="D31" s="136">
        <v>422.89975107999993</v>
      </c>
      <c r="E31" s="137">
        <v>-5.635539999991579E-2</v>
      </c>
      <c r="F31" s="137">
        <v>0.49099015999996709</v>
      </c>
      <c r="G31" s="138">
        <v>-1.7240291330153923E-3</v>
      </c>
      <c r="H31" s="138">
        <v>6.208000628771515E-2</v>
      </c>
      <c r="I31" s="138">
        <v>-0.28388608715408736</v>
      </c>
      <c r="J31" s="138">
        <v>3.1084519999978966E-2</v>
      </c>
      <c r="K31" s="138">
        <v>8.2224009999947612E-2</v>
      </c>
      <c r="L31" s="138">
        <v>2.0211610000046676E-2</v>
      </c>
      <c r="M31" s="138">
        <v>1.8137129999900026E-2</v>
      </c>
      <c r="N31" s="138">
        <v>1.7267430000060813E-2</v>
      </c>
      <c r="O31" s="138">
        <v>1.0552670000038233E-2</v>
      </c>
      <c r="P31" s="138">
        <v>1.4563559999942299E-2</v>
      </c>
      <c r="Q31" s="138">
        <v>-9.3642699999918477E-3</v>
      </c>
      <c r="R31" s="138">
        <v>1.0058710000009796E-2</v>
      </c>
      <c r="S31" s="137">
        <v>-2.8794739999455032E-2</v>
      </c>
      <c r="T31" s="138">
        <v>9.4288699999651726E-3</v>
      </c>
      <c r="U31" s="138">
        <v>8.9671600000542639E-3</v>
      </c>
      <c r="V31" s="138">
        <v>3.1116459999964263E-2</v>
      </c>
      <c r="W31" s="137">
        <f t="shared" ref="W31:W69" si="0">E31+F31+S31+SUM(T31:V31)</f>
        <v>0.45535251000057997</v>
      </c>
    </row>
    <row r="32" spans="1:24" x14ac:dyDescent="0.2">
      <c r="C32" s="139">
        <v>43497</v>
      </c>
      <c r="D32" s="136">
        <v>369.54420734999997</v>
      </c>
      <c r="E32" s="137">
        <v>-0.94971337999993466</v>
      </c>
      <c r="F32" s="137">
        <v>0.38588619999990215</v>
      </c>
      <c r="G32" s="138">
        <v>-5.3490044294335348E-3</v>
      </c>
      <c r="H32" s="138">
        <v>3.5712362563799616E-2</v>
      </c>
      <c r="I32" s="138">
        <v>2.6443341827075528E-2</v>
      </c>
      <c r="J32" s="138">
        <v>-1.2287849960955555E-2</v>
      </c>
      <c r="K32" s="138">
        <v>6.7668299999468218E-3</v>
      </c>
      <c r="L32" s="138">
        <v>1.5060859999948661E-2</v>
      </c>
      <c r="M32" s="138">
        <v>-4.4316499999581538E-3</v>
      </c>
      <c r="N32" s="138">
        <v>2.0749599999589918E-3</v>
      </c>
      <c r="O32" s="138">
        <v>1.122515999998086E-2</v>
      </c>
      <c r="P32" s="138">
        <v>3.2195100000080856E-3</v>
      </c>
      <c r="Q32" s="138">
        <v>1.2736300000142364E-2</v>
      </c>
      <c r="R32" s="138">
        <v>-5.0815999999827E-3</v>
      </c>
      <c r="S32" s="137">
        <v>8.6089220000530986E-2</v>
      </c>
      <c r="T32" s="138">
        <v>3.3274999992727317E-4</v>
      </c>
      <c r="U32" s="138">
        <v>-3.4211600000162434E-3</v>
      </c>
      <c r="V32" s="138">
        <v>-4.1183999996974308E-4</v>
      </c>
      <c r="W32" s="137">
        <f t="shared" si="0"/>
        <v>-0.48123820999956024</v>
      </c>
    </row>
    <row r="33" spans="2:23" x14ac:dyDescent="0.2">
      <c r="C33" s="139">
        <v>43525</v>
      </c>
      <c r="D33" s="136">
        <v>407.80958238000005</v>
      </c>
      <c r="E33" s="137">
        <v>-3.7146020100000783</v>
      </c>
      <c r="F33" s="137">
        <v>0.18264089999996713</v>
      </c>
      <c r="G33" s="138">
        <v>-3.9178156109869633E-2</v>
      </c>
      <c r="H33" s="138">
        <v>3.0795090290610005E-2</v>
      </c>
      <c r="I33" s="138">
        <v>3.0387896882700716E-2</v>
      </c>
      <c r="J33" s="138">
        <v>-6.7665074352589727E-3</v>
      </c>
      <c r="K33" s="138">
        <v>-8.6101043627479612E-2</v>
      </c>
      <c r="L33" s="138">
        <v>1.2872999997171064E-4</v>
      </c>
      <c r="M33" s="138">
        <v>7.8498400001194568E-3</v>
      </c>
      <c r="N33" s="138">
        <v>1.5064099999335667E-3</v>
      </c>
      <c r="O33" s="138">
        <v>7.2715300000822936E-3</v>
      </c>
      <c r="P33" s="138">
        <v>3.7378699999521814E-3</v>
      </c>
      <c r="Q33" s="138">
        <v>6.5222999999718922E-3</v>
      </c>
      <c r="R33" s="138">
        <v>-3.337759999908485E-3</v>
      </c>
      <c r="S33" s="137">
        <v>-4.718379999917488E-2</v>
      </c>
      <c r="T33" s="138">
        <v>-6.9578000011460972E-4</v>
      </c>
      <c r="U33" s="138">
        <v>3.604326000004221E-2</v>
      </c>
      <c r="V33" s="138">
        <v>-3.2419689999983348E-2</v>
      </c>
      <c r="W33" s="137">
        <f t="shared" si="0"/>
        <v>-3.5762171199993418</v>
      </c>
    </row>
    <row r="34" spans="2:23" x14ac:dyDescent="0.2">
      <c r="C34" s="139">
        <v>43556</v>
      </c>
      <c r="D34" s="136">
        <v>395.78928868000003</v>
      </c>
      <c r="E34" s="137">
        <v>-0.64913641000003963</v>
      </c>
      <c r="F34" s="137">
        <v>0.68148026000000073</v>
      </c>
      <c r="G34" s="138">
        <v>-8.69543363199341E-2</v>
      </c>
      <c r="H34" s="138">
        <v>-9.2668569243983256E-3</v>
      </c>
      <c r="I34" s="138">
        <v>7.8729074809757549E-2</v>
      </c>
      <c r="J34" s="138">
        <v>-2.9597791696801323E-2</v>
      </c>
      <c r="K34" s="138">
        <v>1.2776338017772559E-2</v>
      </c>
      <c r="L34" s="138">
        <v>-0.20056146788539309</v>
      </c>
      <c r="M34" s="138">
        <v>2.5827989999925194E-2</v>
      </c>
      <c r="N34" s="138">
        <v>1.2053969999954006E-2</v>
      </c>
      <c r="O34" s="138">
        <v>2.8352290000043467E-2</v>
      </c>
      <c r="P34" s="138">
        <v>1.5691399999980149E-2</v>
      </c>
      <c r="Q34" s="138">
        <v>8.6568599999736762E-3</v>
      </c>
      <c r="R34" s="138">
        <v>1.0895150000067133E-2</v>
      </c>
      <c r="S34" s="137">
        <v>-0.1333973799990531</v>
      </c>
      <c r="T34" s="138">
        <v>2.0115090000047076E-2</v>
      </c>
      <c r="U34" s="138">
        <v>1.8577399999969657E-2</v>
      </c>
      <c r="V34" s="138">
        <v>2.8615209999941271E-2</v>
      </c>
      <c r="W34" s="137">
        <f t="shared" si="0"/>
        <v>-3.3745829999134003E-2</v>
      </c>
    </row>
    <row r="35" spans="2:23" x14ac:dyDescent="0.2">
      <c r="B35" s="129"/>
      <c r="C35" s="139">
        <v>43586</v>
      </c>
      <c r="D35" s="136">
        <v>396.55092957000005</v>
      </c>
      <c r="E35" s="137">
        <v>-1.4242420000000493</v>
      </c>
      <c r="F35" s="137">
        <v>0.57814881000001606</v>
      </c>
      <c r="G35" s="138">
        <v>-2.9189022151626887E-2</v>
      </c>
      <c r="H35" s="138">
        <v>2.2093103515828716E-2</v>
      </c>
      <c r="I35" s="138">
        <v>1.6824112450308348E-2</v>
      </c>
      <c r="J35" s="138">
        <v>2.3005557962278544E-2</v>
      </c>
      <c r="K35" s="138">
        <v>3.2142010620191286E-2</v>
      </c>
      <c r="L35" s="138">
        <v>8.400738512591488E-3</v>
      </c>
      <c r="M35" s="138">
        <v>-0.11043908090863397</v>
      </c>
      <c r="N35" s="138">
        <v>1.6461830000139344E-2</v>
      </c>
      <c r="O35" s="138">
        <v>1.1550769999928434E-2</v>
      </c>
      <c r="P35" s="138">
        <v>5.0403900000901558E-3</v>
      </c>
      <c r="Q35" s="138">
        <v>2.7765600000293489E-3</v>
      </c>
      <c r="R35" s="138">
        <v>-5.9964000013223995E-4</v>
      </c>
      <c r="S35" s="137">
        <v>-1.9326699990074303E-3</v>
      </c>
      <c r="T35" s="138">
        <v>-4.0665799999146657E-3</v>
      </c>
      <c r="U35" s="138">
        <v>-3.9278300000660238E-3</v>
      </c>
      <c r="V35" s="138">
        <v>-2.5231299999859402E-3</v>
      </c>
      <c r="W35" s="137">
        <f t="shared" si="0"/>
        <v>-0.85854339999900731</v>
      </c>
    </row>
    <row r="36" spans="2:23" x14ac:dyDescent="0.2">
      <c r="B36" s="129"/>
      <c r="C36" s="139">
        <v>43617</v>
      </c>
      <c r="D36" s="136">
        <v>376.06859209999999</v>
      </c>
      <c r="E36" s="137">
        <v>3.8301700000147321E-3</v>
      </c>
      <c r="F36" s="137">
        <v>0.7154986500000291</v>
      </c>
      <c r="G36" s="138">
        <v>-6.3718840039541647E-3</v>
      </c>
      <c r="H36" s="138">
        <v>2.4602279681516848E-2</v>
      </c>
      <c r="I36" s="138">
        <v>5.1600478092836966E-3</v>
      </c>
      <c r="J36" s="138">
        <v>-1.4412716447452567E-2</v>
      </c>
      <c r="K36" s="138">
        <v>9.8909349637210653E-3</v>
      </c>
      <c r="L36" s="138">
        <v>-3.9496786634458658E-3</v>
      </c>
      <c r="M36" s="138">
        <v>1.0764453910383054E-2</v>
      </c>
      <c r="N36" s="138">
        <v>-0.1143521872491533</v>
      </c>
      <c r="O36" s="138">
        <v>1.3866759999984879E-2</v>
      </c>
      <c r="P36" s="138">
        <v>7.6777700000434379E-3</v>
      </c>
      <c r="Q36" s="138">
        <v>1.202440999998089E-2</v>
      </c>
      <c r="R36" s="138">
        <v>-5.5242800000883108E-3</v>
      </c>
      <c r="S36" s="137">
        <v>-6.0624089999180342E-2</v>
      </c>
      <c r="T36" s="138">
        <v>-1.5637799999694835E-3</v>
      </c>
      <c r="U36" s="138">
        <v>2.6642400000582711E-3</v>
      </c>
      <c r="V36" s="138">
        <v>8.2449899999232912E-3</v>
      </c>
      <c r="W36" s="137">
        <f t="shared" si="0"/>
        <v>0.66805018000087557</v>
      </c>
    </row>
    <row r="37" spans="2:23" x14ac:dyDescent="0.2">
      <c r="B37" s="129"/>
      <c r="C37" s="139">
        <v>43647</v>
      </c>
      <c r="D37" s="136">
        <v>400.11276639000005</v>
      </c>
      <c r="E37" s="137">
        <v>-0.57302707000008013</v>
      </c>
      <c r="F37" s="137">
        <v>0.62582144999998945</v>
      </c>
      <c r="G37" s="138">
        <v>-4.8170780603186358E-2</v>
      </c>
      <c r="H37" s="138">
        <v>1.5702814143082833E-2</v>
      </c>
      <c r="I37" s="138">
        <v>-6.204262675339578E-3</v>
      </c>
      <c r="J37" s="138">
        <v>-1.0955220006565014E-2</v>
      </c>
      <c r="K37" s="138">
        <v>3.8785530499524157E-2</v>
      </c>
      <c r="L37" s="138">
        <v>-1.9920431064520017E-2</v>
      </c>
      <c r="M37" s="138">
        <v>-1.3898230122151745E-2</v>
      </c>
      <c r="N37" s="138">
        <v>-3.1834085806337953E-2</v>
      </c>
      <c r="O37" s="138">
        <v>-8.569543436362892E-2</v>
      </c>
      <c r="P37" s="138">
        <v>2.2987269999930504E-2</v>
      </c>
      <c r="Q37" s="138">
        <v>9.1801000007762923E-4</v>
      </c>
      <c r="R37" s="138">
        <v>1.0879989999978079E-2</v>
      </c>
      <c r="S37" s="137">
        <v>-0.12740482999913638</v>
      </c>
      <c r="T37" s="138">
        <v>7.2014399999602574E-3</v>
      </c>
      <c r="U37" s="138">
        <v>-1.6409800000474206E-3</v>
      </c>
      <c r="V37" s="138">
        <v>4.5017800000550778E-3</v>
      </c>
      <c r="W37" s="137">
        <f t="shared" si="0"/>
        <v>-6.4548209999259143E-2</v>
      </c>
    </row>
    <row r="38" spans="2:23" x14ac:dyDescent="0.2">
      <c r="B38" s="129"/>
      <c r="C38" s="139">
        <v>43678</v>
      </c>
      <c r="D38" s="136">
        <v>346.17538581000008</v>
      </c>
      <c r="E38" s="137">
        <v>-0.12772090000009939</v>
      </c>
      <c r="F38" s="137">
        <v>0.50446425999996336</v>
      </c>
      <c r="G38" s="138">
        <v>5.911816764410105E-4</v>
      </c>
      <c r="H38" s="138">
        <v>3.291207278954289E-2</v>
      </c>
      <c r="I38" s="138">
        <v>3.6758658873623062E-2</v>
      </c>
      <c r="J38" s="138">
        <v>-1.4031774983607193E-2</v>
      </c>
      <c r="K38" s="138">
        <v>-1.302277734157542E-2</v>
      </c>
      <c r="L38" s="138">
        <v>1.0571541512945259E-2</v>
      </c>
      <c r="M38" s="138">
        <v>-1.247005943213253E-2</v>
      </c>
      <c r="N38" s="138">
        <v>-1.25139223714541E-2</v>
      </c>
      <c r="O38" s="138">
        <v>2.6642797120643991E-3</v>
      </c>
      <c r="P38" s="138">
        <v>-7.1082650434732386E-2</v>
      </c>
      <c r="Q38" s="138">
        <v>1.1502320000090549E-2</v>
      </c>
      <c r="R38" s="138">
        <v>-2.1370400000932932E-3</v>
      </c>
      <c r="S38" s="137">
        <v>-3.0258169998887752E-2</v>
      </c>
      <c r="T38" s="138">
        <v>2.7243699999530691E-3</v>
      </c>
      <c r="U38" s="138">
        <v>8.4000000072137482E-5</v>
      </c>
      <c r="V38" s="138">
        <v>7.5303499999108681E-3</v>
      </c>
      <c r="W38" s="137">
        <f t="shared" si="0"/>
        <v>0.35682391000091229</v>
      </c>
    </row>
    <row r="39" spans="2:23" x14ac:dyDescent="0.2">
      <c r="B39" s="129"/>
      <c r="C39" s="139">
        <v>43709</v>
      </c>
      <c r="D39" s="136">
        <v>383.84160694999997</v>
      </c>
      <c r="E39" s="137">
        <v>0.80601857999999993</v>
      </c>
      <c r="F39" s="137">
        <v>1.1396059799999989</v>
      </c>
      <c r="G39" s="138">
        <v>-1.8562870853315871E-2</v>
      </c>
      <c r="H39" s="138">
        <v>2.9866927133696208E-2</v>
      </c>
      <c r="I39" s="138">
        <v>8.3781171429222923E-2</v>
      </c>
      <c r="J39" s="138">
        <v>-1.6888251460500214E-2</v>
      </c>
      <c r="K39" s="138">
        <v>-1.668084705727324E-3</v>
      </c>
      <c r="L39" s="138">
        <v>1.9946036335795725E-2</v>
      </c>
      <c r="M39" s="138">
        <v>-9.889249771674713E-3</v>
      </c>
      <c r="N39" s="138">
        <v>-2.7432585117082908E-2</v>
      </c>
      <c r="O39" s="138">
        <v>3.5041621039226811E-2</v>
      </c>
      <c r="P39" s="138">
        <v>4.9524754479080002E-3</v>
      </c>
      <c r="Q39" s="138">
        <v>-9.4850889476731481E-2</v>
      </c>
      <c r="R39" s="138">
        <v>-6.7893999999455446E-3</v>
      </c>
      <c r="S39" s="137">
        <v>-2.4930999991283898E-3</v>
      </c>
      <c r="T39" s="138">
        <v>2.8050499999494605E-3</v>
      </c>
      <c r="U39" s="138">
        <v>6.4771300000074916E-3</v>
      </c>
      <c r="V39" s="138">
        <v>1.7593789999978071E-2</v>
      </c>
      <c r="W39" s="137">
        <f t="shared" si="0"/>
        <v>1.9700074300008055</v>
      </c>
    </row>
    <row r="40" spans="2:23" x14ac:dyDescent="0.2">
      <c r="B40" s="129"/>
      <c r="C40" s="139">
        <v>43739</v>
      </c>
      <c r="D40" s="136">
        <v>417.20483153999999</v>
      </c>
      <c r="E40" s="137"/>
      <c r="F40" s="137">
        <v>1.2757719299999621</v>
      </c>
      <c r="G40" s="138">
        <v>-3.8243433947911853E-2</v>
      </c>
      <c r="H40" s="138">
        <v>-6.5004587580119733E-3</v>
      </c>
      <c r="I40" s="138">
        <v>9.2107918819976931E-2</v>
      </c>
      <c r="J40" s="138">
        <v>-9.9930353048307552E-3</v>
      </c>
      <c r="K40" s="138">
        <v>1.5470028622246446E-2</v>
      </c>
      <c r="L40" s="138">
        <v>-2.5165618823734803E-2</v>
      </c>
      <c r="M40" s="138">
        <v>-6.2451638344782623E-3</v>
      </c>
      <c r="N40" s="138">
        <v>-4.8106695384149134E-3</v>
      </c>
      <c r="O40" s="138">
        <v>4.1357990290180169E-2</v>
      </c>
      <c r="P40" s="138">
        <v>8.4150304156764832E-3</v>
      </c>
      <c r="Q40" s="138">
        <v>-1.4634970448582862E-2</v>
      </c>
      <c r="R40" s="138">
        <v>-7.3666417491210723E-2</v>
      </c>
      <c r="S40" s="137">
        <v>-2.1908799999096118E-2</v>
      </c>
      <c r="T40" s="138">
        <v>1.3408639999909155E-2</v>
      </c>
      <c r="U40" s="138">
        <v>2.6561380000032386E-2</v>
      </c>
      <c r="V40" s="138">
        <v>4.2109000008849762E-4</v>
      </c>
      <c r="W40" s="137">
        <f t="shared" si="0"/>
        <v>1.2942542400008961</v>
      </c>
    </row>
    <row r="41" spans="2:23" x14ac:dyDescent="0.2">
      <c r="B41" s="129"/>
      <c r="C41" s="139">
        <v>43770</v>
      </c>
      <c r="D41" s="136">
        <v>390.00084801999998</v>
      </c>
      <c r="E41" s="137"/>
      <c r="F41" s="137">
        <v>1.5609854500000324</v>
      </c>
      <c r="G41" s="138">
        <v>-2.2434475396323705E-2</v>
      </c>
      <c r="H41" s="138">
        <v>-1.2816507813795397E-2</v>
      </c>
      <c r="I41" s="138">
        <v>0.11191535992816171</v>
      </c>
      <c r="J41" s="138">
        <v>-4.4083260771685673E-3</v>
      </c>
      <c r="K41" s="138">
        <v>4.4748414514401702E-3</v>
      </c>
      <c r="L41" s="138">
        <v>-1.3456519849682991E-2</v>
      </c>
      <c r="M41" s="138">
        <v>-1.4438168495246373E-2</v>
      </c>
      <c r="N41" s="138">
        <v>-9.713245545810878E-3</v>
      </c>
      <c r="O41" s="138">
        <v>3.6814536968620359E-2</v>
      </c>
      <c r="P41" s="138">
        <v>1.8182440296868663E-2</v>
      </c>
      <c r="Q41" s="138">
        <v>-2.1963845862046583E-2</v>
      </c>
      <c r="R41" s="138">
        <v>4.1881517145156977E-3</v>
      </c>
      <c r="S41" s="137">
        <v>7.6344241319532102E-2</v>
      </c>
      <c r="T41" s="138">
        <v>-4.8809491318706932E-2</v>
      </c>
      <c r="U41" s="138">
        <v>1.0114560000033634E-2</v>
      </c>
      <c r="V41" s="138">
        <v>2.2828200000049037E-3</v>
      </c>
      <c r="W41" s="137">
        <f t="shared" si="0"/>
        <v>1.6009175800008961</v>
      </c>
    </row>
    <row r="42" spans="2:23" ht="15" thickBot="1" x14ac:dyDescent="0.25">
      <c r="B42" s="129"/>
      <c r="C42" s="139">
        <v>43800</v>
      </c>
      <c r="D42" s="136">
        <v>377.45976538000002</v>
      </c>
      <c r="E42" s="137"/>
      <c r="F42" s="137">
        <v>0.85308090000000902</v>
      </c>
      <c r="G42" s="140">
        <v>-3.7243031103230351E-2</v>
      </c>
      <c r="H42" s="140">
        <v>-5.8358214079134996E-4</v>
      </c>
      <c r="I42" s="140">
        <v>0.17307458427598021</v>
      </c>
      <c r="J42" s="140">
        <v>-2.1389706752756865E-3</v>
      </c>
      <c r="K42" s="140">
        <v>1.1756698657904963E-2</v>
      </c>
      <c r="L42" s="140">
        <v>-1.1069568867014823E-2</v>
      </c>
      <c r="M42" s="140">
        <v>-1.0536891173899221E-2</v>
      </c>
      <c r="N42" s="140">
        <v>-2.5438799005598867E-2</v>
      </c>
      <c r="O42" s="140">
        <v>3.1569001651917006E-2</v>
      </c>
      <c r="P42" s="140">
        <v>-4.592762389205518E-2</v>
      </c>
      <c r="Q42" s="140">
        <v>1.7128440365183906E-2</v>
      </c>
      <c r="R42" s="140">
        <v>2.4327866930548225E-2</v>
      </c>
      <c r="S42" s="137">
        <v>0.12491812502366884</v>
      </c>
      <c r="T42" s="140">
        <v>-6.8896424585318528E-3</v>
      </c>
      <c r="U42" s="140">
        <v>-4.3560212564216272E-2</v>
      </c>
      <c r="V42" s="140">
        <v>1.4146700000026158E-2</v>
      </c>
      <c r="W42" s="137">
        <f t="shared" si="0"/>
        <v>0.94169587000095589</v>
      </c>
    </row>
    <row r="43" spans="2:23" s="141" customFormat="1" ht="15.75" thickBot="1" x14ac:dyDescent="0.3">
      <c r="C43" s="189" t="s">
        <v>76</v>
      </c>
      <c r="D43" s="190"/>
      <c r="E43" s="142">
        <f>SUM(E31:E42)</f>
        <v>-6.6849484200001825</v>
      </c>
      <c r="F43" s="142">
        <f>SUM(F31:F42)</f>
        <v>8.9943749499998376</v>
      </c>
      <c r="G43" s="143">
        <f t="shared" ref="G43:R43" si="1">SUM(G31:G42)</f>
        <v>-0.33282984237536084</v>
      </c>
      <c r="H43" s="143">
        <f t="shared" si="1"/>
        <v>0.22459725076879522</v>
      </c>
      <c r="I43" s="143">
        <f t="shared" si="1"/>
        <v>0.36509181727666373</v>
      </c>
      <c r="J43" s="143">
        <f t="shared" si="1"/>
        <v>-6.7390366086158338E-2</v>
      </c>
      <c r="K43" s="143">
        <f t="shared" si="1"/>
        <v>0.11349531715791272</v>
      </c>
      <c r="L43" s="143">
        <f t="shared" si="1"/>
        <v>-0.19980376879249206</v>
      </c>
      <c r="M43" s="143">
        <f t="shared" si="1"/>
        <v>-0.11976907982784724</v>
      </c>
      <c r="N43" s="143">
        <f t="shared" si="1"/>
        <v>-0.1767308946338062</v>
      </c>
      <c r="O43" s="143">
        <f t="shared" si="1"/>
        <v>0.14457117529843799</v>
      </c>
      <c r="P43" s="143">
        <f t="shared" si="1"/>
        <v>-1.2542558166387607E-2</v>
      </c>
      <c r="Q43" s="143">
        <f t="shared" si="1"/>
        <v>-6.8548775421902519E-2</v>
      </c>
      <c r="R43" s="143">
        <f t="shared" si="1"/>
        <v>-3.6786268846242365E-2</v>
      </c>
      <c r="S43" s="142">
        <f>SUM(S31:S42)</f>
        <v>-0.1666459936483875</v>
      </c>
      <c r="T43" s="143">
        <f t="shared" ref="T43:V43" si="2">SUM(T31:T42)</f>
        <v>-6.0090637775260802E-3</v>
      </c>
      <c r="U43" s="143">
        <f t="shared" si="2"/>
        <v>5.6938947435924092E-2</v>
      </c>
      <c r="V43" s="143">
        <f t="shared" si="2"/>
        <v>7.9098529999953371E-2</v>
      </c>
      <c r="W43" s="142">
        <f t="shared" si="0"/>
        <v>2.2728089500096189</v>
      </c>
    </row>
    <row r="44" spans="2:23" x14ac:dyDescent="0.2">
      <c r="C44" s="135">
        <v>43831</v>
      </c>
      <c r="D44" s="136">
        <v>425.18344531000002</v>
      </c>
      <c r="E44" s="137"/>
      <c r="F44" s="137">
        <v>0.9465967099999375</v>
      </c>
      <c r="G44" s="138">
        <v>0.19051490212211775</v>
      </c>
      <c r="H44" s="138">
        <v>0.22887192005288171</v>
      </c>
      <c r="I44" s="138">
        <v>0.44564636879789532</v>
      </c>
      <c r="J44" s="138">
        <v>9.1062621502658203E-2</v>
      </c>
      <c r="K44" s="138">
        <v>0.13791590590909664</v>
      </c>
      <c r="L44" s="138">
        <v>3.73403528177505E-2</v>
      </c>
      <c r="M44" s="138">
        <v>1.1352233915886245E-2</v>
      </c>
      <c r="N44" s="138">
        <v>8.5762869473398951E-2</v>
      </c>
      <c r="O44" s="138">
        <v>0.11129461002815333</v>
      </c>
      <c r="P44" s="138">
        <v>-7.4626628270038964E-2</v>
      </c>
      <c r="Q44" s="138">
        <v>-2.6536384596283824E-2</v>
      </c>
      <c r="R44" s="138">
        <v>0.11390743037264883</v>
      </c>
      <c r="S44" s="137">
        <v>1.3525062021261647</v>
      </c>
      <c r="T44" s="138">
        <v>-2.1930878972398204E-3</v>
      </c>
      <c r="U44" s="138">
        <v>1.9348500123783197E-2</v>
      </c>
      <c r="V44" s="138">
        <v>-0.32298341435233624</v>
      </c>
      <c r="W44" s="137">
        <f t="shared" si="0"/>
        <v>1.9932749100003093</v>
      </c>
    </row>
    <row r="45" spans="2:23" x14ac:dyDescent="0.2">
      <c r="C45" s="139">
        <v>43862</v>
      </c>
      <c r="D45" s="136">
        <v>376.51961198000004</v>
      </c>
      <c r="E45" s="137"/>
      <c r="F45" s="137">
        <v>5.2278292199998759</v>
      </c>
      <c r="G45" s="138">
        <v>0.15797801709459236</v>
      </c>
      <c r="H45" s="138">
        <v>0.21850618296815583</v>
      </c>
      <c r="I45" s="138">
        <v>0.34766660282895145</v>
      </c>
      <c r="J45" s="138">
        <v>6.8007677785089982E-2</v>
      </c>
      <c r="K45" s="138">
        <v>5.8659950353160184E-2</v>
      </c>
      <c r="L45" s="138">
        <v>-4.3200284139516043E-2</v>
      </c>
      <c r="M45" s="138">
        <v>-5.3762671107051574E-2</v>
      </c>
      <c r="N45" s="138">
        <v>8.2091245511719535E-3</v>
      </c>
      <c r="O45" s="138">
        <v>5.8185519075436787E-2</v>
      </c>
      <c r="P45" s="138">
        <v>6.095935526360563E-2</v>
      </c>
      <c r="Q45" s="138">
        <v>1.1968839495352768E-2</v>
      </c>
      <c r="R45" s="138">
        <v>3.9302150382809486E-2</v>
      </c>
      <c r="S45" s="137">
        <v>0.93248046455175881</v>
      </c>
      <c r="T45" s="138">
        <v>2.9953948481988846E-2</v>
      </c>
      <c r="U45" s="138">
        <v>1.3259692045664906E-2</v>
      </c>
      <c r="V45" s="138">
        <v>5.5247748392503127E-2</v>
      </c>
      <c r="W45" s="137">
        <f t="shared" si="0"/>
        <v>6.2587710734717916</v>
      </c>
    </row>
    <row r="46" spans="2:23" x14ac:dyDescent="0.2">
      <c r="B46" s="129"/>
      <c r="C46" s="139">
        <v>43891</v>
      </c>
      <c r="D46" s="136">
        <v>380.2128027</v>
      </c>
      <c r="E46" s="137"/>
      <c r="F46" s="137">
        <v>13.083937109999965</v>
      </c>
      <c r="G46" s="138">
        <v>0.26285891628072022</v>
      </c>
      <c r="H46" s="138">
        <v>0.39965317641105003</v>
      </c>
      <c r="I46" s="138">
        <v>0.77192824704900431</v>
      </c>
      <c r="J46" s="138">
        <v>7.5999907321772753E-2</v>
      </c>
      <c r="K46" s="138">
        <v>9.3185238955811656E-2</v>
      </c>
      <c r="L46" s="138">
        <v>-1.5695307359521848E-2</v>
      </c>
      <c r="M46" s="138">
        <v>-4.2772088396077379E-2</v>
      </c>
      <c r="N46" s="138">
        <v>5.3754866248311828E-2</v>
      </c>
      <c r="O46" s="138">
        <v>1.6596110146224419E-2</v>
      </c>
      <c r="P46" s="138">
        <v>6.527488767954992E-2</v>
      </c>
      <c r="Q46" s="138">
        <v>3.9884059570738373E-2</v>
      </c>
      <c r="R46" s="138">
        <v>-2.2616391694896265E-3</v>
      </c>
      <c r="S46" s="137">
        <v>1.7184063747380947</v>
      </c>
      <c r="T46" s="138">
        <v>6.2996640992935227E-2</v>
      </c>
      <c r="U46" s="138">
        <v>3.1744994851692354E-2</v>
      </c>
      <c r="V46" s="138">
        <v>-2.1820872741727726E-2</v>
      </c>
      <c r="W46" s="137">
        <f t="shared" si="0"/>
        <v>14.87526424784096</v>
      </c>
    </row>
    <row r="47" spans="2:23" x14ac:dyDescent="0.2">
      <c r="B47" s="129"/>
      <c r="C47" s="139">
        <v>43922</v>
      </c>
      <c r="D47" s="136">
        <v>333.59240425000002</v>
      </c>
      <c r="E47" s="137"/>
      <c r="F47" s="137">
        <v>4.35902305999997</v>
      </c>
      <c r="G47" s="138">
        <v>3.0872363239836886E-2</v>
      </c>
      <c r="H47" s="138">
        <v>0.24744816684648185</v>
      </c>
      <c r="I47" s="138">
        <v>0.92829218105214295</v>
      </c>
      <c r="J47" s="138">
        <v>8.5362903065856699E-2</v>
      </c>
      <c r="K47" s="138">
        <v>9.7525220078409802E-2</v>
      </c>
      <c r="L47" s="138">
        <v>7.7654073384678668E-3</v>
      </c>
      <c r="M47" s="138">
        <v>9.4960336139138235E-4</v>
      </c>
      <c r="N47" s="138">
        <v>3.1923881853685998E-3</v>
      </c>
      <c r="O47" s="138">
        <v>5.6941581952060005E-2</v>
      </c>
      <c r="P47" s="138">
        <v>1.8099523800344741E-2</v>
      </c>
      <c r="Q47" s="138">
        <v>4.1033319506652788E-2</v>
      </c>
      <c r="R47" s="138">
        <v>2.1538589334511471E-2</v>
      </c>
      <c r="S47" s="137">
        <v>1.539021247761525</v>
      </c>
      <c r="T47" s="138">
        <v>2.9202107102832997E-2</v>
      </c>
      <c r="U47" s="138">
        <v>-2.6892749023318174E-2</v>
      </c>
      <c r="V47" s="138">
        <v>9.8839356681992285E-2</v>
      </c>
      <c r="W47" s="137">
        <f t="shared" si="0"/>
        <v>5.9991930225230021</v>
      </c>
    </row>
    <row r="48" spans="2:23" x14ac:dyDescent="0.2">
      <c r="B48" s="129"/>
      <c r="C48" s="139">
        <v>43952</v>
      </c>
      <c r="D48" s="136">
        <v>354.15754536999998</v>
      </c>
      <c r="E48" s="137"/>
      <c r="F48" s="137">
        <v>1.3953724100001068</v>
      </c>
      <c r="G48" s="138">
        <v>-2.7217084633548438E-3</v>
      </c>
      <c r="H48" s="138">
        <v>0.1745548998707136</v>
      </c>
      <c r="I48" s="138">
        <v>0.52589972137860741</v>
      </c>
      <c r="J48" s="138">
        <v>0.10087865442852717</v>
      </c>
      <c r="K48" s="138">
        <v>2.8731654093803627E-2</v>
      </c>
      <c r="L48" s="138">
        <v>2.5461724990066159E-2</v>
      </c>
      <c r="M48" s="138">
        <v>-4.6908443785127929E-2</v>
      </c>
      <c r="N48" s="138">
        <v>-1.4732522295730632E-2</v>
      </c>
      <c r="O48" s="138">
        <v>3.4950124802435312E-3</v>
      </c>
      <c r="P48" s="138">
        <v>-2.0466838332879433E-2</v>
      </c>
      <c r="Q48" s="138">
        <v>1.9742312866242173E-2</v>
      </c>
      <c r="R48" s="138">
        <v>-2.9057383104941437E-2</v>
      </c>
      <c r="S48" s="137">
        <v>0.76487708412616939</v>
      </c>
      <c r="T48" s="138">
        <v>-5.8639179796386998E-3</v>
      </c>
      <c r="U48" s="138">
        <v>2.4121461950699086E-3</v>
      </c>
      <c r="V48" s="138">
        <v>7.9436477432182073E-3</v>
      </c>
      <c r="W48" s="137">
        <f t="shared" si="0"/>
        <v>2.1647413700849256</v>
      </c>
    </row>
    <row r="49" spans="3:23" x14ac:dyDescent="0.2">
      <c r="C49" s="139">
        <v>43983</v>
      </c>
      <c r="D49" s="136">
        <v>399.42963596999999</v>
      </c>
      <c r="E49" s="137"/>
      <c r="F49" s="137">
        <v>0.68439640999997664</v>
      </c>
      <c r="G49" s="138">
        <v>0.15297826413052462</v>
      </c>
      <c r="H49" s="138">
        <v>0.30216571123065705</v>
      </c>
      <c r="I49" s="138">
        <v>0.5743960996605324</v>
      </c>
      <c r="J49" s="138">
        <v>0.10428520271483421</v>
      </c>
      <c r="K49" s="138">
        <v>0.16669127710053999</v>
      </c>
      <c r="L49" s="138">
        <v>-4.7640692142920216E-2</v>
      </c>
      <c r="M49" s="138">
        <v>-6.053922959023339E-2</v>
      </c>
      <c r="N49" s="138">
        <v>4.0563907726550497E-2</v>
      </c>
      <c r="O49" s="138">
        <v>5.2452716064067317E-2</v>
      </c>
      <c r="P49" s="138">
        <v>4.6383380368411053E-3</v>
      </c>
      <c r="Q49" s="138">
        <v>1.500367654693946E-2</v>
      </c>
      <c r="R49" s="138">
        <v>2.6748172984980556E-4</v>
      </c>
      <c r="S49" s="137">
        <v>1.3052627532081829</v>
      </c>
      <c r="T49" s="138">
        <v>-1.9109131070194962E-2</v>
      </c>
      <c r="U49" s="138">
        <v>1.3462790729477092E-2</v>
      </c>
      <c r="V49" s="138">
        <v>-4.3100051817418716E-2</v>
      </c>
      <c r="W49" s="137">
        <f t="shared" si="0"/>
        <v>1.9409127710500229</v>
      </c>
    </row>
    <row r="50" spans="3:23" x14ac:dyDescent="0.2">
      <c r="C50" s="139">
        <v>44013</v>
      </c>
      <c r="D50" s="136">
        <v>400.75681844000002</v>
      </c>
      <c r="E50" s="137"/>
      <c r="F50" s="137">
        <v>0.73409677000000784</v>
      </c>
      <c r="G50" s="138">
        <v>0.28081808580560619</v>
      </c>
      <c r="H50" s="138">
        <v>0.31439673581638772</v>
      </c>
      <c r="I50" s="138">
        <v>0.84977949368732197</v>
      </c>
      <c r="J50" s="138">
        <v>5.4824341458072468E-2</v>
      </c>
      <c r="K50" s="138">
        <v>0.14332048184513724</v>
      </c>
      <c r="L50" s="138">
        <v>-1.0656649751240366E-2</v>
      </c>
      <c r="M50" s="138">
        <v>-1.5141767521811289E-2</v>
      </c>
      <c r="N50" s="138">
        <v>-2.7173990070537002E-3</v>
      </c>
      <c r="O50" s="138">
        <v>1.9001556504974815E-2</v>
      </c>
      <c r="P50" s="138">
        <v>-1.6692799654663304E-2</v>
      </c>
      <c r="Q50" s="138">
        <v>-1.479305238234474E-2</v>
      </c>
      <c r="R50" s="138">
        <v>2.8054398928020419E-2</v>
      </c>
      <c r="S50" s="137">
        <v>1.6301934257284074</v>
      </c>
      <c r="T50" s="138">
        <v>-1.4807891863028999E-3</v>
      </c>
      <c r="U50" s="138">
        <v>4.9886996061673017E-2</v>
      </c>
      <c r="V50" s="138">
        <v>6.291237123434712E-3</v>
      </c>
      <c r="W50" s="137">
        <f t="shared" si="0"/>
        <v>2.4189876397272201</v>
      </c>
    </row>
    <row r="51" spans="3:23" x14ac:dyDescent="0.2">
      <c r="C51" s="139">
        <v>44044</v>
      </c>
      <c r="D51" s="136">
        <v>358.38549796999996</v>
      </c>
      <c r="E51" s="137"/>
      <c r="F51" s="137">
        <v>1.3818342600000619</v>
      </c>
      <c r="G51" s="138">
        <v>-7.7070773455659491E-2</v>
      </c>
      <c r="H51" s="138">
        <v>0.2790949272722969</v>
      </c>
      <c r="I51" s="138">
        <v>0.95010048120252577</v>
      </c>
      <c r="J51" s="138">
        <v>-6.4289087796169042E-2</v>
      </c>
      <c r="K51" s="138">
        <v>0.12118831596501423</v>
      </c>
      <c r="L51" s="138">
        <v>6.6920625091029251E-3</v>
      </c>
      <c r="M51" s="138">
        <v>-6.3210708099859403E-2</v>
      </c>
      <c r="N51" s="138">
        <v>2.7855834262027201E-3</v>
      </c>
      <c r="O51" s="138">
        <v>2.7889958796606606E-2</v>
      </c>
      <c r="P51" s="138">
        <v>-1.6274990930753575E-2</v>
      </c>
      <c r="Q51" s="138">
        <v>5.1450835442210519E-2</v>
      </c>
      <c r="R51" s="138">
        <v>4.4309359598514675E-2</v>
      </c>
      <c r="S51" s="137">
        <v>1.2626659639300328</v>
      </c>
      <c r="T51" s="138">
        <v>6.2550728762857943E-3</v>
      </c>
      <c r="U51" s="138">
        <v>1.4694547468593555E-2</v>
      </c>
      <c r="V51" s="138">
        <v>-5.845543369787265E-3</v>
      </c>
      <c r="W51" s="137">
        <f t="shared" si="0"/>
        <v>2.6596043009051868</v>
      </c>
    </row>
    <row r="52" spans="3:23" x14ac:dyDescent="0.2">
      <c r="C52" s="139">
        <v>44075</v>
      </c>
      <c r="D52" s="136">
        <v>409.84556129999993</v>
      </c>
      <c r="E52" s="137"/>
      <c r="F52" s="144">
        <v>0.57719443000002002</v>
      </c>
      <c r="G52" s="138">
        <v>-0.29145662779438908</v>
      </c>
      <c r="H52" s="138">
        <v>0.35838089864182621</v>
      </c>
      <c r="I52" s="138">
        <v>0.81275707371275985</v>
      </c>
      <c r="J52" s="138">
        <v>0.1086418378235976</v>
      </c>
      <c r="K52" s="138">
        <v>0.35918074913473674</v>
      </c>
      <c r="L52" s="138">
        <v>7.8380365200700908E-2</v>
      </c>
      <c r="M52" s="138">
        <v>-5.6959491915051785E-2</v>
      </c>
      <c r="N52" s="138">
        <v>5.293425447359823E-2</v>
      </c>
      <c r="O52" s="138">
        <v>6.0219413765310037E-2</v>
      </c>
      <c r="P52" s="138">
        <v>-4.0590777706540848E-2</v>
      </c>
      <c r="Q52" s="138">
        <v>6.8463165903835943E-2</v>
      </c>
      <c r="R52" s="138">
        <v>5.3130967606819013E-2</v>
      </c>
      <c r="S52" s="144">
        <v>1.5630818288472028</v>
      </c>
      <c r="T52" s="138">
        <v>2.2514443419083818E-2</v>
      </c>
      <c r="U52" s="138">
        <v>2.1596853489768364E-2</v>
      </c>
      <c r="V52" s="138">
        <v>7.0699806492029893E-2</v>
      </c>
      <c r="W52" s="144">
        <f t="shared" si="0"/>
        <v>2.2550873622481049</v>
      </c>
    </row>
    <row r="53" spans="3:23" x14ac:dyDescent="0.2">
      <c r="C53" s="139">
        <v>44105</v>
      </c>
      <c r="D53" s="136">
        <v>432.12611193999999</v>
      </c>
      <c r="E53" s="137"/>
      <c r="F53" s="137"/>
      <c r="G53" s="138">
        <v>-0.98930496360787856</v>
      </c>
      <c r="H53" s="138">
        <v>0.30369497293747827</v>
      </c>
      <c r="I53" s="138">
        <v>1.4891393983664329</v>
      </c>
      <c r="J53" s="138">
        <v>-7.3544059928963179E-2</v>
      </c>
      <c r="K53" s="138">
        <v>0.71594578566185874</v>
      </c>
      <c r="L53" s="138">
        <v>0.14796689173169852</v>
      </c>
      <c r="M53" s="138">
        <v>-3.8285317385771123E-2</v>
      </c>
      <c r="N53" s="138">
        <v>0.13945820890768346</v>
      </c>
      <c r="O53" s="138">
        <v>3.040155657726018E-2</v>
      </c>
      <c r="P53" s="138">
        <v>2.1844513676001043E-2</v>
      </c>
      <c r="Q53" s="138">
        <v>3.0055923947998053E-2</v>
      </c>
      <c r="R53" s="138">
        <v>-1.7905285046708741E-2</v>
      </c>
      <c r="S53" s="144">
        <v>1.7594676258370896</v>
      </c>
      <c r="T53" s="138">
        <v>-9.11848059621434E-3</v>
      </c>
      <c r="U53" s="138">
        <v>2.9408814931457528E-2</v>
      </c>
      <c r="V53" s="138">
        <v>8.539036190478555E-2</v>
      </c>
      <c r="W53" s="144">
        <f t="shared" si="0"/>
        <v>1.8651483220771183</v>
      </c>
    </row>
    <row r="54" spans="3:23" x14ac:dyDescent="0.2">
      <c r="C54" s="139">
        <v>44136</v>
      </c>
      <c r="D54" s="136">
        <v>412.93758509648654</v>
      </c>
      <c r="E54" s="137"/>
      <c r="F54" s="137"/>
      <c r="G54" s="138"/>
      <c r="H54" s="138">
        <v>-6.0143726011915533E-2</v>
      </c>
      <c r="I54" s="138">
        <v>1.048180656143245</v>
      </c>
      <c r="J54" s="138">
        <v>-5.3855153217114093E-2</v>
      </c>
      <c r="K54" s="138">
        <v>0.99962407541926268</v>
      </c>
      <c r="L54" s="138">
        <v>0.13136321288482122</v>
      </c>
      <c r="M54" s="138">
        <v>-2.5434658339747784E-2</v>
      </c>
      <c r="N54" s="138">
        <v>7.7886519247556407E-2</v>
      </c>
      <c r="O54" s="138">
        <v>9.2334453009243589E-2</v>
      </c>
      <c r="P54" s="138">
        <v>6.2418255605052764E-2</v>
      </c>
      <c r="Q54" s="138">
        <v>3.874859414418097E-2</v>
      </c>
      <c r="R54" s="138">
        <v>2.3072288062905955E-2</v>
      </c>
      <c r="S54" s="144">
        <v>2.3341945169474911</v>
      </c>
      <c r="T54" s="138">
        <v>-3.2552392969478205E-3</v>
      </c>
      <c r="U54" s="138">
        <v>2.6273531309641385E-2</v>
      </c>
      <c r="V54" s="138">
        <v>0.10213241717048049</v>
      </c>
      <c r="W54" s="144">
        <f t="shared" si="0"/>
        <v>2.4593452261306652</v>
      </c>
    </row>
    <row r="55" spans="3:23" ht="15" thickBot="1" x14ac:dyDescent="0.25">
      <c r="C55" s="139">
        <v>44166</v>
      </c>
      <c r="D55" s="136">
        <v>401.81367999346338</v>
      </c>
      <c r="E55" s="137"/>
      <c r="F55" s="137"/>
      <c r="G55" s="138"/>
      <c r="H55" s="138"/>
      <c r="I55" s="138">
        <v>1.7755581221256307</v>
      </c>
      <c r="J55" s="138">
        <v>-0.21756030226998746</v>
      </c>
      <c r="K55" s="138">
        <v>1.9261145033044613</v>
      </c>
      <c r="L55" s="138">
        <v>0.11243325620210953</v>
      </c>
      <c r="M55" s="138">
        <v>-9.1356867674676323E-2</v>
      </c>
      <c r="N55" s="138">
        <v>7.9927146717523101E-2</v>
      </c>
      <c r="O55" s="138">
        <v>5.8252227944990409E-3</v>
      </c>
      <c r="P55" s="138">
        <v>8.1018701644097746E-3</v>
      </c>
      <c r="Q55" s="138">
        <v>4.851795204950804E-2</v>
      </c>
      <c r="R55" s="138">
        <v>4.7400279079738539E-2</v>
      </c>
      <c r="S55" s="144">
        <v>3.6949611824932163</v>
      </c>
      <c r="T55" s="138">
        <v>-8.6240413797895599E-3</v>
      </c>
      <c r="U55" s="138">
        <v>1.0706124396051564E-3</v>
      </c>
      <c r="V55" s="138">
        <v>0.15297818745682434</v>
      </c>
      <c r="W55" s="144">
        <f t="shared" si="0"/>
        <v>3.8403859410098562</v>
      </c>
    </row>
    <row r="56" spans="3:23" s="141" customFormat="1" ht="15.75" thickBot="1" x14ac:dyDescent="0.3">
      <c r="C56" s="189" t="s">
        <v>77</v>
      </c>
      <c r="D56" s="190"/>
      <c r="E56" s="142"/>
      <c r="F56" s="142">
        <f>SUM(F44:F55)</f>
        <v>28.390280379999922</v>
      </c>
      <c r="G56" s="143">
        <f t="shared" ref="G56:V56" si="3">SUM(G44:G55)</f>
        <v>-0.28453352464788395</v>
      </c>
      <c r="H56" s="143">
        <f t="shared" si="3"/>
        <v>2.7666238660360136</v>
      </c>
      <c r="I56" s="143">
        <f t="shared" si="3"/>
        <v>10.51934444600505</v>
      </c>
      <c r="J56" s="143">
        <f t="shared" si="3"/>
        <v>0.27981454288817531</v>
      </c>
      <c r="K56" s="143">
        <f t="shared" si="3"/>
        <v>4.8480831578212928</v>
      </c>
      <c r="L56" s="143">
        <f t="shared" si="3"/>
        <v>0.43021034028151917</v>
      </c>
      <c r="M56" s="143">
        <f t="shared" si="3"/>
        <v>-0.48206940653813035</v>
      </c>
      <c r="N56" s="143">
        <f t="shared" si="3"/>
        <v>0.52702494765458141</v>
      </c>
      <c r="O56" s="143">
        <f t="shared" si="3"/>
        <v>0.53463771119407966</v>
      </c>
      <c r="P56" s="143">
        <f t="shared" si="3"/>
        <v>7.2684709330928854E-2</v>
      </c>
      <c r="Q56" s="143">
        <f t="shared" si="3"/>
        <v>0.32353924249503052</v>
      </c>
      <c r="R56" s="143">
        <f t="shared" si="3"/>
        <v>0.32175863777467839</v>
      </c>
      <c r="S56" s="142">
        <f>SUM(S44:S55)</f>
        <v>19.857118670295336</v>
      </c>
      <c r="T56" s="143">
        <f t="shared" si="3"/>
        <v>0.10127752546679858</v>
      </c>
      <c r="U56" s="143">
        <f t="shared" si="3"/>
        <v>0.19626673062310829</v>
      </c>
      <c r="V56" s="143">
        <f t="shared" si="3"/>
        <v>0.18577288068399866</v>
      </c>
      <c r="W56" s="142">
        <f t="shared" si="0"/>
        <v>48.730716187069163</v>
      </c>
    </row>
    <row r="57" spans="3:23" x14ac:dyDescent="0.2">
      <c r="C57" s="139">
        <v>44197</v>
      </c>
      <c r="D57" s="136">
        <v>425.99261833178747</v>
      </c>
      <c r="E57" s="137"/>
      <c r="F57" s="137"/>
      <c r="G57" s="138"/>
      <c r="H57" s="138"/>
      <c r="I57" s="138"/>
      <c r="J57" s="138">
        <v>0.43147163076361039</v>
      </c>
      <c r="K57" s="138">
        <v>6.063281843180846</v>
      </c>
      <c r="L57" s="138">
        <v>0.4630018367786306</v>
      </c>
      <c r="M57" s="138">
        <v>-0.19880151643621957</v>
      </c>
      <c r="N57" s="138">
        <v>8.680869345158726E-2</v>
      </c>
      <c r="O57" s="138">
        <v>0.1970117750403233</v>
      </c>
      <c r="P57" s="138">
        <v>9.2593527671681386E-2</v>
      </c>
      <c r="Q57" s="138">
        <v>5.9413380676517136E-2</v>
      </c>
      <c r="R57" s="138">
        <v>-9.8440382431363105E-2</v>
      </c>
      <c r="S57" s="137">
        <v>7.0963407886956134</v>
      </c>
      <c r="T57" s="138">
        <v>0.10787322281129264</v>
      </c>
      <c r="U57" s="138">
        <v>6.5487057234690838E-2</v>
      </c>
      <c r="V57" s="138">
        <v>8.6195708606737753E-2</v>
      </c>
      <c r="W57" s="137">
        <f t="shared" si="0"/>
        <v>7.3558967773483346</v>
      </c>
    </row>
    <row r="58" spans="3:23" x14ac:dyDescent="0.2">
      <c r="C58" s="139">
        <v>44228</v>
      </c>
      <c r="D58" s="136">
        <v>393.12977532361197</v>
      </c>
      <c r="E58" s="137"/>
      <c r="F58" s="137"/>
      <c r="G58" s="138"/>
      <c r="H58" s="138"/>
      <c r="I58" s="138"/>
      <c r="J58" s="138"/>
      <c r="K58" s="138">
        <v>-0.83878466104800964</v>
      </c>
      <c r="L58" s="138">
        <v>0.35502169146860751</v>
      </c>
      <c r="M58" s="138">
        <v>-0.13793452779674453</v>
      </c>
      <c r="N58" s="138">
        <v>0.14450850980534824</v>
      </c>
      <c r="O58" s="138">
        <v>0.17717074264692201</v>
      </c>
      <c r="P58" s="138">
        <v>-3.8054471157693115E-2</v>
      </c>
      <c r="Q58" s="138">
        <v>0.10701240715758331</v>
      </c>
      <c r="R58" s="138">
        <v>0.15131407406806829</v>
      </c>
      <c r="S58" s="137">
        <v>-7.9746234855917919E-2</v>
      </c>
      <c r="T58" s="138">
        <v>6.4730242056157294E-2</v>
      </c>
      <c r="U58" s="138">
        <v>1.1816365210847835E-2</v>
      </c>
      <c r="V58" s="138">
        <v>0.16893030697542599</v>
      </c>
      <c r="W58" s="137">
        <f t="shared" si="0"/>
        <v>0.1657306793865132</v>
      </c>
    </row>
    <row r="59" spans="3:23" x14ac:dyDescent="0.2">
      <c r="C59" s="139">
        <v>44256</v>
      </c>
      <c r="D59" s="136">
        <v>456.5083311375779</v>
      </c>
      <c r="E59" s="137"/>
      <c r="F59" s="137"/>
      <c r="G59" s="138"/>
      <c r="H59" s="138"/>
      <c r="I59" s="138"/>
      <c r="J59" s="138"/>
      <c r="K59" s="138"/>
      <c r="L59" s="138">
        <v>1.1258264906819022</v>
      </c>
      <c r="M59" s="138">
        <v>-0.35634130293624366</v>
      </c>
      <c r="N59" s="138">
        <v>0.1204478836010594</v>
      </c>
      <c r="O59" s="138">
        <v>0.23735907514571863</v>
      </c>
      <c r="P59" s="138">
        <v>0.1685140187320826</v>
      </c>
      <c r="Q59" s="138">
        <v>-4.4661601472228085E-2</v>
      </c>
      <c r="R59" s="138">
        <v>0.26513271484924417</v>
      </c>
      <c r="S59" s="137">
        <v>1.5162772786015353</v>
      </c>
      <c r="T59" s="138">
        <v>1.2606488659230308E-3</v>
      </c>
      <c r="U59" s="138">
        <v>7.7948490783626312E-2</v>
      </c>
      <c r="V59" s="138">
        <v>0.61418507127257271</v>
      </c>
      <c r="W59" s="137">
        <f t="shared" si="0"/>
        <v>2.2096714895236573</v>
      </c>
    </row>
    <row r="60" spans="3:23" x14ac:dyDescent="0.2">
      <c r="C60" s="139">
        <v>44287</v>
      </c>
      <c r="D60" s="136">
        <v>430.01119017959803</v>
      </c>
      <c r="E60" s="137"/>
      <c r="F60" s="137"/>
      <c r="G60" s="138"/>
      <c r="H60" s="138"/>
      <c r="I60" s="138"/>
      <c r="J60" s="138"/>
      <c r="K60" s="138"/>
      <c r="L60" s="138"/>
      <c r="M60" s="138">
        <v>-1.2256496318237282</v>
      </c>
      <c r="N60" s="138">
        <v>0.14567613961469306</v>
      </c>
      <c r="O60" s="138">
        <v>0.38790767841800289</v>
      </c>
      <c r="P60" s="138">
        <v>0.15760507296670312</v>
      </c>
      <c r="Q60" s="138">
        <v>0.11805300581903566</v>
      </c>
      <c r="R60" s="138">
        <v>0.16448960988464023</v>
      </c>
      <c r="S60" s="137">
        <v>-0.25191812512065326</v>
      </c>
      <c r="T60" s="138">
        <v>4.9435345782399054E-2</v>
      </c>
      <c r="U60" s="138">
        <v>-2.8891996992683744E-2</v>
      </c>
      <c r="V60" s="138">
        <v>0.54696290063242259</v>
      </c>
      <c r="W60" s="137">
        <f t="shared" si="0"/>
        <v>0.31558812430148464</v>
      </c>
    </row>
    <row r="61" spans="3:23" x14ac:dyDescent="0.2">
      <c r="C61" s="139">
        <v>44317</v>
      </c>
      <c r="D61" s="136">
        <v>411.89871048536617</v>
      </c>
      <c r="E61" s="137"/>
      <c r="F61" s="137"/>
      <c r="G61" s="138"/>
      <c r="H61" s="138"/>
      <c r="I61" s="138"/>
      <c r="J61" s="138"/>
      <c r="K61" s="138"/>
      <c r="L61" s="138"/>
      <c r="M61" s="138"/>
      <c r="N61" s="138">
        <v>8.4665055517461951E-2</v>
      </c>
      <c r="O61" s="138">
        <v>0.44601586751542754</v>
      </c>
      <c r="P61" s="138">
        <v>0.20856984310512416</v>
      </c>
      <c r="Q61" s="138">
        <v>0.13690375648923236</v>
      </c>
      <c r="R61" s="138">
        <v>0.24459720360169968</v>
      </c>
      <c r="S61" s="137">
        <v>1.1207517262289457</v>
      </c>
      <c r="T61" s="138">
        <v>1.6759651626330196E-3</v>
      </c>
      <c r="U61" s="138">
        <v>0.12835922021218948</v>
      </c>
      <c r="V61" s="138">
        <v>-1.7623857552223399E-2</v>
      </c>
      <c r="W61" s="137">
        <f t="shared" si="0"/>
        <v>1.2331630540515448</v>
      </c>
    </row>
    <row r="62" spans="3:23" x14ac:dyDescent="0.2">
      <c r="C62" s="139">
        <v>44348</v>
      </c>
      <c r="D62" s="136">
        <v>429.48509566716609</v>
      </c>
      <c r="E62" s="137"/>
      <c r="F62" s="137"/>
      <c r="G62" s="138"/>
      <c r="H62" s="138"/>
      <c r="I62" s="138"/>
      <c r="J62" s="138"/>
      <c r="K62" s="138"/>
      <c r="L62" s="138"/>
      <c r="M62" s="138"/>
      <c r="N62" s="138"/>
      <c r="O62" s="138">
        <v>-0.34999392141969565</v>
      </c>
      <c r="P62" s="138">
        <v>0.13477922103163564</v>
      </c>
      <c r="Q62" s="138">
        <v>0.70744696136546281</v>
      </c>
      <c r="R62" s="138">
        <v>0.12038257216903503</v>
      </c>
      <c r="S62" s="137">
        <v>0.61261483314643783</v>
      </c>
      <c r="T62" s="138">
        <v>0.13712648425610041</v>
      </c>
      <c r="U62" s="138">
        <v>0.22384092145290424</v>
      </c>
      <c r="V62" s="138">
        <v>0.19253397709991305</v>
      </c>
      <c r="W62" s="137">
        <f t="shared" si="0"/>
        <v>1.1661162159553555</v>
      </c>
    </row>
    <row r="63" spans="3:23" x14ac:dyDescent="0.2">
      <c r="C63" s="139">
        <v>44378</v>
      </c>
      <c r="D63" s="136">
        <v>411.88190880399611</v>
      </c>
      <c r="E63" s="137"/>
      <c r="F63" s="137"/>
      <c r="G63" s="138"/>
      <c r="H63" s="138"/>
      <c r="I63" s="138"/>
      <c r="J63" s="138"/>
      <c r="K63" s="138"/>
      <c r="L63" s="138"/>
      <c r="M63" s="138"/>
      <c r="N63" s="138"/>
      <c r="O63" s="138"/>
      <c r="P63" s="138">
        <v>-0.93336281000586041</v>
      </c>
      <c r="Q63" s="138">
        <v>0.95473462253983143</v>
      </c>
      <c r="R63" s="138">
        <v>0.2431095385661024</v>
      </c>
      <c r="S63" s="137">
        <v>0.26448135110007343</v>
      </c>
      <c r="T63" s="138">
        <v>0.1462202230082994</v>
      </c>
      <c r="U63" s="138">
        <v>0.28032273422348908</v>
      </c>
      <c r="V63" s="138">
        <v>0.16803330386682092</v>
      </c>
      <c r="W63" s="137">
        <f t="shared" si="0"/>
        <v>0.85905761219868282</v>
      </c>
    </row>
    <row r="64" spans="3:23" x14ac:dyDescent="0.2">
      <c r="C64" s="139">
        <v>44409</v>
      </c>
      <c r="D64" s="136">
        <v>377.92187648389017</v>
      </c>
      <c r="E64" s="137"/>
      <c r="F64" s="137"/>
      <c r="G64" s="138"/>
      <c r="H64" s="138"/>
      <c r="I64" s="138"/>
      <c r="J64" s="138"/>
      <c r="K64" s="138"/>
      <c r="L64" s="138"/>
      <c r="M64" s="138"/>
      <c r="N64" s="138"/>
      <c r="O64" s="138"/>
      <c r="P64" s="138"/>
      <c r="Q64" s="138">
        <v>0.25923010299533189</v>
      </c>
      <c r="R64" s="138">
        <v>0.79986172791325316</v>
      </c>
      <c r="S64" s="137">
        <v>1.0590918309085851</v>
      </c>
      <c r="T64" s="138">
        <v>0.21905861034946383</v>
      </c>
      <c r="U64" s="138">
        <v>0.21183179113711503</v>
      </c>
      <c r="V64" s="138">
        <v>0.14291775630431403</v>
      </c>
      <c r="W64" s="137">
        <f t="shared" si="0"/>
        <v>1.6328999886994779</v>
      </c>
    </row>
    <row r="65" spans="3:23" x14ac:dyDescent="0.2">
      <c r="C65" s="139">
        <v>44440</v>
      </c>
      <c r="D65" s="136">
        <v>421.19619558326639</v>
      </c>
      <c r="E65" s="137"/>
      <c r="F65" s="137"/>
      <c r="G65" s="138"/>
      <c r="H65" s="138"/>
      <c r="I65" s="138"/>
      <c r="J65" s="138"/>
      <c r="K65" s="138"/>
      <c r="L65" s="138"/>
      <c r="M65" s="138"/>
      <c r="N65" s="138"/>
      <c r="O65" s="138"/>
      <c r="P65" s="138"/>
      <c r="Q65" s="138"/>
      <c r="R65" s="138">
        <v>0.88152643779807249</v>
      </c>
      <c r="S65" s="137">
        <v>0.88152643779807249</v>
      </c>
      <c r="T65" s="138">
        <v>0.77945672904616004</v>
      </c>
      <c r="U65" s="138">
        <v>0.45199209606630575</v>
      </c>
      <c r="V65" s="138">
        <v>0.56966662070755092</v>
      </c>
      <c r="W65" s="137">
        <f t="shared" si="0"/>
        <v>2.6826418836180892</v>
      </c>
    </row>
    <row r="66" spans="3:23" x14ac:dyDescent="0.2">
      <c r="C66" s="139">
        <v>44470</v>
      </c>
      <c r="D66" s="136">
        <v>424.24175451786834</v>
      </c>
      <c r="E66" s="137"/>
      <c r="F66" s="137"/>
      <c r="G66" s="138"/>
      <c r="H66" s="138"/>
      <c r="I66" s="138"/>
      <c r="J66" s="138"/>
      <c r="K66" s="138"/>
      <c r="L66" s="138"/>
      <c r="M66" s="138"/>
      <c r="N66" s="138"/>
      <c r="O66" s="138"/>
      <c r="P66" s="138"/>
      <c r="Q66" s="138"/>
      <c r="R66" s="138"/>
      <c r="S66" s="137"/>
      <c r="T66" s="138">
        <v>-1.5540895701235513E-2</v>
      </c>
      <c r="U66" s="138">
        <v>0.4118199164673797</v>
      </c>
      <c r="V66" s="138">
        <v>0.76801843907338707</v>
      </c>
      <c r="W66" s="137">
        <f t="shared" si="0"/>
        <v>1.1642974598395313</v>
      </c>
    </row>
    <row r="67" spans="3:23" x14ac:dyDescent="0.2">
      <c r="C67" s="139">
        <v>44501</v>
      </c>
      <c r="D67" s="136">
        <v>423.43465713761111</v>
      </c>
      <c r="E67" s="137"/>
      <c r="F67" s="137"/>
      <c r="G67" s="138"/>
      <c r="H67" s="138"/>
      <c r="I67" s="138"/>
      <c r="J67" s="138"/>
      <c r="K67" s="138"/>
      <c r="L67" s="138"/>
      <c r="M67" s="138"/>
      <c r="N67" s="138"/>
      <c r="O67" s="138"/>
      <c r="P67" s="138"/>
      <c r="Q67" s="138"/>
      <c r="R67" s="138"/>
      <c r="S67" s="137"/>
      <c r="T67" s="138"/>
      <c r="U67" s="138">
        <v>0.16602012079403039</v>
      </c>
      <c r="V67" s="138">
        <v>0.82971160580490277</v>
      </c>
      <c r="W67" s="137">
        <f t="shared" si="0"/>
        <v>0.99573172659893316</v>
      </c>
    </row>
    <row r="68" spans="3:23" ht="15" thickBot="1" x14ac:dyDescent="0.25">
      <c r="C68" s="139">
        <v>44531</v>
      </c>
      <c r="D68" s="136">
        <v>427.57107874480903</v>
      </c>
      <c r="E68" s="137"/>
      <c r="F68" s="137"/>
      <c r="G68" s="138"/>
      <c r="H68" s="138"/>
      <c r="I68" s="138"/>
      <c r="J68" s="138"/>
      <c r="K68" s="138"/>
      <c r="L68" s="138"/>
      <c r="M68" s="138"/>
      <c r="N68" s="138"/>
      <c r="O68" s="138"/>
      <c r="P68" s="138"/>
      <c r="Q68" s="138"/>
      <c r="R68" s="138"/>
      <c r="S68" s="137"/>
      <c r="T68" s="138"/>
      <c r="U68" s="138"/>
      <c r="V68" s="138">
        <v>1.4761322997914021</v>
      </c>
      <c r="W68" s="137">
        <f t="shared" si="0"/>
        <v>1.4761322997914021</v>
      </c>
    </row>
    <row r="69" spans="3:23" s="141" customFormat="1" ht="15.75" thickBot="1" x14ac:dyDescent="0.3">
      <c r="C69" s="189" t="s">
        <v>78</v>
      </c>
      <c r="D69" s="190"/>
      <c r="E69" s="142"/>
      <c r="F69" s="142"/>
      <c r="G69" s="143"/>
      <c r="H69" s="143"/>
      <c r="I69" s="143"/>
      <c r="J69" s="143">
        <f t="shared" ref="J69:V69" si="4">SUM(J57:J68)</f>
        <v>0.43147163076361039</v>
      </c>
      <c r="K69" s="143">
        <f t="shared" si="4"/>
        <v>5.2244971821328363</v>
      </c>
      <c r="L69" s="143">
        <f t="shared" si="4"/>
        <v>1.9438500189291403</v>
      </c>
      <c r="M69" s="143">
        <f t="shared" si="4"/>
        <v>-1.918726978992936</v>
      </c>
      <c r="N69" s="143">
        <f t="shared" si="4"/>
        <v>0.58210628199014991</v>
      </c>
      <c r="O69" s="143">
        <f t="shared" si="4"/>
        <v>1.0954712173466987</v>
      </c>
      <c r="P69" s="143">
        <f t="shared" si="4"/>
        <v>-0.20935559765632661</v>
      </c>
      <c r="Q69" s="143">
        <f t="shared" si="4"/>
        <v>2.2981326355707665</v>
      </c>
      <c r="R69" s="143">
        <f t="shared" si="4"/>
        <v>2.7719734964187523</v>
      </c>
      <c r="S69" s="142">
        <f>SUM(S57:S68)</f>
        <v>12.219419886502692</v>
      </c>
      <c r="T69" s="143">
        <f t="shared" si="4"/>
        <v>1.4912965756371932</v>
      </c>
      <c r="U69" s="143">
        <f t="shared" si="4"/>
        <v>2.0005467165898949</v>
      </c>
      <c r="V69" s="143">
        <f t="shared" si="4"/>
        <v>5.5456641325832265</v>
      </c>
      <c r="W69" s="142">
        <f t="shared" si="0"/>
        <v>21.256927311313007</v>
      </c>
    </row>
    <row r="70" spans="3:23" x14ac:dyDescent="0.2">
      <c r="S70" s="145"/>
    </row>
  </sheetData>
  <mergeCells count="4">
    <mergeCell ref="D29:W29"/>
    <mergeCell ref="C43:D43"/>
    <mergeCell ref="C56:D56"/>
    <mergeCell ref="C69:D69"/>
  </mergeCells>
  <conditionalFormatting sqref="G31:I55 E43 G57:I61">
    <cfRule type="cellIs" dxfId="87" priority="87" operator="greaterThan">
      <formula>0</formula>
    </cfRule>
    <cfRule type="cellIs" dxfId="86" priority="88" operator="lessThan">
      <formula>0</formula>
    </cfRule>
  </conditionalFormatting>
  <conditionalFormatting sqref="E44">
    <cfRule type="cellIs" dxfId="85" priority="85" operator="greaterThan">
      <formula>0</formula>
    </cfRule>
    <cfRule type="cellIs" dxfId="84" priority="86" operator="lessThan">
      <formula>0</formula>
    </cfRule>
  </conditionalFormatting>
  <conditionalFormatting sqref="E45:E55">
    <cfRule type="cellIs" dxfId="83" priority="83" operator="greaterThan">
      <formula>0</formula>
    </cfRule>
    <cfRule type="cellIs" dxfId="82" priority="84" operator="lessThan">
      <formula>0</formula>
    </cfRule>
  </conditionalFormatting>
  <conditionalFormatting sqref="E31:E42">
    <cfRule type="cellIs" dxfId="81" priority="81" operator="greaterThan">
      <formula>0</formula>
    </cfRule>
    <cfRule type="cellIs" dxfId="80" priority="82" operator="lessThan">
      <formula>0</formula>
    </cfRule>
  </conditionalFormatting>
  <conditionalFormatting sqref="J44:R44">
    <cfRule type="cellIs" dxfId="79" priority="77" operator="greaterThan">
      <formula>0</formula>
    </cfRule>
    <cfRule type="cellIs" dxfId="78" priority="78" operator="lessThan">
      <formula>0</formula>
    </cfRule>
  </conditionalFormatting>
  <conditionalFormatting sqref="J31:R42">
    <cfRule type="cellIs" dxfId="77" priority="79" operator="greaterThan">
      <formula>0</formula>
    </cfRule>
    <cfRule type="cellIs" dxfId="76" priority="80" operator="lessThan">
      <formula>0</formula>
    </cfRule>
  </conditionalFormatting>
  <conditionalFormatting sqref="J45:R55">
    <cfRule type="cellIs" dxfId="75" priority="75" operator="greaterThan">
      <formula>0</formula>
    </cfRule>
    <cfRule type="cellIs" dxfId="74" priority="76" operator="lessThan">
      <formula>0</formula>
    </cfRule>
  </conditionalFormatting>
  <conditionalFormatting sqref="J43:R43">
    <cfRule type="cellIs" dxfId="73" priority="73" operator="greaterThan">
      <formula>0</formula>
    </cfRule>
    <cfRule type="cellIs" dxfId="72" priority="74" operator="lessThan">
      <formula>0</formula>
    </cfRule>
  </conditionalFormatting>
  <conditionalFormatting sqref="E57:E61">
    <cfRule type="cellIs" dxfId="71" priority="71" operator="greaterThan">
      <formula>0</formula>
    </cfRule>
    <cfRule type="cellIs" dxfId="70" priority="72" operator="lessThan">
      <formula>0</formula>
    </cfRule>
  </conditionalFormatting>
  <conditionalFormatting sqref="J57:R61">
    <cfRule type="cellIs" dxfId="69" priority="69" operator="greaterThan">
      <formula>0</formula>
    </cfRule>
    <cfRule type="cellIs" dxfId="68" priority="70" operator="lessThan">
      <formula>0</formula>
    </cfRule>
  </conditionalFormatting>
  <conditionalFormatting sqref="F43">
    <cfRule type="cellIs" dxfId="67" priority="67" operator="greaterThan">
      <formula>0</formula>
    </cfRule>
    <cfRule type="cellIs" dxfId="66" priority="68" operator="lessThan">
      <formula>0</formula>
    </cfRule>
  </conditionalFormatting>
  <conditionalFormatting sqref="F31:F42">
    <cfRule type="cellIs" dxfId="65" priority="65" operator="greaterThan">
      <formula>0</formula>
    </cfRule>
    <cfRule type="cellIs" dxfId="64" priority="66" operator="lessThan">
      <formula>0</formula>
    </cfRule>
  </conditionalFormatting>
  <conditionalFormatting sqref="F57:F61">
    <cfRule type="cellIs" dxfId="63" priority="61" operator="greaterThan">
      <formula>0</formula>
    </cfRule>
    <cfRule type="cellIs" dxfId="62" priority="62" operator="lessThan">
      <formula>0</formula>
    </cfRule>
  </conditionalFormatting>
  <conditionalFormatting sqref="F44:F55">
    <cfRule type="cellIs" dxfId="61" priority="63" operator="greaterThan">
      <formula>0</formula>
    </cfRule>
    <cfRule type="cellIs" dxfId="60" priority="64" operator="lessThan">
      <formula>0</formula>
    </cfRule>
  </conditionalFormatting>
  <conditionalFormatting sqref="E56 G56:R56">
    <cfRule type="cellIs" dxfId="59" priority="59" operator="greaterThan">
      <formula>0</formula>
    </cfRule>
    <cfRule type="cellIs" dxfId="58" priority="60" operator="lessThan">
      <formula>0</formula>
    </cfRule>
  </conditionalFormatting>
  <conditionalFormatting sqref="F56">
    <cfRule type="cellIs" dxfId="57" priority="57" operator="greaterThan">
      <formula>0</formula>
    </cfRule>
    <cfRule type="cellIs" dxfId="56" priority="58" operator="lessThan">
      <formula>0</formula>
    </cfRule>
  </conditionalFormatting>
  <conditionalFormatting sqref="S56">
    <cfRule type="cellIs" dxfId="55" priority="49" operator="greaterThan">
      <formula>0</formula>
    </cfRule>
    <cfRule type="cellIs" dxfId="54" priority="50" operator="lessThan">
      <formula>0</formula>
    </cfRule>
  </conditionalFormatting>
  <conditionalFormatting sqref="S43">
    <cfRule type="cellIs" dxfId="53" priority="55" operator="greaterThan">
      <formula>0</formula>
    </cfRule>
    <cfRule type="cellIs" dxfId="52" priority="56" operator="lessThan">
      <formula>0</formula>
    </cfRule>
  </conditionalFormatting>
  <conditionalFormatting sqref="S31:S42">
    <cfRule type="cellIs" dxfId="51" priority="53" operator="greaterThan">
      <formula>0</formula>
    </cfRule>
    <cfRule type="cellIs" dxfId="50" priority="54" operator="lessThan">
      <formula>0</formula>
    </cfRule>
  </conditionalFormatting>
  <conditionalFormatting sqref="F62:F68">
    <cfRule type="cellIs" dxfId="49" priority="39" operator="greaterThan">
      <formula>0</formula>
    </cfRule>
    <cfRule type="cellIs" dxfId="48" priority="40" operator="lessThan">
      <formula>0</formula>
    </cfRule>
  </conditionalFormatting>
  <conditionalFormatting sqref="S44:S55">
    <cfRule type="cellIs" dxfId="47" priority="51" operator="greaterThan">
      <formula>0</formula>
    </cfRule>
    <cfRule type="cellIs" dxfId="46" priority="52" operator="lessThan">
      <formula>0</formula>
    </cfRule>
  </conditionalFormatting>
  <conditionalFormatting sqref="S57:S61">
    <cfRule type="cellIs" dxfId="45" priority="47" operator="greaterThan">
      <formula>0</formula>
    </cfRule>
    <cfRule type="cellIs" dxfId="44" priority="48" operator="lessThan">
      <formula>0</formula>
    </cfRule>
  </conditionalFormatting>
  <conditionalFormatting sqref="E62:E68">
    <cfRule type="cellIs" dxfId="43" priority="43" operator="greaterThan">
      <formula>0</formula>
    </cfRule>
    <cfRule type="cellIs" dxfId="42" priority="44" operator="lessThan">
      <formula>0</formula>
    </cfRule>
  </conditionalFormatting>
  <conditionalFormatting sqref="J62:R68">
    <cfRule type="cellIs" dxfId="41" priority="41" operator="greaterThan">
      <formula>0</formula>
    </cfRule>
    <cfRule type="cellIs" dxfId="40" priority="42" operator="lessThan">
      <formula>0</formula>
    </cfRule>
  </conditionalFormatting>
  <conditionalFormatting sqref="S62:S68">
    <cfRule type="cellIs" dxfId="39" priority="37" operator="greaterThan">
      <formula>0</formula>
    </cfRule>
    <cfRule type="cellIs" dxfId="38" priority="38" operator="lessThan">
      <formula>0</formula>
    </cfRule>
  </conditionalFormatting>
  <conditionalFormatting sqref="G62:I68">
    <cfRule type="cellIs" dxfId="37" priority="45" operator="greaterThan">
      <formula>0</formula>
    </cfRule>
    <cfRule type="cellIs" dxfId="36" priority="46" operator="lessThan">
      <formula>0</formula>
    </cfRule>
  </conditionalFormatting>
  <conditionalFormatting sqref="T56:V56">
    <cfRule type="cellIs" dxfId="35" priority="25" operator="greaterThan">
      <formula>0</formula>
    </cfRule>
    <cfRule type="cellIs" dxfId="34" priority="26" operator="lessThan">
      <formula>0</formula>
    </cfRule>
  </conditionalFormatting>
  <conditionalFormatting sqref="T44:V44">
    <cfRule type="cellIs" dxfId="33" priority="33" operator="greaterThan">
      <formula>0</formula>
    </cfRule>
    <cfRule type="cellIs" dxfId="32" priority="34" operator="lessThan">
      <formula>0</formula>
    </cfRule>
  </conditionalFormatting>
  <conditionalFormatting sqref="T31:V42">
    <cfRule type="cellIs" dxfId="31" priority="35" operator="greaterThan">
      <formula>0</formula>
    </cfRule>
    <cfRule type="cellIs" dxfId="30" priority="36" operator="lessThan">
      <formula>0</formula>
    </cfRule>
  </conditionalFormatting>
  <conditionalFormatting sqref="T45:V55">
    <cfRule type="cellIs" dxfId="29" priority="31" operator="greaterThan">
      <formula>0</formula>
    </cfRule>
    <cfRule type="cellIs" dxfId="28" priority="32" operator="lessThan">
      <formula>0</formula>
    </cfRule>
  </conditionalFormatting>
  <conditionalFormatting sqref="T43:V43">
    <cfRule type="cellIs" dxfId="27" priority="29" operator="greaterThan">
      <formula>0</formula>
    </cfRule>
    <cfRule type="cellIs" dxfId="26" priority="30" operator="lessThan">
      <formula>0</formula>
    </cfRule>
  </conditionalFormatting>
  <conditionalFormatting sqref="T57:V61">
    <cfRule type="cellIs" dxfId="25" priority="27" operator="greaterThan">
      <formula>0</formula>
    </cfRule>
    <cfRule type="cellIs" dxfId="24" priority="28" operator="lessThan">
      <formula>0</formula>
    </cfRule>
  </conditionalFormatting>
  <conditionalFormatting sqref="T62:V68">
    <cfRule type="cellIs" dxfId="23" priority="23" operator="greaterThan">
      <formula>0</formula>
    </cfRule>
    <cfRule type="cellIs" dxfId="22" priority="24" operator="lessThan">
      <formula>0</formula>
    </cfRule>
  </conditionalFormatting>
  <conditionalFormatting sqref="W62:W68">
    <cfRule type="cellIs" dxfId="21" priority="11" operator="greaterThan">
      <formula>0</formula>
    </cfRule>
    <cfRule type="cellIs" dxfId="20" priority="12" operator="lessThan">
      <formula>0</formula>
    </cfRule>
  </conditionalFormatting>
  <conditionalFormatting sqref="W44:W55">
    <cfRule type="cellIs" dxfId="19" priority="17" operator="greaterThan">
      <formula>0</formula>
    </cfRule>
    <cfRule type="cellIs" dxfId="18" priority="18" operator="lessThan">
      <formula>0</formula>
    </cfRule>
  </conditionalFormatting>
  <conditionalFormatting sqref="W43">
    <cfRule type="cellIs" dxfId="17" priority="21" operator="greaterThan">
      <formula>0</formula>
    </cfRule>
    <cfRule type="cellIs" dxfId="16" priority="22" operator="lessThan">
      <formula>0</formula>
    </cfRule>
  </conditionalFormatting>
  <conditionalFormatting sqref="W31:W42">
    <cfRule type="cellIs" dxfId="15" priority="19" operator="greaterThan">
      <formula>0</formula>
    </cfRule>
    <cfRule type="cellIs" dxfId="14" priority="20" operator="lessThan">
      <formula>0</formula>
    </cfRule>
  </conditionalFormatting>
  <conditionalFormatting sqref="W56">
    <cfRule type="cellIs" dxfId="13" priority="15" operator="greaterThan">
      <formula>0</formula>
    </cfRule>
    <cfRule type="cellIs" dxfId="12" priority="16" operator="lessThan">
      <formula>0</formula>
    </cfRule>
  </conditionalFormatting>
  <conditionalFormatting sqref="W57:W61">
    <cfRule type="cellIs" dxfId="11" priority="13" operator="greaterThan">
      <formula>0</formula>
    </cfRule>
    <cfRule type="cellIs" dxfId="10" priority="14" operator="lessThan">
      <formula>0</formula>
    </cfRule>
  </conditionalFormatting>
  <conditionalFormatting sqref="E69 G69:R69">
    <cfRule type="cellIs" dxfId="9" priority="9" operator="greaterThan">
      <formula>0</formula>
    </cfRule>
    <cfRule type="cellIs" dxfId="8" priority="10" operator="lessThan">
      <formula>0</formula>
    </cfRule>
  </conditionalFormatting>
  <conditionalFormatting sqref="F69">
    <cfRule type="cellIs" dxfId="7" priority="7" operator="greaterThan">
      <formula>0</formula>
    </cfRule>
    <cfRule type="cellIs" dxfId="6" priority="8" operator="lessThan">
      <formula>0</formula>
    </cfRule>
  </conditionalFormatting>
  <conditionalFormatting sqref="S69">
    <cfRule type="cellIs" dxfId="5" priority="5" operator="greaterThan">
      <formula>0</formula>
    </cfRule>
    <cfRule type="cellIs" dxfId="4" priority="6" operator="lessThan">
      <formula>0</formula>
    </cfRule>
  </conditionalFormatting>
  <conditionalFormatting sqref="T69:V69">
    <cfRule type="cellIs" dxfId="3" priority="3" operator="greaterThan">
      <formula>0</formula>
    </cfRule>
    <cfRule type="cellIs" dxfId="2" priority="4" operator="lessThan">
      <formula>0</formula>
    </cfRule>
  </conditionalFormatting>
  <conditionalFormatting sqref="W69">
    <cfRule type="cellIs" dxfId="1" priority="1" operator="greaterThan">
      <formula>0</formula>
    </cfRule>
    <cfRule type="cellIs" dxfId="0" priority="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Date_rbts</vt:lpstr>
      <vt:lpstr>Date_rbts_hors_covid</vt:lpstr>
      <vt:lpstr>Date_soins</vt:lpstr>
      <vt:lpstr>Révisions_date_soins</vt:lpstr>
      <vt:lpstr>Date_rbts!Zone_d_impression</vt:lpstr>
      <vt:lpstr>Date_rbts_hors_covid!Zone_d_impression</vt:lpstr>
      <vt:lpstr>Date_soins!Zone_d_impression</vt:lpstr>
    </vt:vector>
  </TitlesOfParts>
  <Company>CCMSA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Hengel</dc:creator>
  <cp:lastModifiedBy>Cecile Prevot</cp:lastModifiedBy>
  <dcterms:created xsi:type="dcterms:W3CDTF">2022-04-14T13:33:23Z</dcterms:created>
  <dcterms:modified xsi:type="dcterms:W3CDTF">2022-04-21T08:21:00Z</dcterms:modified>
</cp:coreProperties>
</file>