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21-STATISTIQUES\04_STATS_PRESTATIONS_MALADIE\01_CONJONCTURE\03_ANALYSE\2022\202202\"/>
    </mc:Choice>
  </mc:AlternateContent>
  <bookViews>
    <workbookView xWindow="0" yWindow="0" windowWidth="20490" windowHeight="7455"/>
  </bookViews>
  <sheets>
    <sheet name="Date_rbts" sheetId="1" r:id="rId1"/>
    <sheet name="Date_rbts_hors_covid" sheetId="2" r:id="rId2"/>
    <sheet name="Date_soins" sheetId="3" r:id="rId3"/>
    <sheet name="Révisions_date_soins" sheetId="4" r:id="rId4"/>
  </sheets>
  <definedNames>
    <definedName name="_xlnm.Print_Area" localSheetId="0">Date_rbts!$C$4:$L$108</definedName>
    <definedName name="_xlnm.Print_Area" localSheetId="1">Date_rbts_hors_covid!$C$4:$L$108</definedName>
    <definedName name="_xlnm.Print_Area" localSheetId="2">Date_soins!$C$4:$L$109</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67" i="4" l="1"/>
  <c r="V66" i="4"/>
  <c r="V65" i="4"/>
  <c r="V64" i="4"/>
  <c r="V63" i="4"/>
  <c r="V62" i="4"/>
  <c r="V61" i="4"/>
  <c r="V60" i="4"/>
  <c r="V59" i="4"/>
  <c r="V58" i="4"/>
  <c r="V57" i="4"/>
  <c r="F56" i="4"/>
  <c r="S56" i="4"/>
  <c r="T56" i="4"/>
  <c r="U56" i="4"/>
  <c r="V56" i="4"/>
  <c r="R56" i="4"/>
  <c r="Q56" i="4"/>
  <c r="P56" i="4"/>
  <c r="O56" i="4"/>
  <c r="N56" i="4"/>
  <c r="M56" i="4"/>
  <c r="L56" i="4"/>
  <c r="K56" i="4"/>
  <c r="J56" i="4"/>
  <c r="I56" i="4"/>
  <c r="H56" i="4"/>
  <c r="G56" i="4"/>
  <c r="V55" i="4"/>
  <c r="V54" i="4"/>
  <c r="V53" i="4"/>
  <c r="V52" i="4"/>
  <c r="V51" i="4"/>
  <c r="V50" i="4"/>
  <c r="V49" i="4"/>
  <c r="V48" i="4"/>
  <c r="V47" i="4"/>
  <c r="V46" i="4"/>
  <c r="V45" i="4"/>
  <c r="V44" i="4"/>
  <c r="E43" i="4"/>
  <c r="F43" i="4"/>
  <c r="S43" i="4"/>
  <c r="T43" i="4"/>
  <c r="U43" i="4"/>
  <c r="V43" i="4"/>
  <c r="R43" i="4"/>
  <c r="Q43" i="4"/>
  <c r="P43" i="4"/>
  <c r="O43" i="4"/>
  <c r="N43" i="4"/>
  <c r="M43" i="4"/>
  <c r="L43" i="4"/>
  <c r="K43" i="4"/>
  <c r="J43" i="4"/>
  <c r="I43" i="4"/>
  <c r="H43" i="4"/>
  <c r="G43" i="4"/>
  <c r="V42" i="4"/>
  <c r="V41" i="4"/>
  <c r="V40" i="4"/>
  <c r="V39" i="4"/>
  <c r="V38" i="4"/>
  <c r="V37" i="4"/>
  <c r="V36" i="4"/>
  <c r="V35" i="4"/>
  <c r="V34" i="4"/>
  <c r="V33" i="4"/>
  <c r="V32" i="4"/>
  <c r="V31" i="4"/>
  <c r="K39" i="3"/>
  <c r="K73" i="3"/>
  <c r="I39" i="3"/>
  <c r="I73" i="3"/>
  <c r="H39" i="3"/>
  <c r="H73" i="3"/>
  <c r="G39" i="3"/>
  <c r="G73" i="3"/>
  <c r="E39" i="3"/>
  <c r="E73" i="3"/>
  <c r="D39" i="3"/>
  <c r="D73" i="3"/>
  <c r="K39" i="2"/>
  <c r="K73" i="2"/>
  <c r="I39" i="2"/>
  <c r="I73" i="2"/>
  <c r="H39" i="2"/>
  <c r="H73" i="2"/>
  <c r="G39" i="2"/>
  <c r="G73" i="2"/>
  <c r="E39" i="2"/>
  <c r="E73" i="2"/>
  <c r="D39" i="2"/>
  <c r="D73" i="2"/>
  <c r="K39" i="1"/>
  <c r="K73" i="1"/>
  <c r="I39" i="1"/>
  <c r="I73" i="1"/>
  <c r="H39" i="1"/>
  <c r="H73" i="1"/>
  <c r="G39" i="1"/>
  <c r="G73" i="1"/>
  <c r="E39" i="1"/>
  <c r="E73" i="1"/>
  <c r="D39" i="1"/>
  <c r="D73" i="1"/>
</calcChain>
</file>

<file path=xl/sharedStrings.xml><?xml version="1.0" encoding="utf-8"?>
<sst xmlns="http://schemas.openxmlformats.org/spreadsheetml/2006/main" count="371" uniqueCount="92">
  <si>
    <r>
      <t xml:space="preserve">Régime agricole - Métropole
Tous risques
Séries en date de remboursements
</t>
    </r>
    <r>
      <rPr>
        <b/>
        <sz val="9"/>
        <color theme="1"/>
        <rFont val="Cambria"/>
        <family val="1"/>
      </rPr>
      <t>Montants remboursés en millions d'euros</t>
    </r>
  </si>
  <si>
    <t>Données mensuelles</t>
  </si>
  <si>
    <t>Données annuelles</t>
  </si>
  <si>
    <t>Evolution PCAP</t>
  </si>
  <si>
    <t>Données brutes</t>
  </si>
  <si>
    <t>Données
CVS-CJO</t>
  </si>
  <si>
    <t>Total soins de ville</t>
  </si>
  <si>
    <t>Total soins de ville hors produits de santé</t>
  </si>
  <si>
    <t>Honoraires des médecins et dentistes libéraux</t>
  </si>
  <si>
    <t>- Médecins généralistes</t>
  </si>
  <si>
    <t>- Médecins spécialistes</t>
  </si>
  <si>
    <t>- Dentistes</t>
  </si>
  <si>
    <t>Soins d'auxiliaires médicaux libéraux</t>
  </si>
  <si>
    <t>- Masseurs-kinésithérapeutes</t>
  </si>
  <si>
    <t>- Infirmiers</t>
  </si>
  <si>
    <t>Laboratoires</t>
  </si>
  <si>
    <t>Frais de transports</t>
  </si>
  <si>
    <t>Indemnités journalières (IJ)</t>
  </si>
  <si>
    <t>- IJ maladie</t>
  </si>
  <si>
    <t>- IJ ATMP</t>
  </si>
  <si>
    <t>Produits de santé (médicaments + LPP)</t>
  </si>
  <si>
    <t>Médicaments :</t>
  </si>
  <si>
    <t>- Médicaments délivrés en ville</t>
  </si>
  <si>
    <t>- Médicaments rétrocédés</t>
  </si>
  <si>
    <t>LPP</t>
  </si>
  <si>
    <t>Total soins de ville hors indemnités journalières</t>
  </si>
  <si>
    <t>Total cliniques privées</t>
  </si>
  <si>
    <t>OD Médecine Chirurgie Obstétrique (MCO)</t>
  </si>
  <si>
    <t>- dont Part tarif</t>
  </si>
  <si>
    <t>- dont Médicaments en sus</t>
  </si>
  <si>
    <t>- dont Dispositifs médicaux implantables en sus</t>
  </si>
  <si>
    <t>OQN Soins de suite et Réadaptation</t>
  </si>
  <si>
    <t>OQN Psychiatrie</t>
  </si>
  <si>
    <r>
      <t xml:space="preserve">Non-salariés agricoles - Métropole
Tous risques
Séries en date de remboursements
</t>
    </r>
    <r>
      <rPr>
        <b/>
        <sz val="9"/>
        <color theme="1"/>
        <rFont val="Cambria"/>
        <family val="1"/>
      </rPr>
      <t>Montants remboursés en millions d'euros</t>
    </r>
  </si>
  <si>
    <r>
      <t xml:space="preserve">Salariés agricoles - Métropole
Tous risques
Séries en date de remboursements
</t>
    </r>
    <r>
      <rPr>
        <b/>
        <sz val="9"/>
        <color theme="1"/>
        <rFont val="Cambria"/>
        <family val="1"/>
      </rPr>
      <t>Montants remboursés en millions d'euros</t>
    </r>
  </si>
  <si>
    <t>Champ :</t>
  </si>
  <si>
    <t>Les résultats présentés sont issus des données statistiques sur la France métropolitaine. Ils recouvrent les risques maladie, maternité, accidents du travail et maladies professionnelles. Ne sont pas pris en compte les montants directement payés par la caisse centrale de la MSA, comme le Fonds d’intervention régional (Fir), la rémunération sur objectifs de santé publique (Rosp), les prises en charge de cotisations des praticiens et auxiliaires médicaux, les remises conventionnelles des laboratoires pharmaceutiques, le forfait patientèle, etc. Les indemnités journalières maternité et paternité, qui ne font pas partie de l’objectif national des dépenses de l’assurance maladie (Ondam), sont également exclues.</t>
  </si>
  <si>
    <r>
      <t xml:space="preserve">Régime agricole - Métropole
Tous risques
Séries en date de remboursements hors actes spécifiques covid (1)
</t>
    </r>
    <r>
      <rPr>
        <b/>
        <sz val="9"/>
        <color theme="1"/>
        <rFont val="Cambria"/>
        <family val="1"/>
      </rPr>
      <t>Montants remboursés en millions d'euros</t>
    </r>
  </si>
  <si>
    <r>
      <t xml:space="preserve">Non-salariés agricoles - Métropole
Tous risques
Séries en date de remboursements hors actes spécifiques covid (1)
</t>
    </r>
    <r>
      <rPr>
        <b/>
        <sz val="9"/>
        <color theme="1"/>
        <rFont val="Cambria"/>
        <family val="1"/>
      </rPr>
      <t>Montants remboursés en millions d'euros</t>
    </r>
  </si>
  <si>
    <r>
      <t xml:space="preserve">Salariés agricoles - Métropole
Tous risques
Séries en date de remboursements hors actes spécifiques covid (1)
</t>
    </r>
    <r>
      <rPr>
        <b/>
        <sz val="9"/>
        <color theme="1"/>
        <rFont val="Cambria"/>
        <family val="1"/>
      </rPr>
      <t>Montants remboursés en millions d'euros</t>
    </r>
  </si>
  <si>
    <t>Source : MSA</t>
  </si>
  <si>
    <t>(1) actes exclus : consultation pré-vaccination, acte de vaccination, délivrance de vaccins par les pharmacies, délivrance de masques, tests de dépistage COVID-19 (PCR, sérologiques, antigéniques, autotests), consultation complexe post-confinement , consultation de prévention de la contamination à la Covid-19, indemnités journalières dérogatoires</t>
  </si>
  <si>
    <r>
      <t xml:space="preserve">Régime agricole - Métropole
Tous risques
Séries en date de soins
</t>
    </r>
    <r>
      <rPr>
        <b/>
        <sz val="9"/>
        <color theme="1"/>
        <rFont val="Cambria"/>
        <family val="1"/>
      </rPr>
      <t>Montants remboursés en millions d'euros</t>
    </r>
  </si>
  <si>
    <r>
      <t xml:space="preserve">Non-salariés agricoles - Métropole
Tous risques
Séries en date de soins
</t>
    </r>
    <r>
      <rPr>
        <b/>
        <sz val="9"/>
        <color theme="1"/>
        <rFont val="Cambria"/>
        <family val="1"/>
      </rPr>
      <t>Montants remboursés en millions d'euros</t>
    </r>
  </si>
  <si>
    <r>
      <t xml:space="preserve">Salariés agricoles - Métropole
Tous risques
Séries en date de soins
</t>
    </r>
    <r>
      <rPr>
        <b/>
        <sz val="9"/>
        <color theme="1"/>
        <rFont val="Cambria"/>
        <family val="1"/>
      </rPr>
      <t>Montants remboursés en millions d'euros</t>
    </r>
  </si>
  <si>
    <t>Tableau 1 : Taux de révision de séries de remboursements de soins de ville (en date de soins) par rapport aux données publiées ce mois-ci</t>
  </si>
  <si>
    <t>Cumul 2019</t>
  </si>
  <si>
    <t>Cumul 2020</t>
  </si>
  <si>
    <t xml:space="preserve">TOTAL SOINS DE VILLE </t>
  </si>
  <si>
    <t>SOINS DE VILLE HORS PRODUITS DE SANTE</t>
  </si>
  <si>
    <t xml:space="preserve">  Honoraires des médecins et dentistes libéraux </t>
  </si>
  <si>
    <t xml:space="preserve">            - Médecins généralistes </t>
  </si>
  <si>
    <t xml:space="preserve">            - Médecins spécialistes </t>
  </si>
  <si>
    <t xml:space="preserve">            - Dentistes </t>
  </si>
  <si>
    <t xml:space="preserve">  Soins d'auxiliaires médicaux libéraux  </t>
  </si>
  <si>
    <t xml:space="preserve">            - Masseurs-kinésithérapeutes </t>
  </si>
  <si>
    <t xml:space="preserve">            - Infirmiers </t>
  </si>
  <si>
    <t xml:space="preserve">  Laboratoires</t>
  </si>
  <si>
    <t xml:space="preserve">  Frais de transports</t>
  </si>
  <si>
    <t xml:space="preserve"> </t>
  </si>
  <si>
    <t xml:space="preserve">  Indemnités journalières (IJ)</t>
  </si>
  <si>
    <t xml:space="preserve">            - IJ maladie</t>
  </si>
  <si>
    <t xml:space="preserve">            - IJ AT</t>
  </si>
  <si>
    <t>PRODUITS DE SANTE</t>
  </si>
  <si>
    <t xml:space="preserve">  Médicaments</t>
  </si>
  <si>
    <t xml:space="preserve">            - Médicaments délivrés en ville</t>
  </si>
  <si>
    <t xml:space="preserve">            - Médicaments rétrocédés</t>
  </si>
  <si>
    <t xml:space="preserve">  LPP</t>
  </si>
  <si>
    <t>Tableau 2 : Détail de la révision des données en date de soins</t>
  </si>
  <si>
    <t>Révision des mois de janvier 2019 à novembre 2021 en date de soins selon les données liquidées jusqu'en février 2022</t>
  </si>
  <si>
    <t>Date de révision (montants en millions d'euros)</t>
  </si>
  <si>
    <t>Date de soins</t>
  </si>
  <si>
    <t>Référence</t>
  </si>
  <si>
    <t>2019</t>
  </si>
  <si>
    <t>2020</t>
  </si>
  <si>
    <t>2021</t>
  </si>
  <si>
    <t>Total</t>
  </si>
  <si>
    <t>Total 2019</t>
  </si>
  <si>
    <t>Total 2020</t>
  </si>
  <si>
    <t>Données brutes  février 2022</t>
  </si>
  <si>
    <t>Taux de croissance  fév 2022 / fév 2021</t>
  </si>
  <si>
    <t>Rappel :
Taux ACM CVS-CJO à fin janv 2022</t>
  </si>
  <si>
    <t>Données brutes mars 2021 - fév 2022</t>
  </si>
  <si>
    <t>Taux ACM (mars 2021- fév 2022 / mars 2020- fév 2021)</t>
  </si>
  <si>
    <t>( janv à fév 2022 ) /
( janv à fév 2021 )</t>
  </si>
  <si>
    <t>Rappel :
Taux ACM CVS-CJO à fin janv 2021</t>
  </si>
  <si>
    <t>Données brutes  décembre 2021</t>
  </si>
  <si>
    <t>Taux de croissance  déc 2021 / déc 2020</t>
  </si>
  <si>
    <t>Rappel :
Taux ACM CVS-CJO à fin nov 2021</t>
  </si>
  <si>
    <t>Données brutes janv 2020 - déc 2021</t>
  </si>
  <si>
    <t>Taux ACM (janv 2020 - déc 2021 / janv 2019 - déc 2020)</t>
  </si>
  <si>
    <t>( janv à déc 2021 ) /
( janv à déc 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</si>
</sst>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_ ;\-#,##0.0\ "/>
    <numFmt numFmtId="165" formatCode="0.0%"/>
    <numFmt numFmtId="166" formatCode="#,##0.0"/>
    <numFmt numFmtId="167" formatCode="_-* #,##0.0\ _€_-;\-* #,##0.0\ _€_-;_-* &quot;-&quot;??\ _€_-;_-@_-"/>
    <numFmt numFmtId="168" formatCode="[$-40C]mmm\-yy;@"/>
    <numFmt numFmtId="169" formatCode="0.000"/>
  </numFmts>
  <fonts count="28" x14ac:knownFonts="1">
    <font>
      <sz val="11"/>
      <color theme="1"/>
      <name val="Calibri"/>
      <family val="2"/>
      <scheme val="minor"/>
    </font>
    <font>
      <sz val="11"/>
      <color theme="1"/>
      <name val="Calibri"/>
      <family val="2"/>
      <scheme val="minor"/>
    </font>
    <font>
      <sz val="10"/>
      <name val="Arial"/>
      <family val="2"/>
    </font>
    <font>
      <strike/>
      <sz val="9"/>
      <name val="Cambria"/>
      <family val="1"/>
    </font>
    <font>
      <b/>
      <sz val="11"/>
      <color theme="1"/>
      <name val="Cambria"/>
      <family val="1"/>
    </font>
    <font>
      <b/>
      <sz val="9"/>
      <color theme="1"/>
      <name val="Cambria"/>
      <family val="1"/>
    </font>
    <font>
      <b/>
      <sz val="10"/>
      <color theme="1"/>
      <name val="Cambria"/>
      <family val="1"/>
    </font>
    <font>
      <b/>
      <sz val="11"/>
      <color theme="0"/>
      <name val="Cambria"/>
      <family val="1"/>
    </font>
    <font>
      <b/>
      <sz val="10"/>
      <color theme="0"/>
      <name val="Cambria"/>
      <family val="1"/>
    </font>
    <font>
      <b/>
      <sz val="9"/>
      <name val="Cambria"/>
      <family val="1"/>
    </font>
    <font>
      <sz val="9"/>
      <name val="Cambria"/>
      <family val="1"/>
    </font>
    <font>
      <sz val="9"/>
      <color theme="1"/>
      <name val="Cambria"/>
      <family val="1"/>
    </font>
    <font>
      <sz val="10"/>
      <name val="Cambria"/>
      <family val="1"/>
    </font>
    <font>
      <strike/>
      <sz val="10"/>
      <name val="Cambria"/>
      <family val="1"/>
    </font>
    <font>
      <b/>
      <i/>
      <sz val="8"/>
      <name val="Cambria"/>
      <family val="1"/>
    </font>
    <font>
      <sz val="8"/>
      <name val="Cambria"/>
      <family val="1"/>
    </font>
    <font>
      <b/>
      <strike/>
      <sz val="9"/>
      <name val="Cambria"/>
      <family val="1"/>
    </font>
    <font>
      <b/>
      <strike/>
      <sz val="10"/>
      <name val="Cambria"/>
      <family val="1"/>
    </font>
    <font>
      <b/>
      <strike/>
      <sz val="10"/>
      <color theme="1"/>
      <name val="Cambria"/>
      <family val="1"/>
    </font>
    <font>
      <b/>
      <sz val="12"/>
      <color rgb="FFFFFFFF"/>
      <name val="Arial"/>
      <family val="2"/>
    </font>
    <font>
      <sz val="10"/>
      <color theme="1"/>
      <name val="Arial"/>
      <family val="2"/>
    </font>
    <font>
      <sz val="11"/>
      <color theme="1"/>
      <name val="Arial"/>
      <family val="2"/>
    </font>
    <font>
      <b/>
      <sz val="11"/>
      <color theme="1"/>
      <name val="Arial"/>
      <family val="2"/>
    </font>
    <font>
      <b/>
      <sz val="11"/>
      <color theme="0"/>
      <name val="Arial"/>
      <family val="2"/>
    </font>
    <font>
      <sz val="11"/>
      <color theme="8" tint="-0.249977111117893"/>
      <name val="Arial"/>
      <family val="2"/>
    </font>
    <font>
      <b/>
      <sz val="11"/>
      <name val="Arial"/>
      <family val="2"/>
    </font>
    <font>
      <sz val="11"/>
      <name val="Arial"/>
      <family val="2"/>
    </font>
    <font>
      <b/>
      <i/>
      <sz val="11"/>
      <color theme="1"/>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65"/>
        <bgColor indexed="64"/>
      </patternFill>
    </fill>
    <fill>
      <patternFill patternType="solid">
        <fgColor theme="8" tint="0.39997558519241921"/>
        <bgColor indexed="64"/>
      </patternFill>
    </fill>
    <fill>
      <patternFill patternType="solid">
        <fgColor theme="8" tint="-0.249977111117893"/>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3">
    <xf numFmtId="0" fontId="0" fillId="0" borderId="0"/>
    <xf numFmtId="9" fontId="2" fillId="0" borderId="0" applyFont="0" applyFill="0" applyBorder="0" applyAlignment="0" applyProtection="0"/>
    <xf numFmtId="0" fontId="2"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20" fillId="0" borderId="0"/>
    <xf numFmtId="0" fontId="1" fillId="0" borderId="0"/>
    <xf numFmtId="0" fontId="1" fillId="0" borderId="0"/>
    <xf numFmtId="9" fontId="2" fillId="0" borderId="0" applyFont="0" applyFill="0" applyBorder="0" applyAlignment="0" applyProtection="0"/>
  </cellStyleXfs>
  <cellXfs count="205">
    <xf numFmtId="0" fontId="0" fillId="0" borderId="0" xfId="0"/>
    <xf numFmtId="0" fontId="3" fillId="2" borderId="0" xfId="2" applyFont="1" applyFill="1" applyBorder="1"/>
    <xf numFmtId="0" fontId="3" fillId="3" borderId="0" xfId="2" applyFont="1" applyFill="1" applyBorder="1"/>
    <xf numFmtId="0" fontId="3" fillId="4" borderId="0" xfId="2" applyFont="1" applyFill="1" applyBorder="1"/>
    <xf numFmtId="0" fontId="4" fillId="5" borderId="1" xfId="3" applyFont="1" applyFill="1" applyBorder="1" applyAlignment="1">
      <alignment horizontal="center" vertical="center" wrapText="1"/>
    </xf>
    <xf numFmtId="0" fontId="4" fillId="5" borderId="2" xfId="4" applyFont="1" applyFill="1" applyBorder="1" applyAlignment="1">
      <alignment horizontal="center" vertical="center"/>
    </xf>
    <xf numFmtId="0" fontId="4" fillId="5" borderId="3" xfId="4" applyFont="1" applyFill="1" applyBorder="1" applyAlignment="1">
      <alignment horizontal="center" vertical="center"/>
    </xf>
    <xf numFmtId="0" fontId="4" fillId="5" borderId="4" xfId="4" applyFont="1" applyFill="1" applyBorder="1" applyAlignment="1">
      <alignment horizontal="center" vertical="center"/>
    </xf>
    <xf numFmtId="0" fontId="4" fillId="5" borderId="5" xfId="3" applyFont="1" applyFill="1" applyBorder="1" applyAlignment="1">
      <alignment horizontal="center" vertical="center" wrapText="1"/>
    </xf>
    <xf numFmtId="0" fontId="6" fillId="5" borderId="6" xfId="3" applyFont="1" applyFill="1" applyBorder="1" applyAlignment="1">
      <alignment horizontal="center" vertical="center" wrapText="1"/>
    </xf>
    <xf numFmtId="0" fontId="6" fillId="5" borderId="2" xfId="3" applyFont="1" applyFill="1" applyBorder="1" applyAlignment="1">
      <alignment horizontal="center" vertical="center" wrapText="1"/>
    </xf>
    <xf numFmtId="0" fontId="6" fillId="5" borderId="4" xfId="3" applyFont="1" applyFill="1" applyBorder="1" applyAlignment="1">
      <alignment horizontal="center" vertical="center" wrapText="1"/>
    </xf>
    <xf numFmtId="0" fontId="6" fillId="5" borderId="1" xfId="3" applyFont="1" applyFill="1" applyBorder="1" applyAlignment="1">
      <alignment horizontal="center" vertical="center" wrapText="1"/>
    </xf>
    <xf numFmtId="0" fontId="6" fillId="5" borderId="7" xfId="3" applyFont="1" applyFill="1" applyBorder="1" applyAlignment="1">
      <alignment horizontal="center" vertical="center" wrapText="1"/>
    </xf>
    <xf numFmtId="0" fontId="4" fillId="5" borderId="8" xfId="3" applyFont="1" applyFill="1" applyBorder="1" applyAlignment="1">
      <alignment horizontal="center" vertical="center" wrapText="1"/>
    </xf>
    <xf numFmtId="0" fontId="6" fillId="5" borderId="9" xfId="3" applyFont="1" applyFill="1" applyBorder="1" applyAlignment="1">
      <alignment horizontal="center" vertical="center" wrapText="1"/>
    </xf>
    <xf numFmtId="0" fontId="6" fillId="5" borderId="10" xfId="3" applyFont="1" applyFill="1" applyBorder="1" applyAlignment="1">
      <alignment horizontal="center" vertical="center" wrapText="1"/>
    </xf>
    <xf numFmtId="0" fontId="6" fillId="5" borderId="8" xfId="3" applyFont="1" applyFill="1" applyBorder="1" applyAlignment="1">
      <alignment horizontal="center" vertical="center" wrapText="1"/>
    </xf>
    <xf numFmtId="0" fontId="6" fillId="5" borderId="11" xfId="3" applyFont="1" applyFill="1" applyBorder="1" applyAlignment="1">
      <alignment horizontal="center" vertical="center" wrapText="1"/>
    </xf>
    <xf numFmtId="0" fontId="7" fillId="6" borderId="10" xfId="3" applyFont="1" applyFill="1" applyBorder="1" applyAlignment="1">
      <alignment horizontal="left" vertical="center"/>
    </xf>
    <xf numFmtId="164" fontId="7" fillId="6" borderId="10" xfId="5" applyNumberFormat="1" applyFont="1" applyFill="1" applyBorder="1" applyAlignment="1">
      <alignment horizontal="right" vertical="center" indent="1"/>
    </xf>
    <xf numFmtId="165" fontId="7" fillId="6" borderId="10" xfId="6" applyNumberFormat="1" applyFont="1" applyFill="1" applyBorder="1" applyAlignment="1">
      <alignment horizontal="center" vertical="center"/>
    </xf>
    <xf numFmtId="165" fontId="7" fillId="6" borderId="10" xfId="1" applyNumberFormat="1" applyFont="1" applyFill="1" applyBorder="1" applyAlignment="1">
      <alignment horizontal="center" vertical="center"/>
    </xf>
    <xf numFmtId="164" fontId="8" fillId="6" borderId="4" xfId="5" applyNumberFormat="1" applyFont="1" applyFill="1" applyBorder="1" applyAlignment="1">
      <alignment horizontal="right" vertical="center" indent="1"/>
    </xf>
    <xf numFmtId="0" fontId="9" fillId="4" borderId="12" xfId="2" applyFont="1" applyFill="1" applyBorder="1" applyAlignment="1">
      <alignment vertical="center"/>
    </xf>
    <xf numFmtId="166" fontId="9" fillId="2" borderId="5" xfId="2" applyNumberFormat="1" applyFont="1" applyFill="1" applyBorder="1" applyAlignment="1">
      <alignment horizontal="right" vertical="center" indent="1"/>
    </xf>
    <xf numFmtId="165" fontId="9" fillId="2" borderId="13" xfId="2" applyNumberFormat="1" applyFont="1" applyFill="1" applyBorder="1" applyAlignment="1">
      <alignment horizontal="right" vertical="center" indent="1"/>
    </xf>
    <xf numFmtId="165" fontId="9" fillId="2" borderId="0" xfId="2" applyNumberFormat="1" applyFont="1" applyFill="1" applyBorder="1" applyAlignment="1">
      <alignment horizontal="right" vertical="center" indent="1"/>
    </xf>
    <xf numFmtId="165" fontId="9" fillId="3" borderId="1" xfId="2" applyNumberFormat="1" applyFont="1" applyFill="1" applyBorder="1" applyAlignment="1">
      <alignment horizontal="center" vertical="center"/>
    </xf>
    <xf numFmtId="166" fontId="9" fillId="3" borderId="0" xfId="2" applyNumberFormat="1" applyFont="1" applyFill="1" applyBorder="1" applyAlignment="1">
      <alignment horizontal="right" vertical="center" indent="1"/>
    </xf>
    <xf numFmtId="165" fontId="9" fillId="3" borderId="5" xfId="2" applyNumberFormat="1" applyFont="1" applyFill="1" applyBorder="1" applyAlignment="1">
      <alignment horizontal="right" vertical="center" indent="1"/>
    </xf>
    <xf numFmtId="165" fontId="9" fillId="3" borderId="0" xfId="2" applyNumberFormat="1" applyFont="1" applyFill="1" applyBorder="1" applyAlignment="1">
      <alignment horizontal="right" vertical="center" indent="1"/>
    </xf>
    <xf numFmtId="0" fontId="10" fillId="4" borderId="12" xfId="2" applyFont="1" applyFill="1" applyBorder="1" applyAlignment="1">
      <alignment horizontal="left" vertical="center" indent="1"/>
    </xf>
    <xf numFmtId="166" fontId="10" fillId="2" borderId="5" xfId="2" applyNumberFormat="1" applyFont="1" applyFill="1" applyBorder="1" applyAlignment="1">
      <alignment horizontal="right" vertical="center" indent="1"/>
    </xf>
    <xf numFmtId="165" fontId="10" fillId="2" borderId="13" xfId="2" applyNumberFormat="1" applyFont="1" applyFill="1" applyBorder="1" applyAlignment="1">
      <alignment horizontal="right" vertical="center" indent="1"/>
    </xf>
    <xf numFmtId="165" fontId="10" fillId="2" borderId="0" xfId="2" applyNumberFormat="1" applyFont="1" applyFill="1" applyBorder="1" applyAlignment="1">
      <alignment horizontal="right" vertical="center" indent="1"/>
    </xf>
    <xf numFmtId="165" fontId="10" fillId="3" borderId="5" xfId="2" applyNumberFormat="1" applyFont="1" applyFill="1" applyBorder="1" applyAlignment="1">
      <alignment horizontal="center" vertical="center"/>
    </xf>
    <xf numFmtId="166" fontId="10" fillId="3" borderId="0" xfId="2" applyNumberFormat="1" applyFont="1" applyFill="1" applyBorder="1" applyAlignment="1">
      <alignment horizontal="right" vertical="center" indent="1"/>
    </xf>
    <xf numFmtId="165" fontId="10" fillId="3" borderId="5" xfId="2" applyNumberFormat="1" applyFont="1" applyFill="1" applyBorder="1" applyAlignment="1">
      <alignment horizontal="right" vertical="center" indent="1"/>
    </xf>
    <xf numFmtId="165" fontId="10" fillId="3" borderId="0" xfId="2" applyNumberFormat="1" applyFont="1" applyFill="1" applyBorder="1" applyAlignment="1">
      <alignment horizontal="right" vertical="center" indent="1"/>
    </xf>
    <xf numFmtId="49" fontId="10" fillId="4" borderId="12" xfId="2" applyNumberFormat="1" applyFont="1" applyFill="1" applyBorder="1" applyAlignment="1">
      <alignment horizontal="left" vertical="center" indent="3"/>
    </xf>
    <xf numFmtId="49" fontId="10" fillId="4" borderId="12" xfId="2" applyNumberFormat="1" applyFont="1" applyFill="1" applyBorder="1" applyAlignment="1">
      <alignment horizontal="left" indent="1"/>
    </xf>
    <xf numFmtId="49" fontId="10" fillId="4" borderId="12" xfId="2" applyNumberFormat="1" applyFont="1" applyFill="1" applyBorder="1" applyAlignment="1">
      <alignment horizontal="left" indent="3"/>
    </xf>
    <xf numFmtId="0" fontId="10" fillId="4" borderId="12" xfId="2" applyFont="1" applyFill="1" applyBorder="1" applyAlignment="1">
      <alignment horizontal="left" indent="1"/>
    </xf>
    <xf numFmtId="165" fontId="11" fillId="3" borderId="5" xfId="2" applyNumberFormat="1" applyFont="1" applyFill="1" applyBorder="1" applyAlignment="1">
      <alignment horizontal="center" vertical="center"/>
    </xf>
    <xf numFmtId="165" fontId="11" fillId="3" borderId="5" xfId="2" applyNumberFormat="1" applyFont="1" applyFill="1" applyBorder="1" applyAlignment="1">
      <alignment horizontal="right" vertical="center" indent="1"/>
    </xf>
    <xf numFmtId="0" fontId="9" fillId="4" borderId="5" xfId="2" applyFont="1" applyFill="1" applyBorder="1" applyAlignment="1">
      <alignment vertical="center"/>
    </xf>
    <xf numFmtId="165" fontId="9" fillId="3" borderId="5" xfId="2" applyNumberFormat="1" applyFont="1" applyFill="1" applyBorder="1" applyAlignment="1">
      <alignment horizontal="center" vertical="center"/>
    </xf>
    <xf numFmtId="0" fontId="10" fillId="4" borderId="5" xfId="2" applyFont="1" applyFill="1" applyBorder="1" applyAlignment="1">
      <alignment horizontal="left" vertical="center" indent="1"/>
    </xf>
    <xf numFmtId="49" fontId="10" fillId="4" borderId="5" xfId="2" applyNumberFormat="1" applyFont="1" applyFill="1" applyBorder="1" applyAlignment="1">
      <alignment horizontal="left" indent="3"/>
    </xf>
    <xf numFmtId="166" fontId="12" fillId="2" borderId="5" xfId="2" applyNumberFormat="1" applyFont="1" applyFill="1" applyBorder="1" applyAlignment="1">
      <alignment horizontal="right" vertical="center" indent="1"/>
    </xf>
    <xf numFmtId="0" fontId="9" fillId="4" borderId="14" xfId="2" applyFont="1" applyFill="1" applyBorder="1" applyAlignment="1">
      <alignment vertical="center"/>
    </xf>
    <xf numFmtId="166" fontId="10" fillId="2" borderId="15" xfId="2" applyNumberFormat="1" applyFont="1" applyFill="1" applyBorder="1" applyAlignment="1">
      <alignment horizontal="right" vertical="center" indent="1"/>
    </xf>
    <xf numFmtId="165" fontId="10" fillId="2" borderId="16" xfId="2" applyNumberFormat="1" applyFont="1" applyFill="1" applyBorder="1" applyAlignment="1">
      <alignment horizontal="right" vertical="center" indent="1"/>
    </xf>
    <xf numFmtId="165" fontId="10" fillId="2" borderId="17" xfId="2" applyNumberFormat="1" applyFont="1" applyFill="1" applyBorder="1" applyAlignment="1">
      <alignment horizontal="right" vertical="center" indent="1"/>
    </xf>
    <xf numFmtId="165" fontId="10" fillId="3" borderId="18" xfId="2" applyNumberFormat="1" applyFont="1" applyFill="1" applyBorder="1" applyAlignment="1">
      <alignment horizontal="center" vertical="center"/>
    </xf>
    <xf numFmtId="166" fontId="10" fillId="3" borderId="17" xfId="2" applyNumberFormat="1" applyFont="1" applyFill="1" applyBorder="1" applyAlignment="1">
      <alignment horizontal="right" vertical="center" indent="1"/>
    </xf>
    <xf numFmtId="165" fontId="10" fillId="3" borderId="15" xfId="2" applyNumberFormat="1" applyFont="1" applyFill="1" applyBorder="1" applyAlignment="1">
      <alignment horizontal="right" vertical="center" indent="1"/>
    </xf>
    <xf numFmtId="165" fontId="10" fillId="3" borderId="17" xfId="2" applyNumberFormat="1" applyFont="1" applyFill="1" applyBorder="1" applyAlignment="1">
      <alignment horizontal="right" vertical="center" indent="1"/>
    </xf>
    <xf numFmtId="0" fontId="3" fillId="4" borderId="12" xfId="2" applyFont="1" applyFill="1" applyBorder="1" applyAlignment="1">
      <alignment horizontal="left" vertical="center" indent="1"/>
    </xf>
    <xf numFmtId="166" fontId="3" fillId="2" borderId="5" xfId="2" applyNumberFormat="1" applyFont="1" applyFill="1" applyBorder="1" applyAlignment="1">
      <alignment horizontal="right" vertical="center" indent="1"/>
    </xf>
    <xf numFmtId="165" fontId="3" fillId="2" borderId="13" xfId="2" applyNumberFormat="1" applyFont="1" applyFill="1" applyBorder="1" applyAlignment="1">
      <alignment horizontal="right" vertical="center" indent="1"/>
    </xf>
    <xf numFmtId="165" fontId="3" fillId="2" borderId="0" xfId="2" applyNumberFormat="1" applyFont="1" applyFill="1" applyBorder="1" applyAlignment="1">
      <alignment horizontal="right" vertical="center" indent="1"/>
    </xf>
    <xf numFmtId="165" fontId="3" fillId="3" borderId="8" xfId="2" applyNumberFormat="1" applyFont="1" applyFill="1" applyBorder="1" applyAlignment="1">
      <alignment horizontal="center" vertical="center"/>
    </xf>
    <xf numFmtId="166" fontId="3" fillId="3" borderId="0" xfId="2" applyNumberFormat="1" applyFont="1" applyFill="1" applyBorder="1" applyAlignment="1">
      <alignment horizontal="right" vertical="center" indent="1"/>
    </xf>
    <xf numFmtId="165" fontId="3" fillId="3" borderId="5" xfId="2" applyNumberFormat="1" applyFont="1" applyFill="1" applyBorder="1" applyAlignment="1">
      <alignment horizontal="right" vertical="center" indent="1"/>
    </xf>
    <xf numFmtId="165" fontId="3" fillId="3" borderId="0" xfId="2" applyNumberFormat="1" applyFont="1" applyFill="1" applyBorder="1" applyAlignment="1">
      <alignment horizontal="right" vertical="center" indent="1"/>
    </xf>
    <xf numFmtId="0" fontId="10" fillId="4" borderId="0" xfId="2" applyFont="1" applyFill="1" applyBorder="1"/>
    <xf numFmtId="0" fontId="7" fillId="6" borderId="2" xfId="3" applyFont="1" applyFill="1" applyBorder="1" applyAlignment="1">
      <alignment horizontal="left" vertical="center"/>
    </xf>
    <xf numFmtId="165" fontId="7" fillId="6" borderId="10" xfId="7" applyNumberFormat="1" applyFont="1" applyFill="1" applyBorder="1" applyAlignment="1">
      <alignment horizontal="center" vertical="center"/>
    </xf>
    <xf numFmtId="164" fontId="7" fillId="6" borderId="4" xfId="5" applyNumberFormat="1" applyFont="1" applyFill="1" applyBorder="1" applyAlignment="1">
      <alignment horizontal="right" vertical="center" indent="1"/>
    </xf>
    <xf numFmtId="166" fontId="10" fillId="2" borderId="1" xfId="2" applyNumberFormat="1" applyFont="1" applyFill="1" applyBorder="1" applyAlignment="1">
      <alignment horizontal="right" vertical="center" indent="1"/>
    </xf>
    <xf numFmtId="166" fontId="10" fillId="2" borderId="13" xfId="2" applyNumberFormat="1" applyFont="1" applyFill="1" applyBorder="1" applyAlignment="1">
      <alignment horizontal="right" vertical="center" indent="1"/>
    </xf>
    <xf numFmtId="166" fontId="10" fillId="4" borderId="0" xfId="2" applyNumberFormat="1" applyFont="1" applyFill="1" applyBorder="1"/>
    <xf numFmtId="0" fontId="10" fillId="2" borderId="12" xfId="8" applyFont="1" applyFill="1" applyBorder="1" applyAlignment="1">
      <alignment horizontal="left" vertical="center" indent="3"/>
    </xf>
    <xf numFmtId="0" fontId="10" fillId="4" borderId="8" xfId="2" applyFont="1" applyFill="1" applyBorder="1" applyAlignment="1">
      <alignment horizontal="left" vertical="center" indent="1"/>
    </xf>
    <xf numFmtId="166" fontId="10" fillId="2" borderId="8" xfId="2" applyNumberFormat="1" applyFont="1" applyFill="1" applyBorder="1" applyAlignment="1">
      <alignment horizontal="right" vertical="center" indent="1"/>
    </xf>
    <xf numFmtId="165" fontId="10" fillId="3" borderId="8" xfId="2" applyNumberFormat="1" applyFont="1" applyFill="1" applyBorder="1" applyAlignment="1">
      <alignment horizontal="right" vertical="center" indent="1"/>
    </xf>
    <xf numFmtId="166" fontId="10" fillId="2" borderId="19" xfId="2" applyNumberFormat="1" applyFont="1" applyFill="1" applyBorder="1" applyAlignment="1">
      <alignment horizontal="right" vertical="center" indent="1"/>
    </xf>
    <xf numFmtId="0" fontId="13" fillId="4" borderId="0" xfId="2" applyFont="1" applyFill="1" applyBorder="1"/>
    <xf numFmtId="0" fontId="3" fillId="4" borderId="0" xfId="2" applyFont="1" applyFill="1" applyBorder="1" applyAlignment="1">
      <alignment horizontal="left" indent="1"/>
    </xf>
    <xf numFmtId="166" fontId="13" fillId="4" borderId="0" xfId="2" applyNumberFormat="1" applyFont="1" applyFill="1" applyBorder="1" applyAlignment="1">
      <alignment horizontal="center" vertical="center"/>
    </xf>
    <xf numFmtId="165" fontId="3" fillId="4" borderId="0" xfId="2" applyNumberFormat="1" applyFont="1" applyFill="1" applyBorder="1" applyAlignment="1">
      <alignment horizontal="center" vertical="center"/>
    </xf>
    <xf numFmtId="166" fontId="3" fillId="4" borderId="0" xfId="2" applyNumberFormat="1" applyFont="1" applyFill="1" applyBorder="1" applyAlignment="1">
      <alignment horizontal="center" vertical="center"/>
    </xf>
    <xf numFmtId="0" fontId="12" fillId="4" borderId="0" xfId="2" applyFont="1" applyFill="1" applyBorder="1"/>
    <xf numFmtId="165" fontId="3" fillId="4" borderId="0" xfId="2" applyNumberFormat="1" applyFont="1" applyFill="1" applyBorder="1" applyAlignment="1">
      <alignment horizontal="right" vertical="center"/>
    </xf>
    <xf numFmtId="0" fontId="14" fillId="0" borderId="0" xfId="8" applyFont="1" applyAlignment="1">
      <alignment vertical="center"/>
    </xf>
    <xf numFmtId="0" fontId="10" fillId="3" borderId="0" xfId="2" applyFont="1" applyFill="1" applyBorder="1"/>
    <xf numFmtId="0" fontId="15" fillId="2" borderId="0" xfId="8" applyFont="1" applyFill="1" applyAlignment="1">
      <alignment horizontal="left" vertical="center" wrapText="1"/>
    </xf>
    <xf numFmtId="0" fontId="3" fillId="3" borderId="13" xfId="2" applyFont="1" applyFill="1" applyBorder="1"/>
    <xf numFmtId="0" fontId="10" fillId="2" borderId="0" xfId="2" applyFont="1" applyFill="1" applyBorder="1"/>
    <xf numFmtId="0" fontId="9" fillId="4" borderId="20" xfId="2" applyFont="1" applyFill="1" applyBorder="1" applyAlignment="1">
      <alignment vertical="center"/>
    </xf>
    <xf numFmtId="166" fontId="10" fillId="2" borderId="18" xfId="2" applyNumberFormat="1" applyFont="1" applyFill="1" applyBorder="1" applyAlignment="1">
      <alignment horizontal="right" vertical="center" indent="1"/>
    </xf>
    <xf numFmtId="165" fontId="10" fillId="2" borderId="21" xfId="2" applyNumberFormat="1" applyFont="1" applyFill="1" applyBorder="1" applyAlignment="1">
      <alignment horizontal="right" vertical="center" indent="1"/>
    </xf>
    <xf numFmtId="165" fontId="10" fillId="2" borderId="22" xfId="2" applyNumberFormat="1" applyFont="1" applyFill="1" applyBorder="1" applyAlignment="1">
      <alignment horizontal="right" vertical="center" indent="1"/>
    </xf>
    <xf numFmtId="166" fontId="10" fillId="3" borderId="22" xfId="2" applyNumberFormat="1" applyFont="1" applyFill="1" applyBorder="1" applyAlignment="1">
      <alignment horizontal="right" vertical="center" indent="1"/>
    </xf>
    <xf numFmtId="165" fontId="10" fillId="3" borderId="18" xfId="2" applyNumberFormat="1" applyFont="1" applyFill="1" applyBorder="1" applyAlignment="1">
      <alignment horizontal="right" vertical="center" indent="1"/>
    </xf>
    <xf numFmtId="165" fontId="10" fillId="3" borderId="22" xfId="2" applyNumberFormat="1" applyFont="1" applyFill="1" applyBorder="1" applyAlignment="1">
      <alignment horizontal="right" vertical="center" indent="1"/>
    </xf>
    <xf numFmtId="165" fontId="10" fillId="3" borderId="8" xfId="2" applyNumberFormat="1" applyFont="1" applyFill="1" applyBorder="1" applyAlignment="1">
      <alignment horizontal="center" vertical="center"/>
    </xf>
    <xf numFmtId="0" fontId="10" fillId="4" borderId="0" xfId="2" applyFont="1" applyFill="1" applyBorder="1" applyAlignment="1">
      <alignment horizontal="left" indent="1"/>
    </xf>
    <xf numFmtId="166" fontId="12" fillId="4" borderId="0" xfId="2" applyNumberFormat="1" applyFont="1" applyFill="1" applyBorder="1" applyAlignment="1">
      <alignment horizontal="center" vertical="center"/>
    </xf>
    <xf numFmtId="165" fontId="10" fillId="4" borderId="0" xfId="2" applyNumberFormat="1" applyFont="1" applyFill="1" applyBorder="1" applyAlignment="1">
      <alignment horizontal="center" vertical="center"/>
    </xf>
    <xf numFmtId="166" fontId="10" fillId="4" borderId="0" xfId="2" applyNumberFormat="1" applyFont="1" applyFill="1" applyBorder="1" applyAlignment="1">
      <alignment horizontal="center" vertical="center"/>
    </xf>
    <xf numFmtId="165" fontId="10" fillId="4" borderId="0" xfId="2" applyNumberFormat="1" applyFont="1" applyFill="1" applyBorder="1" applyAlignment="1">
      <alignment horizontal="right" vertical="center"/>
    </xf>
    <xf numFmtId="0" fontId="10" fillId="3" borderId="13" xfId="2" applyFont="1" applyFill="1" applyBorder="1"/>
    <xf numFmtId="0" fontId="16" fillId="2" borderId="0" xfId="2" applyFont="1" applyFill="1" applyBorder="1"/>
    <xf numFmtId="0" fontId="16" fillId="2" borderId="0" xfId="2" applyFont="1" applyFill="1" applyBorder="1" applyAlignment="1">
      <alignment wrapText="1"/>
    </xf>
    <xf numFmtId="49" fontId="10" fillId="4" borderId="6" xfId="2" applyNumberFormat="1" applyFont="1" applyFill="1" applyBorder="1" applyAlignment="1">
      <alignment horizontal="left" indent="1"/>
    </xf>
    <xf numFmtId="165" fontId="10" fillId="2" borderId="23" xfId="2" applyNumberFormat="1" applyFont="1" applyFill="1" applyBorder="1" applyAlignment="1">
      <alignment horizontal="right" vertical="center" indent="1"/>
    </xf>
    <xf numFmtId="165" fontId="10" fillId="2" borderId="7" xfId="2" applyNumberFormat="1" applyFont="1" applyFill="1" applyBorder="1" applyAlignment="1">
      <alignment horizontal="right" vertical="center" indent="1"/>
    </xf>
    <xf numFmtId="165" fontId="10" fillId="3" borderId="1" xfId="2" applyNumberFormat="1" applyFont="1" applyFill="1" applyBorder="1" applyAlignment="1">
      <alignment horizontal="center" vertical="center"/>
    </xf>
    <xf numFmtId="166" fontId="10" fillId="3" borderId="7" xfId="2" applyNumberFormat="1" applyFont="1" applyFill="1" applyBorder="1" applyAlignment="1">
      <alignment horizontal="right" vertical="center" indent="1"/>
    </xf>
    <xf numFmtId="165" fontId="10" fillId="3" borderId="1" xfId="2" applyNumberFormat="1" applyFont="1" applyFill="1" applyBorder="1" applyAlignment="1">
      <alignment horizontal="right" vertical="center" indent="1"/>
    </xf>
    <xf numFmtId="165" fontId="10" fillId="3" borderId="7" xfId="2" applyNumberFormat="1" applyFont="1" applyFill="1" applyBorder="1" applyAlignment="1">
      <alignment horizontal="right" vertical="center" indent="1"/>
    </xf>
    <xf numFmtId="0" fontId="17" fillId="2" borderId="0" xfId="2" applyFont="1" applyFill="1" applyBorder="1" applyAlignment="1">
      <alignment wrapText="1"/>
    </xf>
    <xf numFmtId="49" fontId="10" fillId="4" borderId="9" xfId="2" applyNumberFormat="1" applyFont="1" applyFill="1" applyBorder="1" applyAlignment="1">
      <alignment horizontal="left" indent="3"/>
    </xf>
    <xf numFmtId="165" fontId="10" fillId="2" borderId="19" xfId="2" applyNumberFormat="1" applyFont="1" applyFill="1" applyBorder="1" applyAlignment="1">
      <alignment horizontal="right" vertical="center" indent="1"/>
    </xf>
    <xf numFmtId="165" fontId="10" fillId="2" borderId="11" xfId="2" applyNumberFormat="1" applyFont="1" applyFill="1" applyBorder="1" applyAlignment="1">
      <alignment horizontal="right" vertical="center" indent="1"/>
    </xf>
    <xf numFmtId="166" fontId="10" fillId="3" borderId="11" xfId="2" applyNumberFormat="1" applyFont="1" applyFill="1" applyBorder="1" applyAlignment="1">
      <alignment horizontal="right" vertical="center" indent="1"/>
    </xf>
    <xf numFmtId="165" fontId="10" fillId="3" borderId="11" xfId="2" applyNumberFormat="1" applyFont="1" applyFill="1" applyBorder="1" applyAlignment="1">
      <alignment horizontal="right" vertical="center" indent="1"/>
    </xf>
    <xf numFmtId="0" fontId="10" fillId="4" borderId="6" xfId="2" applyFont="1" applyFill="1" applyBorder="1" applyAlignment="1">
      <alignment horizontal="left" indent="1"/>
    </xf>
    <xf numFmtId="0" fontId="10" fillId="4" borderId="9" xfId="2" applyFont="1" applyFill="1" applyBorder="1" applyAlignment="1">
      <alignment horizontal="left" vertical="center" indent="1"/>
    </xf>
    <xf numFmtId="165" fontId="11" fillId="3" borderId="8" xfId="2" applyNumberFormat="1" applyFont="1" applyFill="1" applyBorder="1" applyAlignment="1">
      <alignment horizontal="center" vertical="center"/>
    </xf>
    <xf numFmtId="165" fontId="11" fillId="3" borderId="8" xfId="2" applyNumberFormat="1" applyFont="1" applyFill="1" applyBorder="1" applyAlignment="1">
      <alignment horizontal="right" vertical="center" indent="1"/>
    </xf>
    <xf numFmtId="0" fontId="9" fillId="4" borderId="1" xfId="2" applyFont="1" applyFill="1" applyBorder="1" applyAlignment="1">
      <alignment vertical="center"/>
    </xf>
    <xf numFmtId="166" fontId="9" fillId="2" borderId="1" xfId="2" applyNumberFormat="1" applyFont="1" applyFill="1" applyBorder="1" applyAlignment="1">
      <alignment horizontal="right" vertical="center" indent="1"/>
    </xf>
    <xf numFmtId="165" fontId="9" fillId="2" borderId="23" xfId="2" applyNumberFormat="1" applyFont="1" applyFill="1" applyBorder="1" applyAlignment="1">
      <alignment horizontal="right" vertical="center" indent="1"/>
    </xf>
    <xf numFmtId="165" fontId="9" fillId="2" borderId="7" xfId="2" applyNumberFormat="1" applyFont="1" applyFill="1" applyBorder="1" applyAlignment="1">
      <alignment horizontal="right" vertical="center" indent="1"/>
    </xf>
    <xf numFmtId="166" fontId="9" fillId="3" borderId="7" xfId="2" applyNumberFormat="1" applyFont="1" applyFill="1" applyBorder="1" applyAlignment="1">
      <alignment horizontal="right" vertical="center" indent="1"/>
    </xf>
    <xf numFmtId="165" fontId="9" fillId="3" borderId="1" xfId="2" applyNumberFormat="1" applyFont="1" applyFill="1" applyBorder="1" applyAlignment="1">
      <alignment horizontal="right" vertical="center" indent="1"/>
    </xf>
    <xf numFmtId="165" fontId="9" fillId="3" borderId="7" xfId="2" applyNumberFormat="1" applyFont="1" applyFill="1" applyBorder="1" applyAlignment="1">
      <alignment horizontal="right" vertical="center" indent="1"/>
    </xf>
    <xf numFmtId="0" fontId="3" fillId="2" borderId="0" xfId="2" applyFont="1" applyFill="1" applyBorder="1" applyAlignment="1">
      <alignment horizontal="left" vertical="center" indent="1"/>
    </xf>
    <xf numFmtId="166" fontId="3" fillId="2" borderId="0" xfId="2" applyNumberFormat="1" applyFont="1" applyFill="1" applyBorder="1" applyAlignment="1">
      <alignment horizontal="right" vertical="center" indent="1"/>
    </xf>
    <xf numFmtId="0" fontId="18" fillId="2" borderId="0" xfId="3" applyFont="1" applyFill="1" applyBorder="1" applyAlignment="1">
      <alignment horizontal="center" vertical="center" wrapText="1"/>
    </xf>
    <xf numFmtId="165" fontId="7" fillId="6" borderId="2" xfId="6" applyNumberFormat="1" applyFont="1" applyFill="1" applyBorder="1" applyAlignment="1">
      <alignment horizontal="center" vertical="center"/>
    </xf>
    <xf numFmtId="165" fontId="7" fillId="6" borderId="3" xfId="6" applyNumberFormat="1" applyFont="1" applyFill="1" applyBorder="1" applyAlignment="1">
      <alignment horizontal="center" vertical="center"/>
    </xf>
    <xf numFmtId="165" fontId="10" fillId="2" borderId="5" xfId="2" applyNumberFormat="1" applyFont="1" applyFill="1" applyBorder="1" applyAlignment="1">
      <alignment horizontal="right" vertical="center" indent="1"/>
    </xf>
    <xf numFmtId="165" fontId="10" fillId="2" borderId="8" xfId="2" applyNumberFormat="1" applyFont="1" applyFill="1" applyBorder="1" applyAlignment="1">
      <alignment horizontal="right" vertical="center" indent="1"/>
    </xf>
    <xf numFmtId="165" fontId="7" fillId="6" borderId="4" xfId="6" applyNumberFormat="1" applyFont="1" applyFill="1" applyBorder="1" applyAlignment="1">
      <alignment horizontal="center" vertical="center"/>
    </xf>
    <xf numFmtId="0" fontId="3" fillId="4" borderId="9" xfId="2" applyFont="1" applyFill="1" applyBorder="1" applyAlignment="1">
      <alignment horizontal="left" vertical="center" indent="1"/>
    </xf>
    <xf numFmtId="166" fontId="3" fillId="2" borderId="8" xfId="2" applyNumberFormat="1" applyFont="1" applyFill="1" applyBorder="1" applyAlignment="1">
      <alignment horizontal="right" vertical="center" indent="1"/>
    </xf>
    <xf numFmtId="165" fontId="3" fillId="2" borderId="19" xfId="2" applyNumberFormat="1" applyFont="1" applyFill="1" applyBorder="1" applyAlignment="1">
      <alignment horizontal="right" vertical="center" indent="1"/>
    </xf>
    <xf numFmtId="165" fontId="3" fillId="2" borderId="11" xfId="2" applyNumberFormat="1" applyFont="1" applyFill="1" applyBorder="1" applyAlignment="1">
      <alignment horizontal="right" vertical="center" indent="1"/>
    </xf>
    <xf numFmtId="165" fontId="3" fillId="3" borderId="19" xfId="2" applyNumberFormat="1" applyFont="1" applyFill="1" applyBorder="1" applyAlignment="1">
      <alignment horizontal="center" vertical="center"/>
    </xf>
    <xf numFmtId="166" fontId="3" fillId="3" borderId="11" xfId="2" applyNumberFormat="1" applyFont="1" applyFill="1" applyBorder="1" applyAlignment="1">
      <alignment horizontal="right" vertical="center" indent="1"/>
    </xf>
    <xf numFmtId="165" fontId="3" fillId="3" borderId="8" xfId="2" applyNumberFormat="1" applyFont="1" applyFill="1" applyBorder="1" applyAlignment="1">
      <alignment horizontal="right" vertical="center" indent="1"/>
    </xf>
    <xf numFmtId="165" fontId="3" fillId="3" borderId="11" xfId="2" applyNumberFormat="1" applyFont="1" applyFill="1" applyBorder="1" applyAlignment="1">
      <alignment horizontal="right" vertical="center" indent="1"/>
    </xf>
    <xf numFmtId="0" fontId="7" fillId="2" borderId="7" xfId="3" applyFont="1" applyFill="1" applyBorder="1" applyAlignment="1">
      <alignment horizontal="left" vertical="center"/>
    </xf>
    <xf numFmtId="167" fontId="7" fillId="2" borderId="7" xfId="5" applyNumberFormat="1" applyFont="1" applyFill="1" applyBorder="1" applyAlignment="1">
      <alignment horizontal="center" vertical="center"/>
    </xf>
    <xf numFmtId="165" fontId="7" fillId="2" borderId="7" xfId="6" applyNumberFormat="1" applyFont="1" applyFill="1" applyBorder="1" applyAlignment="1">
      <alignment horizontal="center" vertical="center"/>
    </xf>
    <xf numFmtId="0" fontId="10" fillId="2" borderId="0" xfId="2" applyFont="1" applyFill="1" applyBorder="1" applyAlignment="1">
      <alignment horizontal="left" vertical="center" indent="1"/>
    </xf>
    <xf numFmtId="166" fontId="10" fillId="2" borderId="0" xfId="2" applyNumberFormat="1" applyFont="1" applyFill="1" applyBorder="1" applyAlignment="1">
      <alignment horizontal="right" vertical="center" indent="1"/>
    </xf>
    <xf numFmtId="0" fontId="6" fillId="2" borderId="0" xfId="3" applyFont="1" applyFill="1" applyBorder="1" applyAlignment="1">
      <alignment horizontal="center" vertical="center" wrapText="1"/>
    </xf>
    <xf numFmtId="0" fontId="19" fillId="6" borderId="0" xfId="8" applyFont="1" applyFill="1" applyAlignment="1">
      <alignment horizontal="left" vertical="center" indent="1"/>
    </xf>
    <xf numFmtId="0" fontId="21" fillId="6" borderId="0" xfId="9" applyFont="1" applyFill="1"/>
    <xf numFmtId="0" fontId="21" fillId="0" borderId="0" xfId="9" applyFont="1" applyFill="1"/>
    <xf numFmtId="0" fontId="21" fillId="0" borderId="0" xfId="9" applyFont="1"/>
    <xf numFmtId="17" fontId="22" fillId="5" borderId="1" xfId="10" applyNumberFormat="1" applyFont="1" applyFill="1" applyBorder="1" applyAlignment="1">
      <alignment horizontal="center" vertical="center" wrapText="1"/>
    </xf>
    <xf numFmtId="0" fontId="23" fillId="6" borderId="2" xfId="11" applyFont="1" applyFill="1" applyBorder="1" applyAlignment="1">
      <alignment horizontal="left" vertical="center"/>
    </xf>
    <xf numFmtId="0" fontId="23" fillId="6" borderId="4" xfId="11" applyFont="1" applyFill="1" applyBorder="1" applyAlignment="1">
      <alignment horizontal="left" vertical="center"/>
    </xf>
    <xf numFmtId="165" fontId="23" fillId="6" borderId="10" xfId="12" applyNumberFormat="1" applyFont="1" applyFill="1" applyBorder="1" applyAlignment="1">
      <alignment horizontal="center" vertical="center"/>
    </xf>
    <xf numFmtId="0" fontId="24" fillId="2" borderId="12" xfId="11" applyFont="1" applyFill="1" applyBorder="1"/>
    <xf numFmtId="0" fontId="24" fillId="2" borderId="13" xfId="11" applyFont="1" applyFill="1" applyBorder="1"/>
    <xf numFmtId="165" fontId="25" fillId="2" borderId="5" xfId="12" applyNumberFormat="1" applyFont="1" applyFill="1" applyBorder="1" applyAlignment="1">
      <alignment horizontal="center" vertical="center"/>
    </xf>
    <xf numFmtId="0" fontId="26" fillId="0" borderId="12" xfId="10" applyFont="1" applyFill="1" applyBorder="1"/>
    <xf numFmtId="0" fontId="26" fillId="0" borderId="13" xfId="10" applyFont="1" applyFill="1" applyBorder="1"/>
    <xf numFmtId="165" fontId="26" fillId="0" borderId="5" xfId="12" applyNumberFormat="1" applyFont="1" applyFill="1" applyBorder="1" applyAlignment="1">
      <alignment horizontal="center" vertical="center"/>
    </xf>
    <xf numFmtId="0" fontId="21" fillId="0" borderId="12" xfId="10" applyFont="1" applyFill="1" applyBorder="1"/>
    <xf numFmtId="0" fontId="21" fillId="0" borderId="13" xfId="10" applyFont="1" applyFill="1" applyBorder="1"/>
    <xf numFmtId="165" fontId="26" fillId="0" borderId="24" xfId="12" applyNumberFormat="1" applyFont="1" applyFill="1" applyBorder="1" applyAlignment="1">
      <alignment horizontal="center" vertical="center"/>
    </xf>
    <xf numFmtId="0" fontId="24" fillId="0" borderId="25" xfId="11" applyFont="1" applyFill="1" applyBorder="1"/>
    <xf numFmtId="0" fontId="24" fillId="0" borderId="26" xfId="11" applyFont="1" applyFill="1" applyBorder="1"/>
    <xf numFmtId="165" fontId="25" fillId="0" borderId="5" xfId="12" applyNumberFormat="1" applyFont="1" applyFill="1" applyBorder="1" applyAlignment="1">
      <alignment horizontal="center" vertical="center"/>
    </xf>
    <xf numFmtId="0" fontId="21" fillId="0" borderId="9" xfId="10" applyFont="1" applyFill="1" applyBorder="1"/>
    <xf numFmtId="0" fontId="21" fillId="0" borderId="19" xfId="10" applyFont="1" applyFill="1" applyBorder="1"/>
    <xf numFmtId="165" fontId="26" fillId="0" borderId="8" xfId="12" applyNumberFormat="1" applyFont="1" applyFill="1" applyBorder="1" applyAlignment="1">
      <alignment horizontal="center" vertical="center"/>
    </xf>
    <xf numFmtId="0" fontId="21" fillId="0" borderId="0" xfId="10" applyFont="1" applyFill="1" applyBorder="1"/>
    <xf numFmtId="165" fontId="26" fillId="0" borderId="0" xfId="12" applyNumberFormat="1" applyFont="1" applyFill="1" applyBorder="1" applyAlignment="1">
      <alignment horizontal="center" vertical="center"/>
    </xf>
    <xf numFmtId="166" fontId="21" fillId="0" borderId="0" xfId="9" applyNumberFormat="1" applyFont="1"/>
    <xf numFmtId="0" fontId="21" fillId="0" borderId="0" xfId="9" applyFont="1" applyAlignment="1">
      <alignment horizontal="right"/>
    </xf>
    <xf numFmtId="0" fontId="2" fillId="0" borderId="0" xfId="8"/>
    <xf numFmtId="0" fontId="22" fillId="0" borderId="0" xfId="9" applyFont="1" applyAlignment="1"/>
    <xf numFmtId="0" fontId="22" fillId="0" borderId="0" xfId="9" applyFont="1" applyFill="1" applyBorder="1" applyAlignment="1"/>
    <xf numFmtId="0" fontId="21" fillId="0" borderId="0" xfId="9" applyFont="1" applyFill="1" applyBorder="1"/>
    <xf numFmtId="0" fontId="21" fillId="0" borderId="0" xfId="9" applyFont="1" applyBorder="1"/>
    <xf numFmtId="0" fontId="22" fillId="5" borderId="27" xfId="9" applyFont="1" applyFill="1" applyBorder="1" applyAlignment="1">
      <alignment horizontal="center" vertical="center"/>
    </xf>
    <xf numFmtId="0" fontId="22" fillId="5" borderId="28" xfId="9" applyFont="1" applyFill="1" applyBorder="1" applyAlignment="1">
      <alignment horizontal="center" vertical="center"/>
    </xf>
    <xf numFmtId="0" fontId="22" fillId="5" borderId="29" xfId="9" applyFont="1" applyFill="1" applyBorder="1" applyAlignment="1">
      <alignment horizontal="center" vertical="center"/>
    </xf>
    <xf numFmtId="3" fontId="21" fillId="0" borderId="0" xfId="9" applyNumberFormat="1" applyFont="1"/>
    <xf numFmtId="0" fontId="27" fillId="5" borderId="30" xfId="9" applyFont="1" applyFill="1" applyBorder="1" applyAlignment="1">
      <alignment horizontal="center" vertical="center"/>
    </xf>
    <xf numFmtId="0" fontId="21" fillId="2" borderId="31" xfId="9" applyFont="1" applyFill="1" applyBorder="1" applyAlignment="1">
      <alignment horizontal="center" vertical="center"/>
    </xf>
    <xf numFmtId="168" fontId="22" fillId="5" borderId="32" xfId="9" quotePrefix="1" applyNumberFormat="1" applyFont="1" applyFill="1" applyBorder="1" applyAlignment="1">
      <alignment horizontal="center" vertical="center"/>
    </xf>
    <xf numFmtId="168" fontId="21" fillId="5" borderId="33" xfId="9" applyNumberFormat="1" applyFont="1" applyFill="1" applyBorder="1" applyAlignment="1">
      <alignment horizontal="center" vertical="center"/>
    </xf>
    <xf numFmtId="168" fontId="27" fillId="5" borderId="34" xfId="9" applyNumberFormat="1" applyFont="1" applyFill="1" applyBorder="1" applyAlignment="1">
      <alignment horizontal="center"/>
    </xf>
    <xf numFmtId="169" fontId="21" fillId="0" borderId="11" xfId="9" applyNumberFormat="1" applyFont="1" applyBorder="1"/>
    <xf numFmtId="2" fontId="21" fillId="0" borderId="35" xfId="9" applyNumberFormat="1" applyFont="1" applyBorder="1"/>
    <xf numFmtId="2" fontId="21" fillId="0" borderId="9" xfId="9" applyNumberFormat="1" applyFont="1" applyBorder="1"/>
    <xf numFmtId="168" fontId="27" fillId="5" borderId="36" xfId="9" applyNumberFormat="1" applyFont="1" applyFill="1" applyBorder="1" applyAlignment="1">
      <alignment horizontal="center"/>
    </xf>
    <xf numFmtId="2" fontId="21" fillId="0" borderId="12" xfId="9" applyNumberFormat="1" applyFont="1" applyBorder="1"/>
    <xf numFmtId="0" fontId="22" fillId="0" borderId="0" xfId="9" applyFont="1"/>
    <xf numFmtId="0" fontId="22" fillId="5" borderId="37" xfId="9" applyFont="1" applyFill="1" applyBorder="1" applyAlignment="1">
      <alignment horizontal="center"/>
    </xf>
    <xf numFmtId="0" fontId="22" fillId="5" borderId="38" xfId="9" applyFont="1" applyFill="1" applyBorder="1" applyAlignment="1">
      <alignment horizontal="center"/>
    </xf>
    <xf numFmtId="2" fontId="22" fillId="0" borderId="30" xfId="9" applyNumberFormat="1" applyFont="1" applyBorder="1"/>
    <xf numFmtId="2" fontId="22" fillId="0" borderId="38" xfId="9" applyNumberFormat="1" applyFont="1" applyBorder="1"/>
    <xf numFmtId="2" fontId="21" fillId="2" borderId="35" xfId="9" applyNumberFormat="1" applyFont="1" applyFill="1" applyBorder="1"/>
  </cellXfs>
  <cellStyles count="13">
    <cellStyle name="Milliers 3 19 2 2" xfId="5"/>
    <cellStyle name="Normal" xfId="0" builtinId="0"/>
    <cellStyle name="Normal 11 19 3 2" xfId="4"/>
    <cellStyle name="Normal 11 26 28 2" xfId="3"/>
    <cellStyle name="Normal 11 26 54" xfId="11"/>
    <cellStyle name="Normal 11 77" xfId="10"/>
    <cellStyle name="Normal 12 10 4" xfId="9"/>
    <cellStyle name="Normal 2" xfId="8"/>
    <cellStyle name="Normal 3" xfId="2"/>
    <cellStyle name="Pourcentage" xfId="1" builtinId="5"/>
    <cellStyle name="Pourcentage 2" xfId="12"/>
    <cellStyle name="Pourcentage 4 19 2 2 2" xfId="6"/>
    <cellStyle name="Pourcentage 4 19 3 2" xfId="7"/>
  </cellStyles>
  <dxfs count="78">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N109"/>
  <sheetViews>
    <sheetView tabSelected="1" zoomScaleNormal="100" workbookViewId="0"/>
  </sheetViews>
  <sheetFormatPr baseColWidth="10" defaultColWidth="11.28515625" defaultRowHeight="12" x14ac:dyDescent="0.2"/>
  <cols>
    <col min="1" max="1" width="4" style="2" customWidth="1"/>
    <col min="2" max="2" width="3.7109375" style="2" customWidth="1"/>
    <col min="3" max="3" width="44.85546875" style="2" bestFit="1" customWidth="1"/>
    <col min="4" max="4" width="10.28515625" style="2" customWidth="1"/>
    <col min="5" max="7" width="9.7109375" style="2" customWidth="1"/>
    <col min="8" max="8" width="10.7109375" style="2" customWidth="1"/>
    <col min="9" max="12" width="9.7109375" style="2" customWidth="1"/>
    <col min="13" max="196" width="11.28515625" style="2"/>
    <col min="197" max="16384" width="11.28515625" style="89"/>
  </cols>
  <sheetData>
    <row r="1" spans="1:12" s="2" customFormat="1" x14ac:dyDescent="0.2">
      <c r="A1" s="1"/>
    </row>
    <row r="2" spans="1:12" s="3" customFormat="1" x14ac:dyDescent="0.2">
      <c r="A2" s="1"/>
    </row>
    <row r="3" spans="1:12" s="3" customFormat="1" x14ac:dyDescent="0.2">
      <c r="A3" s="1"/>
    </row>
    <row r="4" spans="1:12" s="3" customFormat="1" ht="24" customHeight="1" x14ac:dyDescent="0.2">
      <c r="A4" s="1"/>
      <c r="C4" s="4" t="s">
        <v>0</v>
      </c>
      <c r="D4" s="5" t="s">
        <v>1</v>
      </c>
      <c r="E4" s="6"/>
      <c r="F4" s="6"/>
      <c r="G4" s="5" t="s">
        <v>2</v>
      </c>
      <c r="H4" s="6"/>
      <c r="I4" s="6"/>
      <c r="J4" s="7"/>
      <c r="K4" s="5" t="s">
        <v>3</v>
      </c>
      <c r="L4" s="7"/>
    </row>
    <row r="5" spans="1:12" s="3" customFormat="1" ht="59.25" customHeight="1" x14ac:dyDescent="0.2">
      <c r="A5" s="1"/>
      <c r="C5" s="8"/>
      <c r="D5" s="9" t="s">
        <v>79</v>
      </c>
      <c r="E5" s="10" t="s">
        <v>80</v>
      </c>
      <c r="F5" s="11"/>
      <c r="G5" s="12" t="s">
        <v>81</v>
      </c>
      <c r="H5" s="13" t="s">
        <v>82</v>
      </c>
      <c r="I5" s="10" t="s">
        <v>83</v>
      </c>
      <c r="J5" s="11"/>
      <c r="K5" s="10" t="s">
        <v>84</v>
      </c>
      <c r="L5" s="11"/>
    </row>
    <row r="6" spans="1:12" s="3" customFormat="1" ht="36" customHeight="1" x14ac:dyDescent="0.2">
      <c r="A6" s="1"/>
      <c r="C6" s="14"/>
      <c r="D6" s="15"/>
      <c r="E6" s="16" t="s">
        <v>4</v>
      </c>
      <c r="F6" s="16" t="s">
        <v>5</v>
      </c>
      <c r="G6" s="17"/>
      <c r="H6" s="18"/>
      <c r="I6" s="16" t="s">
        <v>4</v>
      </c>
      <c r="J6" s="16" t="s">
        <v>5</v>
      </c>
      <c r="K6" s="16" t="s">
        <v>4</v>
      </c>
      <c r="L6" s="16" t="s">
        <v>5</v>
      </c>
    </row>
    <row r="7" spans="1:12" s="3" customFormat="1" ht="14.25" x14ac:dyDescent="0.2">
      <c r="A7" s="1"/>
      <c r="C7" s="19" t="s">
        <v>6</v>
      </c>
      <c r="D7" s="20">
        <v>407.89531299999999</v>
      </c>
      <c r="E7" s="21">
        <v>4.1973206644965622E-2</v>
      </c>
      <c r="F7" s="22">
        <v>4.6225025483638271E-2</v>
      </c>
      <c r="G7" s="21">
        <v>6.7724272405215391E-2</v>
      </c>
      <c r="H7" s="23">
        <v>5106.2306699999999</v>
      </c>
      <c r="I7" s="21">
        <v>7.8738536664303638E-2</v>
      </c>
      <c r="J7" s="22">
        <v>6.7293109156067565E-2</v>
      </c>
      <c r="K7" s="21">
        <v>7.9635394276041493E-2</v>
      </c>
      <c r="L7" s="21">
        <v>5.696824665862299E-2</v>
      </c>
    </row>
    <row r="8" spans="1:12" s="3" customFormat="1" x14ac:dyDescent="0.2">
      <c r="A8" s="1"/>
      <c r="C8" s="24" t="s">
        <v>7</v>
      </c>
      <c r="D8" s="25">
        <v>260.23385399999995</v>
      </c>
      <c r="E8" s="26">
        <v>9.1175051246570327E-3</v>
      </c>
      <c r="F8" s="27">
        <v>1.2339396942244729E-2</v>
      </c>
      <c r="G8" s="28">
        <v>5.4683686449833901E-2</v>
      </c>
      <c r="H8" s="29">
        <v>3256.2627149999998</v>
      </c>
      <c r="I8" s="30">
        <v>6.4954787770813871E-2</v>
      </c>
      <c r="J8" s="31">
        <v>5.1330811778327323E-2</v>
      </c>
      <c r="K8" s="30">
        <v>4.3418891765266476E-2</v>
      </c>
      <c r="L8" s="30">
        <v>1.5795104457884346E-2</v>
      </c>
    </row>
    <row r="9" spans="1:12" s="3" customFormat="1" x14ac:dyDescent="0.2">
      <c r="A9" s="1"/>
      <c r="C9" s="32" t="s">
        <v>8</v>
      </c>
      <c r="D9" s="33">
        <v>80.318193000000008</v>
      </c>
      <c r="E9" s="34">
        <v>-0.10217028008423024</v>
      </c>
      <c r="F9" s="35">
        <v>-3.7525455075738678E-2</v>
      </c>
      <c r="G9" s="36">
        <v>7.9795508517463754E-2</v>
      </c>
      <c r="H9" s="37">
        <v>1008.8563980000001</v>
      </c>
      <c r="I9" s="38">
        <v>9.7034110727541201E-2</v>
      </c>
      <c r="J9" s="39">
        <v>7.8716569780413748E-2</v>
      </c>
      <c r="K9" s="38">
        <v>-8.4206778595876663E-3</v>
      </c>
      <c r="L9" s="38">
        <v>-2.9104488470491741E-2</v>
      </c>
    </row>
    <row r="10" spans="1:12" s="3" customFormat="1" x14ac:dyDescent="0.2">
      <c r="A10" s="1"/>
      <c r="C10" s="40" t="s">
        <v>9</v>
      </c>
      <c r="D10" s="33">
        <v>21.584516000000001</v>
      </c>
      <c r="E10" s="34">
        <v>-0.10217028008423024</v>
      </c>
      <c r="F10" s="35">
        <v>-9.8162039757304642E-2</v>
      </c>
      <c r="G10" s="36">
        <v>3.476554390144404E-2</v>
      </c>
      <c r="H10" s="37">
        <v>292.87147900000002</v>
      </c>
      <c r="I10" s="38">
        <v>4.6863937368034403E-2</v>
      </c>
      <c r="J10" s="39">
        <v>2.8871424084348174E-2</v>
      </c>
      <c r="K10" s="38">
        <v>-4.8843835037220784E-2</v>
      </c>
      <c r="L10" s="38">
        <v>-7.2347188048272559E-2</v>
      </c>
    </row>
    <row r="11" spans="1:12" s="3" customFormat="1" x14ac:dyDescent="0.2">
      <c r="A11" s="1"/>
      <c r="C11" s="40" t="s">
        <v>10</v>
      </c>
      <c r="D11" s="33">
        <v>44.665545000000002</v>
      </c>
      <c r="E11" s="34">
        <v>-1.499061677815805E-2</v>
      </c>
      <c r="F11" s="35">
        <v>-1.1656214677383536E-2</v>
      </c>
      <c r="G11" s="36">
        <v>8.0275739307010152E-2</v>
      </c>
      <c r="H11" s="37">
        <v>547.35004299999991</v>
      </c>
      <c r="I11" s="38">
        <v>9.9313829189138669E-2</v>
      </c>
      <c r="J11" s="39">
        <v>8.2971939431091046E-2</v>
      </c>
      <c r="K11" s="38">
        <v>6.2597095101470934E-3</v>
      </c>
      <c r="L11" s="38">
        <v>-1.3217526144189917E-2</v>
      </c>
    </row>
    <row r="12" spans="1:12" s="3" customFormat="1" x14ac:dyDescent="0.2">
      <c r="C12" s="40" t="s">
        <v>11</v>
      </c>
      <c r="D12" s="33">
        <v>13.194747999999999</v>
      </c>
      <c r="E12" s="34">
        <v>-2.1270399706857623E-2</v>
      </c>
      <c r="F12" s="35">
        <v>-2.1423200436349266E-2</v>
      </c>
      <c r="G12" s="36">
        <v>0.16777619424048962</v>
      </c>
      <c r="H12" s="37">
        <v>157.838438</v>
      </c>
      <c r="I12" s="38">
        <v>0.18937530412862613</v>
      </c>
      <c r="J12" s="39">
        <v>0.16225761480078971</v>
      </c>
      <c r="K12" s="38">
        <v>8.3005926186590084E-3</v>
      </c>
      <c r="L12" s="38">
        <v>-1.1418852955605741E-2</v>
      </c>
    </row>
    <row r="13" spans="1:12" s="3" customFormat="1" x14ac:dyDescent="0.2">
      <c r="C13" s="41" t="s">
        <v>12</v>
      </c>
      <c r="D13" s="33">
        <v>75.31259</v>
      </c>
      <c r="E13" s="34">
        <v>-7.5446677173250931E-3</v>
      </c>
      <c r="F13" s="35">
        <v>-5.4290087279365018E-3</v>
      </c>
      <c r="G13" s="36">
        <v>4.5629211363353184E-2</v>
      </c>
      <c r="H13" s="37">
        <v>971.87408600000003</v>
      </c>
      <c r="I13" s="38">
        <v>4.8678772970736084E-2</v>
      </c>
      <c r="J13" s="39">
        <v>4.1564387793811663E-2</v>
      </c>
      <c r="K13" s="38">
        <v>4.5907897635312889E-2</v>
      </c>
      <c r="L13" s="38">
        <v>1.1744828404445462E-2</v>
      </c>
    </row>
    <row r="14" spans="1:12" s="3" customFormat="1" x14ac:dyDescent="0.2">
      <c r="C14" s="42" t="s">
        <v>13</v>
      </c>
      <c r="D14" s="33">
        <v>16.749739000000002</v>
      </c>
      <c r="E14" s="34">
        <v>-3.5645348703984947E-2</v>
      </c>
      <c r="F14" s="35">
        <v>-2.5520818811591739E-2</v>
      </c>
      <c r="G14" s="36">
        <v>0.13896280322333365</v>
      </c>
      <c r="H14" s="37">
        <v>220.06809900000002</v>
      </c>
      <c r="I14" s="38">
        <v>0.14833006387524383</v>
      </c>
      <c r="J14" s="39">
        <v>0.14014979527028215</v>
      </c>
      <c r="K14" s="38">
        <v>5.4740763466074593E-3</v>
      </c>
      <c r="L14" s="38">
        <v>-2.2629104851389359E-3</v>
      </c>
    </row>
    <row r="15" spans="1:12" s="3" customFormat="1" x14ac:dyDescent="0.2">
      <c r="C15" s="42" t="s">
        <v>14</v>
      </c>
      <c r="D15" s="33">
        <v>55.911884000000001</v>
      </c>
      <c r="E15" s="34">
        <v>3.6104346407581644E-3</v>
      </c>
      <c r="F15" s="35">
        <v>2.8742124693705851E-3</v>
      </c>
      <c r="G15" s="36">
        <v>1.5054235396460225E-2</v>
      </c>
      <c r="H15" s="37">
        <v>718.0184109999999</v>
      </c>
      <c r="I15" s="38">
        <v>1.6590527380800468E-2</v>
      </c>
      <c r="J15" s="39">
        <v>9.8628329315482155E-3</v>
      </c>
      <c r="K15" s="38">
        <v>6.1490273047889676E-2</v>
      </c>
      <c r="L15" s="38">
        <v>1.8566865933778987E-2</v>
      </c>
    </row>
    <row r="16" spans="1:12" s="3" customFormat="1" x14ac:dyDescent="0.2">
      <c r="C16" s="43" t="s">
        <v>15</v>
      </c>
      <c r="D16" s="33">
        <v>21.428069999999998</v>
      </c>
      <c r="E16" s="34">
        <v>-8.9402546672854188E-2</v>
      </c>
      <c r="F16" s="35">
        <v>-9.606616263084411E-2</v>
      </c>
      <c r="G16" s="36">
        <v>0.14564804092674777</v>
      </c>
      <c r="H16" s="37">
        <v>255.03744999999998</v>
      </c>
      <c r="I16" s="38">
        <v>0.11629226644559099</v>
      </c>
      <c r="J16" s="39">
        <v>8.9965608761705118E-2</v>
      </c>
      <c r="K16" s="38">
        <v>-2.016050957027038E-2</v>
      </c>
      <c r="L16" s="38">
        <v>-5.5913165898001993E-2</v>
      </c>
    </row>
    <row r="17" spans="1:20" s="3" customFormat="1" x14ac:dyDescent="0.2">
      <c r="C17" s="32" t="s">
        <v>16</v>
      </c>
      <c r="D17" s="33">
        <v>21.872399000000001</v>
      </c>
      <c r="E17" s="34">
        <v>7.7903683138369484E-2</v>
      </c>
      <c r="F17" s="35">
        <v>8.2034147489530085E-2</v>
      </c>
      <c r="G17" s="44">
        <v>0.15426982275361989</v>
      </c>
      <c r="H17" s="37">
        <v>289.67092300000002</v>
      </c>
      <c r="I17" s="45">
        <v>0.18209221976125778</v>
      </c>
      <c r="J17" s="39">
        <v>0.16927198556250866</v>
      </c>
      <c r="K17" s="38">
        <v>0.10982104818474636</v>
      </c>
      <c r="L17" s="38">
        <v>9.1875677170481396E-2</v>
      </c>
    </row>
    <row r="18" spans="1:20" s="3" customFormat="1" x14ac:dyDescent="0.2">
      <c r="C18" s="32" t="s">
        <v>17</v>
      </c>
      <c r="D18" s="33">
        <v>57.517477</v>
      </c>
      <c r="E18" s="34">
        <v>0.12848197428969099</v>
      </c>
      <c r="F18" s="35">
        <v>0.12824695509556716</v>
      </c>
      <c r="G18" s="36">
        <v>-3.927016881844303E-2</v>
      </c>
      <c r="H18" s="37">
        <v>679.1710230000001</v>
      </c>
      <c r="I18" s="38">
        <v>-2.2032124245924933E-2</v>
      </c>
      <c r="J18" s="39">
        <v>-3.4766638790542315E-2</v>
      </c>
      <c r="K18" s="38">
        <v>0.12128859603371134</v>
      </c>
      <c r="L18" s="38">
        <v>8.475788014732144E-2</v>
      </c>
    </row>
    <row r="19" spans="1:20" s="3" customFormat="1" x14ac:dyDescent="0.2">
      <c r="A19" s="2"/>
      <c r="C19" s="40" t="s">
        <v>18</v>
      </c>
      <c r="D19" s="33">
        <v>39.108722999999998</v>
      </c>
      <c r="E19" s="34">
        <v>0.22649694355198258</v>
      </c>
      <c r="F19" s="35">
        <v>0.22538080484244616</v>
      </c>
      <c r="G19" s="36">
        <v>-7.8643372627943187E-2</v>
      </c>
      <c r="H19" s="37">
        <v>430.87994799999996</v>
      </c>
      <c r="I19" s="38">
        <v>-5.6696967638546036E-2</v>
      </c>
      <c r="J19" s="39">
        <v>-6.7322764613880648E-2</v>
      </c>
      <c r="K19" s="38">
        <v>0.17828836113316071</v>
      </c>
      <c r="L19" s="38">
        <v>0.143270763963393</v>
      </c>
    </row>
    <row r="20" spans="1:20" s="3" customFormat="1" x14ac:dyDescent="0.2">
      <c r="A20" s="2"/>
      <c r="C20" s="40" t="s">
        <v>19</v>
      </c>
      <c r="D20" s="33">
        <v>18.408753000000001</v>
      </c>
      <c r="E20" s="34">
        <v>-3.530048940461783E-2</v>
      </c>
      <c r="F20" s="35">
        <v>-3.1531776548060164E-2</v>
      </c>
      <c r="G20" s="36">
        <v>3.6254843220480781E-2</v>
      </c>
      <c r="H20" s="37">
        <v>248.29107499999998</v>
      </c>
      <c r="I20" s="38">
        <v>4.4583557946504149E-2</v>
      </c>
      <c r="J20" s="39">
        <v>2.7703169209265521E-2</v>
      </c>
      <c r="K20" s="38">
        <v>2.8868443096951024E-2</v>
      </c>
      <c r="L20" s="38">
        <v>-1.2120132020421615E-2</v>
      </c>
    </row>
    <row r="21" spans="1:20" s="3" customFormat="1" x14ac:dyDescent="0.2">
      <c r="C21" s="46" t="s">
        <v>20</v>
      </c>
      <c r="D21" s="25">
        <v>147.66145900000001</v>
      </c>
      <c r="E21" s="26">
        <v>0.10540191311993641</v>
      </c>
      <c r="F21" s="27">
        <v>0.10883821294095375</v>
      </c>
      <c r="G21" s="47">
        <v>9.1558500955000177E-2</v>
      </c>
      <c r="H21" s="29">
        <v>1849.9679550000001</v>
      </c>
      <c r="I21" s="30">
        <v>0.10388727132755848</v>
      </c>
      <c r="J21" s="31">
        <v>9.64681180434801E-2</v>
      </c>
      <c r="K21" s="30">
        <v>0.14845755585827614</v>
      </c>
      <c r="L21" s="30">
        <v>0.13355538013009616</v>
      </c>
    </row>
    <row r="22" spans="1:20" s="3" customFormat="1" ht="12.75" customHeight="1" x14ac:dyDescent="0.2">
      <c r="C22" s="48" t="s">
        <v>21</v>
      </c>
      <c r="D22" s="33">
        <v>111.08371799999999</v>
      </c>
      <c r="E22" s="34">
        <v>0.13777221925480632</v>
      </c>
      <c r="F22" s="35">
        <v>0.14105925545047948</v>
      </c>
      <c r="G22" s="36">
        <v>0.10636551730343458</v>
      </c>
      <c r="H22" s="37">
        <v>1396.7984240000001</v>
      </c>
      <c r="I22" s="38">
        <v>0.12024905782420592</v>
      </c>
      <c r="J22" s="39">
        <v>0.11425332234853403</v>
      </c>
      <c r="K22" s="38">
        <v>0.19921415648483598</v>
      </c>
      <c r="L22" s="38">
        <v>0.18531846110188832</v>
      </c>
    </row>
    <row r="23" spans="1:20" s="3" customFormat="1" ht="12.75" customHeight="1" x14ac:dyDescent="0.2">
      <c r="C23" s="49" t="s">
        <v>22</v>
      </c>
      <c r="D23" s="33">
        <v>105.330287</v>
      </c>
      <c r="E23" s="34">
        <v>0.17390938063938632</v>
      </c>
      <c r="F23" s="35">
        <v>0.17818733818351973</v>
      </c>
      <c r="G23" s="36">
        <v>0.11248771825952164</v>
      </c>
      <c r="H23" s="37">
        <v>1284.5796019999998</v>
      </c>
      <c r="I23" s="38">
        <v>0.13017486350893859</v>
      </c>
      <c r="J23" s="39">
        <v>0.12436602248403883</v>
      </c>
      <c r="K23" s="38">
        <v>0.23847636369312974</v>
      </c>
      <c r="L23" s="38">
        <v>0.22162015267873492</v>
      </c>
    </row>
    <row r="24" spans="1:20" s="3" customFormat="1" ht="12.75" customHeight="1" x14ac:dyDescent="0.2">
      <c r="A24" s="2"/>
      <c r="C24" s="42" t="s">
        <v>23</v>
      </c>
      <c r="D24" s="50">
        <v>5.753431</v>
      </c>
      <c r="E24" s="34">
        <v>-0.27232285652022847</v>
      </c>
      <c r="F24" s="35">
        <v>-0.22915053030421972</v>
      </c>
      <c r="G24" s="36">
        <v>4.3016265629774342E-2</v>
      </c>
      <c r="H24" s="37">
        <v>112.21882200000002</v>
      </c>
      <c r="I24" s="38">
        <v>1.7913552652557785E-2</v>
      </c>
      <c r="J24" s="39">
        <v>1.0498456855015714E-2</v>
      </c>
      <c r="K24" s="38">
        <v>-0.19056148262262751</v>
      </c>
      <c r="L24" s="38">
        <v>-0.17535340540582223</v>
      </c>
    </row>
    <row r="25" spans="1:20" s="3" customFormat="1" ht="12.75" customHeight="1" x14ac:dyDescent="0.2">
      <c r="C25" s="48" t="s">
        <v>24</v>
      </c>
      <c r="D25" s="33">
        <v>36.577741000000003</v>
      </c>
      <c r="E25" s="34">
        <v>1.7488616247409494E-2</v>
      </c>
      <c r="F25" s="35">
        <v>1.6661139052801532E-2</v>
      </c>
      <c r="G25" s="36">
        <v>4.8555571837146427E-2</v>
      </c>
      <c r="H25" s="37">
        <v>453.16953099999995</v>
      </c>
      <c r="I25" s="38">
        <v>5.6332949273457888E-2</v>
      </c>
      <c r="J25" s="39">
        <v>4.486700033904012E-2</v>
      </c>
      <c r="K25" s="38">
        <v>7.3994262808589895E-3</v>
      </c>
      <c r="L25" s="38">
        <v>-1.3226792339872562E-2</v>
      </c>
    </row>
    <row r="26" spans="1:20" s="3" customFormat="1" ht="12.75" customHeight="1" x14ac:dyDescent="0.2">
      <c r="C26" s="51" t="s">
        <v>25</v>
      </c>
      <c r="D26" s="52">
        <v>350.377836</v>
      </c>
      <c r="E26" s="53">
        <v>2.9023674821482492E-2</v>
      </c>
      <c r="F26" s="54">
        <v>3.3777874467425084E-2</v>
      </c>
      <c r="G26" s="55">
        <v>8.6072210277740702E-2</v>
      </c>
      <c r="H26" s="56">
        <v>4427.059647</v>
      </c>
      <c r="I26" s="57">
        <v>9.6064986969004007E-2</v>
      </c>
      <c r="J26" s="58">
        <v>8.4828438375936344E-2</v>
      </c>
      <c r="K26" s="57">
        <v>7.3322233249274671E-2</v>
      </c>
      <c r="L26" s="57">
        <v>5.2747132685990517E-2</v>
      </c>
    </row>
    <row r="27" spans="1:20" s="3" customFormat="1" ht="12.75" hidden="1" customHeight="1" x14ac:dyDescent="0.2">
      <c r="C27" s="59"/>
      <c r="D27" s="60"/>
      <c r="E27" s="61"/>
      <c r="F27" s="62"/>
      <c r="G27" s="63"/>
      <c r="H27" s="64"/>
      <c r="I27" s="65"/>
      <c r="J27" s="66"/>
      <c r="K27" s="65"/>
      <c r="L27" s="65"/>
    </row>
    <row r="28" spans="1:20" s="3" customFormat="1" ht="12.75" hidden="1" customHeight="1" x14ac:dyDescent="0.2">
      <c r="C28" s="59"/>
      <c r="D28" s="60"/>
      <c r="E28" s="61"/>
      <c r="F28" s="62"/>
      <c r="G28" s="63"/>
      <c r="H28" s="64"/>
      <c r="I28" s="65"/>
      <c r="J28" s="66"/>
      <c r="K28" s="65"/>
      <c r="L28" s="65"/>
    </row>
    <row r="29" spans="1:20" s="3" customFormat="1" ht="12.75" hidden="1" customHeight="1" x14ac:dyDescent="0.2">
      <c r="C29" s="59"/>
      <c r="D29" s="60"/>
      <c r="E29" s="61"/>
      <c r="F29" s="62"/>
      <c r="G29" s="63"/>
      <c r="H29" s="64"/>
      <c r="I29" s="65"/>
      <c r="J29" s="66"/>
      <c r="K29" s="65"/>
      <c r="L29" s="65"/>
    </row>
    <row r="30" spans="1:20" s="67" customFormat="1" ht="12.75" customHeight="1" x14ac:dyDescent="0.2">
      <c r="C30" s="68" t="s">
        <v>26</v>
      </c>
      <c r="D30" s="20">
        <v>56.479467999999997</v>
      </c>
      <c r="E30" s="69">
        <v>-3.139386993452209E-2</v>
      </c>
      <c r="F30" s="69">
        <v>-2.7049555232553368E-2</v>
      </c>
      <c r="G30" s="69">
        <v>6.9731852564421937E-2</v>
      </c>
      <c r="H30" s="70">
        <v>728.97048500000005</v>
      </c>
      <c r="I30" s="69">
        <v>9.4563576889585832E-2</v>
      </c>
      <c r="J30" s="69">
        <v>6.9433799878476865E-2</v>
      </c>
      <c r="K30" s="69">
        <v>-1.2326617780735072E-2</v>
      </c>
      <c r="L30" s="69">
        <v>-2.8059066021388746E-2</v>
      </c>
    </row>
    <row r="31" spans="1:20" s="67" customFormat="1" ht="12.75" customHeight="1" x14ac:dyDescent="0.2">
      <c r="C31" s="48" t="s">
        <v>27</v>
      </c>
      <c r="D31" s="71">
        <v>49.535555000000002</v>
      </c>
      <c r="E31" s="38">
        <v>-1.1520246926729483E-3</v>
      </c>
      <c r="F31" s="38">
        <v>-3.0928632742165396E-3</v>
      </c>
      <c r="G31" s="38">
        <v>8.7093230159587476E-2</v>
      </c>
      <c r="H31" s="72">
        <v>620.58721200000002</v>
      </c>
      <c r="I31" s="38">
        <v>0.11228111300331833</v>
      </c>
      <c r="J31" s="38">
        <v>8.7122974932215769E-2</v>
      </c>
      <c r="K31" s="38">
        <v>7.2526213450152532E-3</v>
      </c>
      <c r="L31" s="38">
        <v>-1.1165487214986669E-2</v>
      </c>
      <c r="M31" s="73"/>
      <c r="N31" s="73"/>
      <c r="O31" s="73"/>
      <c r="P31" s="73"/>
      <c r="Q31" s="73"/>
      <c r="R31" s="73"/>
      <c r="S31" s="73"/>
      <c r="T31" s="73"/>
    </row>
    <row r="32" spans="1:20" s="67" customFormat="1" ht="12.75" customHeight="1" x14ac:dyDescent="0.2">
      <c r="C32" s="74" t="s">
        <v>28</v>
      </c>
      <c r="D32" s="33">
        <v>40.37482</v>
      </c>
      <c r="E32" s="38">
        <v>-3.3811878702594278E-3</v>
      </c>
      <c r="F32" s="38">
        <v>-6.4199429767667349E-3</v>
      </c>
      <c r="G32" s="38">
        <v>7.8106650274783362E-2</v>
      </c>
      <c r="H32" s="72">
        <v>507.35758299999998</v>
      </c>
      <c r="I32" s="38">
        <v>0.10448669357896345</v>
      </c>
      <c r="J32" s="38">
        <v>7.9055602445549322E-2</v>
      </c>
      <c r="K32" s="38">
        <v>-5.039286144050803E-3</v>
      </c>
      <c r="L32" s="38">
        <v>-2.4760926763762847E-2</v>
      </c>
      <c r="M32" s="73"/>
      <c r="N32" s="73"/>
      <c r="O32" s="73"/>
      <c r="P32" s="73"/>
      <c r="Q32" s="73"/>
      <c r="R32" s="73"/>
      <c r="S32" s="73"/>
      <c r="T32" s="73"/>
    </row>
    <row r="33" spans="2:20" s="67" customFormat="1" ht="12.75" customHeight="1" x14ac:dyDescent="0.2">
      <c r="C33" s="74" t="s">
        <v>29</v>
      </c>
      <c r="D33" s="33">
        <v>3.5948449999999998</v>
      </c>
      <c r="E33" s="38">
        <v>5.6259481402714417E-2</v>
      </c>
      <c r="F33" s="38">
        <v>8.4451890593164824E-2</v>
      </c>
      <c r="G33" s="38">
        <v>0.20236380673286747</v>
      </c>
      <c r="H33" s="72">
        <v>44.970570000000002</v>
      </c>
      <c r="I33" s="38">
        <v>0.19946999941374211</v>
      </c>
      <c r="J33" s="38">
        <v>0.19207900031597691</v>
      </c>
      <c r="K33" s="38">
        <v>0.11858131794069138</v>
      </c>
      <c r="L33" s="38">
        <v>0.16235736303496284</v>
      </c>
      <c r="M33" s="73"/>
      <c r="N33" s="73"/>
      <c r="O33" s="73"/>
      <c r="P33" s="73"/>
      <c r="Q33" s="73"/>
      <c r="R33" s="73"/>
      <c r="S33" s="73"/>
      <c r="T33" s="73"/>
    </row>
    <row r="34" spans="2:20" s="67" customFormat="1" ht="12.75" customHeight="1" x14ac:dyDescent="0.2">
      <c r="C34" s="74" t="s">
        <v>30</v>
      </c>
      <c r="D34" s="33">
        <v>5.2369050000000001</v>
      </c>
      <c r="E34" s="38">
        <v>-4.3168552653359837E-2</v>
      </c>
      <c r="F34" s="38">
        <v>-3.8060081628569997E-2</v>
      </c>
      <c r="G34" s="38">
        <v>8.1479731213622175E-2</v>
      </c>
      <c r="H34" s="72">
        <v>64.895962999999995</v>
      </c>
      <c r="I34" s="38">
        <v>0.10142937086921311</v>
      </c>
      <c r="J34" s="38">
        <v>7.99433765216917E-2</v>
      </c>
      <c r="K34" s="38">
        <v>-6.048046351923908E-3</v>
      </c>
      <c r="L34" s="38">
        <v>-2.0053186732325257E-2</v>
      </c>
      <c r="M34" s="73"/>
      <c r="N34" s="73"/>
      <c r="O34" s="73"/>
      <c r="P34" s="73"/>
      <c r="Q34" s="73"/>
      <c r="R34" s="73"/>
      <c r="S34" s="73"/>
      <c r="T34" s="73"/>
    </row>
    <row r="35" spans="2:20" s="67" customFormat="1" ht="12.75" customHeight="1" x14ac:dyDescent="0.2">
      <c r="C35" s="48" t="s">
        <v>31</v>
      </c>
      <c r="D35" s="33">
        <v>6.7750000000000004</v>
      </c>
      <c r="E35" s="38">
        <v>3.5225475928677419E-2</v>
      </c>
      <c r="F35" s="38">
        <v>3.7572849653472185E-2</v>
      </c>
      <c r="G35" s="38">
        <v>-2.1683083222606259E-2</v>
      </c>
      <c r="H35" s="72">
        <v>85.150469000000001</v>
      </c>
      <c r="I35" s="38">
        <v>1.5047631697115316E-2</v>
      </c>
      <c r="J35" s="38">
        <v>-6.2868387148525828E-3</v>
      </c>
      <c r="K35" s="38">
        <v>2.5343358862415233E-2</v>
      </c>
      <c r="L35" s="38">
        <v>3.4129163098455262E-3</v>
      </c>
      <c r="M35" s="73"/>
      <c r="N35" s="73"/>
      <c r="O35" s="73"/>
      <c r="P35" s="73"/>
      <c r="Q35" s="73"/>
      <c r="R35" s="73"/>
      <c r="S35" s="73"/>
      <c r="T35" s="73"/>
    </row>
    <row r="36" spans="2:20" s="67" customFormat="1" ht="12.75" customHeight="1" x14ac:dyDescent="0.2">
      <c r="C36" s="75" t="s">
        <v>32</v>
      </c>
      <c r="D36" s="76">
        <v>0.15284300000000001</v>
      </c>
      <c r="E36" s="77">
        <v>-0.91762603362908834</v>
      </c>
      <c r="F36" s="77">
        <v>-0.9331224896575232</v>
      </c>
      <c r="G36" s="77">
        <v>-2.1803024861819842E-2</v>
      </c>
      <c r="H36" s="78">
        <v>20.131532</v>
      </c>
      <c r="I36" s="77">
        <v>-7.3309197629233047E-2</v>
      </c>
      <c r="J36" s="77">
        <v>-9.5831967873953094E-2</v>
      </c>
      <c r="K36" s="77">
        <v>-0.63443163026437299</v>
      </c>
      <c r="L36" s="77">
        <v>-0.63739278990920456</v>
      </c>
      <c r="M36" s="73"/>
      <c r="N36" s="73"/>
      <c r="O36" s="73"/>
      <c r="P36" s="73"/>
      <c r="Q36" s="73"/>
      <c r="R36" s="73"/>
      <c r="S36" s="73"/>
      <c r="T36" s="73"/>
    </row>
    <row r="37" spans="2:20" s="3" customFormat="1" ht="12.75" customHeight="1" x14ac:dyDescent="0.2">
      <c r="B37" s="79"/>
      <c r="C37" s="80"/>
      <c r="D37" s="81"/>
      <c r="E37" s="82"/>
      <c r="F37" s="82"/>
      <c r="G37" s="82"/>
      <c r="H37" s="83"/>
      <c r="I37" s="82"/>
      <c r="J37" s="82"/>
      <c r="K37" s="82"/>
      <c r="L37" s="82"/>
    </row>
    <row r="38" spans="2:20" s="3" customFormat="1" ht="29.25" customHeight="1" x14ac:dyDescent="0.2">
      <c r="B38" s="79"/>
      <c r="C38" s="4" t="s">
        <v>33</v>
      </c>
      <c r="D38" s="5" t="s">
        <v>1</v>
      </c>
      <c r="E38" s="6"/>
      <c r="F38" s="6"/>
      <c r="G38" s="5" t="s">
        <v>2</v>
      </c>
      <c r="H38" s="6"/>
      <c r="I38" s="6"/>
      <c r="J38" s="7"/>
      <c r="K38" s="5" t="s">
        <v>3</v>
      </c>
      <c r="L38" s="7"/>
    </row>
    <row r="39" spans="2:20" s="3" customFormat="1" ht="47.25" customHeight="1" x14ac:dyDescent="0.2">
      <c r="B39" s="79"/>
      <c r="C39" s="8"/>
      <c r="D39" s="9" t="str">
        <f>D5</f>
        <v>Données brutes  février 2022</v>
      </c>
      <c r="E39" s="10" t="str">
        <f>E5</f>
        <v>Taux de croissance  fév 2022 / fév 2021</v>
      </c>
      <c r="F39" s="11"/>
      <c r="G39" s="12" t="str">
        <f>G5</f>
        <v>Rappel :
Taux ACM CVS-CJO à fin janv 2022</v>
      </c>
      <c r="H39" s="13" t="str">
        <f>H5</f>
        <v>Données brutes mars 2021 - fév 2022</v>
      </c>
      <c r="I39" s="10" t="str">
        <f>I5</f>
        <v>Taux ACM (mars 2021- fév 2022 / mars 2020- fév 2021)</v>
      </c>
      <c r="J39" s="11"/>
      <c r="K39" s="10" t="str">
        <f>K5</f>
        <v>( janv à fév 2022 ) /
( janv à fév 2021 )</v>
      </c>
      <c r="L39" s="11"/>
    </row>
    <row r="40" spans="2:20" s="3" customFormat="1" ht="40.5" customHeight="1" x14ac:dyDescent="0.2">
      <c r="B40" s="79"/>
      <c r="C40" s="14"/>
      <c r="D40" s="15"/>
      <c r="E40" s="16" t="s">
        <v>4</v>
      </c>
      <c r="F40" s="16" t="s">
        <v>5</v>
      </c>
      <c r="G40" s="17"/>
      <c r="H40" s="18"/>
      <c r="I40" s="16" t="s">
        <v>4</v>
      </c>
      <c r="J40" s="16" t="s">
        <v>5</v>
      </c>
      <c r="K40" s="16" t="s">
        <v>4</v>
      </c>
      <c r="L40" s="16" t="s">
        <v>5</v>
      </c>
    </row>
    <row r="41" spans="2:20" s="3" customFormat="1" ht="12.75" customHeight="1" x14ac:dyDescent="0.2">
      <c r="B41" s="79"/>
      <c r="C41" s="19" t="s">
        <v>6</v>
      </c>
      <c r="D41" s="20">
        <v>191.547381</v>
      </c>
      <c r="E41" s="21">
        <v>-7.0706504162350026E-3</v>
      </c>
      <c r="F41" s="22">
        <v>-3.1553204713148375E-3</v>
      </c>
      <c r="G41" s="21">
        <v>4.1111198163374718E-2</v>
      </c>
      <c r="H41" s="23">
        <v>2466.5014580000002</v>
      </c>
      <c r="I41" s="21">
        <v>4.868065940504307E-2</v>
      </c>
      <c r="J41" s="22">
        <v>3.8806689791651028E-2</v>
      </c>
      <c r="K41" s="21">
        <v>2.3254192452146549E-2</v>
      </c>
      <c r="L41" s="21">
        <v>4.050634411972398E-3</v>
      </c>
    </row>
    <row r="42" spans="2:20" s="3" customFormat="1" ht="12.75" customHeight="1" x14ac:dyDescent="0.2">
      <c r="B42" s="79"/>
      <c r="C42" s="24" t="s">
        <v>7</v>
      </c>
      <c r="D42" s="25">
        <v>115.15917100000001</v>
      </c>
      <c r="E42" s="26">
        <v>-4.4918646984661192E-2</v>
      </c>
      <c r="F42" s="27">
        <v>-4.2750863862335509E-2</v>
      </c>
      <c r="G42" s="28">
        <v>3.1793589152478097E-2</v>
      </c>
      <c r="H42" s="29">
        <v>1487.8802619999999</v>
      </c>
      <c r="I42" s="30">
        <v>3.867515124339449E-2</v>
      </c>
      <c r="J42" s="31">
        <v>2.6358136409167399E-2</v>
      </c>
      <c r="K42" s="30">
        <v>-8.4447070373888655E-3</v>
      </c>
      <c r="L42" s="30">
        <v>-3.4552138111610842E-2</v>
      </c>
    </row>
    <row r="43" spans="2:20" s="3" customFormat="1" ht="12.75" customHeight="1" x14ac:dyDescent="0.2">
      <c r="B43" s="79"/>
      <c r="C43" s="32" t="s">
        <v>8</v>
      </c>
      <c r="D43" s="33">
        <v>36.339525999999999</v>
      </c>
      <c r="E43" s="34">
        <v>-6.55550483841284E-2</v>
      </c>
      <c r="F43" s="35">
        <v>-6.4673759158295763E-2</v>
      </c>
      <c r="G43" s="36">
        <v>5.0584877339950207E-2</v>
      </c>
      <c r="H43" s="37">
        <v>460.87388800000002</v>
      </c>
      <c r="I43" s="38">
        <v>6.649545000761159E-2</v>
      </c>
      <c r="J43" s="39">
        <v>4.9086729447275212E-2</v>
      </c>
      <c r="K43" s="38">
        <v>-4.1064259075985765E-2</v>
      </c>
      <c r="L43" s="38">
        <v>-6.1640874815960256E-2</v>
      </c>
    </row>
    <row r="44" spans="2:20" s="3" customFormat="1" ht="12.75" customHeight="1" x14ac:dyDescent="0.2">
      <c r="B44" s="79"/>
      <c r="C44" s="40" t="s">
        <v>9</v>
      </c>
      <c r="D44" s="33">
        <v>10.138173999999999</v>
      </c>
      <c r="E44" s="34">
        <v>-0.16071619862786335</v>
      </c>
      <c r="F44" s="35">
        <v>-0.15875807445949675</v>
      </c>
      <c r="G44" s="36">
        <v>-5.3299940495349363E-3</v>
      </c>
      <c r="H44" s="37">
        <v>140.46888499999997</v>
      </c>
      <c r="I44" s="38">
        <v>4.2701671082223669E-5</v>
      </c>
      <c r="J44" s="39">
        <v>-1.868709877840713E-2</v>
      </c>
      <c r="K44" s="38">
        <v>-0.12617447897362766</v>
      </c>
      <c r="L44" s="38">
        <v>-0.14651751349731523</v>
      </c>
    </row>
    <row r="45" spans="2:20" s="3" customFormat="1" ht="12.75" customHeight="1" x14ac:dyDescent="0.2">
      <c r="B45" s="79"/>
      <c r="C45" s="40" t="s">
        <v>10</v>
      </c>
      <c r="D45" s="33">
        <v>20.449117000000001</v>
      </c>
      <c r="E45" s="34">
        <v>-2.6256542814800943E-2</v>
      </c>
      <c r="F45" s="35">
        <v>-2.3515807229380958E-2</v>
      </c>
      <c r="G45" s="36">
        <v>5.67408392904305E-2</v>
      </c>
      <c r="H45" s="37">
        <v>252.972577</v>
      </c>
      <c r="I45" s="38">
        <v>7.7679544803907818E-2</v>
      </c>
      <c r="J45" s="39">
        <v>6.2451934607685722E-2</v>
      </c>
      <c r="K45" s="38">
        <v>-8.3904991021487296E-3</v>
      </c>
      <c r="L45" s="38">
        <v>-2.7646994056953811E-2</v>
      </c>
    </row>
    <row r="46" spans="2:20" s="3" customFormat="1" ht="12.75" customHeight="1" x14ac:dyDescent="0.2">
      <c r="B46" s="79"/>
      <c r="C46" s="40" t="s">
        <v>11</v>
      </c>
      <c r="D46" s="33">
        <v>5.6168529999999999</v>
      </c>
      <c r="E46" s="34">
        <v>-1.2066749943452137E-2</v>
      </c>
      <c r="F46" s="35">
        <v>-1.2159858215445962E-2</v>
      </c>
      <c r="G46" s="36">
        <v>0.16064576772999928</v>
      </c>
      <c r="H46" s="37">
        <v>65.863707000000005</v>
      </c>
      <c r="I46" s="38">
        <v>0.18245002890340567</v>
      </c>
      <c r="J46" s="39">
        <v>0.15875081576472638</v>
      </c>
      <c r="K46" s="38">
        <v>1.9635021299988287E-2</v>
      </c>
      <c r="L46" s="38">
        <v>-3.6202002569725167E-3</v>
      </c>
    </row>
    <row r="47" spans="2:20" s="3" customFormat="1" ht="12.75" customHeight="1" x14ac:dyDescent="0.2">
      <c r="B47" s="79"/>
      <c r="C47" s="41" t="s">
        <v>12</v>
      </c>
      <c r="D47" s="33">
        <v>47.294494</v>
      </c>
      <c r="E47" s="34">
        <v>-3.51809884781078E-2</v>
      </c>
      <c r="F47" s="35">
        <v>-3.3416671860964531E-2</v>
      </c>
      <c r="G47" s="36">
        <v>1.4835919541452691E-2</v>
      </c>
      <c r="H47" s="37">
        <v>621.60160299999995</v>
      </c>
      <c r="I47" s="38">
        <v>1.5486335793395423E-2</v>
      </c>
      <c r="J47" s="39">
        <v>9.497596149594445E-3</v>
      </c>
      <c r="K47" s="38">
        <v>9.5645030021194177E-3</v>
      </c>
      <c r="L47" s="38">
        <v>-2.3551898371037883E-2</v>
      </c>
    </row>
    <row r="48" spans="2:20" s="3" customFormat="1" ht="12.75" customHeight="1" x14ac:dyDescent="0.2">
      <c r="B48" s="79"/>
      <c r="C48" s="42" t="s">
        <v>13</v>
      </c>
      <c r="D48" s="33">
        <v>9.2771790000000003</v>
      </c>
      <c r="E48" s="34">
        <v>-5.1385837505744103E-2</v>
      </c>
      <c r="F48" s="35">
        <v>-4.135368882664836E-2</v>
      </c>
      <c r="G48" s="36">
        <v>0.11261931201366338</v>
      </c>
      <c r="H48" s="37">
        <v>123.50838</v>
      </c>
      <c r="I48" s="38">
        <v>0.12021773741256592</v>
      </c>
      <c r="J48" s="39">
        <v>0.11220773469012313</v>
      </c>
      <c r="K48" s="38">
        <v>-2.6336412796268416E-3</v>
      </c>
      <c r="L48" s="38">
        <v>-1.4964478832271699E-2</v>
      </c>
    </row>
    <row r="49" spans="2:12" s="3" customFormat="1" ht="12.75" customHeight="1" x14ac:dyDescent="0.2">
      <c r="B49" s="79"/>
      <c r="C49" s="42" t="s">
        <v>14</v>
      </c>
      <c r="D49" s="33">
        <v>36.961981000000002</v>
      </c>
      <c r="E49" s="34">
        <v>-3.0512231415658397E-2</v>
      </c>
      <c r="F49" s="35">
        <v>-3.1056789210014313E-2</v>
      </c>
      <c r="G49" s="36">
        <v>-1.097102406038053E-2</v>
      </c>
      <c r="H49" s="37">
        <v>484.43340999999998</v>
      </c>
      <c r="I49" s="38">
        <v>-1.1810848737923707E-2</v>
      </c>
      <c r="J49" s="39">
        <v>-1.7328439639099802E-2</v>
      </c>
      <c r="K49" s="38">
        <v>1.3493340210209093E-2</v>
      </c>
      <c r="L49" s="38">
        <v>-2.5188102963720316E-2</v>
      </c>
    </row>
    <row r="50" spans="2:12" s="3" customFormat="1" ht="12.75" customHeight="1" x14ac:dyDescent="0.2">
      <c r="B50" s="79"/>
      <c r="C50" s="43" t="s">
        <v>15</v>
      </c>
      <c r="D50" s="33">
        <v>9.2504519999999992</v>
      </c>
      <c r="E50" s="34">
        <v>-0.16327898651172146</v>
      </c>
      <c r="F50" s="35">
        <v>-0.16533764162651832</v>
      </c>
      <c r="G50" s="36">
        <v>6.6882989579538643E-2</v>
      </c>
      <c r="H50" s="37">
        <v>113.06853699999999</v>
      </c>
      <c r="I50" s="38">
        <v>3.313389244932452E-2</v>
      </c>
      <c r="J50" s="39">
        <v>1.3732485558455743E-2</v>
      </c>
      <c r="K50" s="38">
        <v>-0.10739534956755037</v>
      </c>
      <c r="L50" s="38">
        <v>-0.13345696544813612</v>
      </c>
    </row>
    <row r="51" spans="2:12" s="3" customFormat="1" ht="12.75" customHeight="1" x14ac:dyDescent="0.2">
      <c r="B51" s="79"/>
      <c r="C51" s="32" t="s">
        <v>16</v>
      </c>
      <c r="D51" s="33">
        <v>11.703708000000001</v>
      </c>
      <c r="E51" s="34">
        <v>3.9948378034576626E-2</v>
      </c>
      <c r="F51" s="35">
        <v>4.3414155220043327E-2</v>
      </c>
      <c r="G51" s="44">
        <v>0.1194284972264168</v>
      </c>
      <c r="H51" s="37">
        <v>159.12397300000001</v>
      </c>
      <c r="I51" s="45">
        <v>0.14543269684127913</v>
      </c>
      <c r="J51" s="39">
        <v>0.13159147147823824</v>
      </c>
      <c r="K51" s="38">
        <v>7.489481423415234E-2</v>
      </c>
      <c r="L51" s="38">
        <v>5.4913498457973331E-2</v>
      </c>
    </row>
    <row r="52" spans="2:12" s="3" customFormat="1" ht="12.75" customHeight="1" x14ac:dyDescent="0.2">
      <c r="B52" s="79"/>
      <c r="C52" s="32" t="s">
        <v>17</v>
      </c>
      <c r="D52" s="33">
        <v>8.6024279999999997</v>
      </c>
      <c r="E52" s="34">
        <v>1.7198574432007563E-2</v>
      </c>
      <c r="F52" s="35">
        <v>1.1238507883052584E-2</v>
      </c>
      <c r="G52" s="36">
        <v>-9.6203592891127232E-2</v>
      </c>
      <c r="H52" s="37">
        <v>106.007364</v>
      </c>
      <c r="I52" s="38">
        <v>-7.7014643033567642E-2</v>
      </c>
      <c r="J52" s="39">
        <v>-9.5610553223242301E-2</v>
      </c>
      <c r="K52" s="38">
        <v>4.3278546963355646E-2</v>
      </c>
      <c r="L52" s="38">
        <v>3.3860038376751778E-3</v>
      </c>
    </row>
    <row r="53" spans="2:12" s="3" customFormat="1" ht="12.75" customHeight="1" x14ac:dyDescent="0.2">
      <c r="B53" s="79"/>
      <c r="C53" s="40" t="s">
        <v>18</v>
      </c>
      <c r="D53" s="33">
        <v>5.5694099999999995</v>
      </c>
      <c r="E53" s="34">
        <v>6.0120329741866652E-2</v>
      </c>
      <c r="F53" s="35">
        <v>4.9101419108060984E-2</v>
      </c>
      <c r="G53" s="36">
        <v>-0.1291008881689919</v>
      </c>
      <c r="H53" s="37">
        <v>66.622909000000007</v>
      </c>
      <c r="I53" s="38">
        <v>-0.10703856238788967</v>
      </c>
      <c r="J53" s="39">
        <v>-0.12528464661713579</v>
      </c>
      <c r="K53" s="38">
        <v>8.8169717375707002E-2</v>
      </c>
      <c r="L53" s="38">
        <v>4.597931805083344E-2</v>
      </c>
    </row>
    <row r="54" spans="2:12" s="3" customFormat="1" ht="12.75" customHeight="1" x14ac:dyDescent="0.2">
      <c r="B54" s="79"/>
      <c r="C54" s="40" t="s">
        <v>19</v>
      </c>
      <c r="D54" s="33">
        <v>3.0330180000000002</v>
      </c>
      <c r="E54" s="34">
        <v>-5.3192591908138076E-2</v>
      </c>
      <c r="F54" s="35">
        <v>-5.1246220685161048E-2</v>
      </c>
      <c r="G54" s="36">
        <v>-3.5225382874769062E-2</v>
      </c>
      <c r="H54" s="37">
        <v>39.384453999999998</v>
      </c>
      <c r="I54" s="38">
        <v>-2.1352503378225807E-2</v>
      </c>
      <c r="J54" s="39">
        <v>-4.068799667953038E-2</v>
      </c>
      <c r="K54" s="38">
        <v>-2.625070742173008E-2</v>
      </c>
      <c r="L54" s="38">
        <v>-6.4618026308031817E-2</v>
      </c>
    </row>
    <row r="55" spans="2:12" s="3" customFormat="1" ht="12.75" customHeight="1" x14ac:dyDescent="0.2">
      <c r="B55" s="79"/>
      <c r="C55" s="46" t="s">
        <v>20</v>
      </c>
      <c r="D55" s="25">
        <v>76.388209999999987</v>
      </c>
      <c r="E55" s="26">
        <v>5.6017198152480852E-2</v>
      </c>
      <c r="F55" s="27">
        <v>6.0210020330880187E-2</v>
      </c>
      <c r="G55" s="47">
        <v>5.5650636498615125E-2</v>
      </c>
      <c r="H55" s="29">
        <v>978.62119599999994</v>
      </c>
      <c r="I55" s="30">
        <v>6.4267699581240345E-2</v>
      </c>
      <c r="J55" s="31">
        <v>5.8214782553113853E-2</v>
      </c>
      <c r="K55" s="30">
        <v>7.5370984164033095E-2</v>
      </c>
      <c r="L55" s="30">
        <v>6.6172028373477465E-2</v>
      </c>
    </row>
    <row r="56" spans="2:12" s="3" customFormat="1" ht="12.75" customHeight="1" x14ac:dyDescent="0.2">
      <c r="B56" s="79"/>
      <c r="C56" s="48" t="s">
        <v>21</v>
      </c>
      <c r="D56" s="33">
        <v>55.486273999999995</v>
      </c>
      <c r="E56" s="34">
        <v>8.0311913943999835E-2</v>
      </c>
      <c r="F56" s="35">
        <v>8.4810285872144897E-2</v>
      </c>
      <c r="G56" s="36">
        <v>6.6507035106555978E-2</v>
      </c>
      <c r="H56" s="37">
        <v>717.76343300000008</v>
      </c>
      <c r="I56" s="38">
        <v>7.548519623419625E-2</v>
      </c>
      <c r="J56" s="39">
        <v>7.1689683903933821E-2</v>
      </c>
      <c r="K56" s="38">
        <v>0.11017794093541333</v>
      </c>
      <c r="L56" s="38">
        <v>0.104271451266293</v>
      </c>
    </row>
    <row r="57" spans="2:12" s="3" customFormat="1" ht="12.75" customHeight="1" x14ac:dyDescent="0.2">
      <c r="B57" s="79"/>
      <c r="C57" s="49" t="s">
        <v>22</v>
      </c>
      <c r="D57" s="33">
        <v>52.988312999999998</v>
      </c>
      <c r="E57" s="34">
        <v>0.11814317330652591</v>
      </c>
      <c r="F57" s="35">
        <v>0.12069968585422819</v>
      </c>
      <c r="G57" s="36">
        <v>7.0922675179217576E-2</v>
      </c>
      <c r="H57" s="37">
        <v>664.121848</v>
      </c>
      <c r="I57" s="38">
        <v>8.3396004069102192E-2</v>
      </c>
      <c r="J57" s="39">
        <v>7.9968469679664755E-2</v>
      </c>
      <c r="K57" s="38">
        <v>0.14770424648567948</v>
      </c>
      <c r="L57" s="38">
        <v>0.13776766453856437</v>
      </c>
    </row>
    <row r="58" spans="2:12" s="3" customFormat="1" ht="12.75" customHeight="1" x14ac:dyDescent="0.2">
      <c r="B58" s="79"/>
      <c r="C58" s="42" t="s">
        <v>23</v>
      </c>
      <c r="D58" s="50">
        <v>2.4979609999999997</v>
      </c>
      <c r="E58" s="34">
        <v>-0.37107361776289072</v>
      </c>
      <c r="F58" s="35">
        <v>-0.29922625801204006</v>
      </c>
      <c r="G58" s="36">
        <v>1.6668837509771661E-2</v>
      </c>
      <c r="H58" s="37">
        <v>53.641584999999999</v>
      </c>
      <c r="I58" s="38">
        <v>-1.3680422004330728E-2</v>
      </c>
      <c r="J58" s="39">
        <v>-2.0864708542266297E-2</v>
      </c>
      <c r="K58" s="38">
        <v>-0.28474195447345341</v>
      </c>
      <c r="L58" s="38">
        <v>-0.25129165342978443</v>
      </c>
    </row>
    <row r="59" spans="2:12" s="3" customFormat="1" ht="12.75" customHeight="1" x14ac:dyDescent="0.2">
      <c r="B59" s="79"/>
      <c r="C59" s="48" t="s">
        <v>24</v>
      </c>
      <c r="D59" s="33">
        <v>20.901936000000003</v>
      </c>
      <c r="E59" s="34">
        <v>-3.4736929026625285E-3</v>
      </c>
      <c r="F59" s="35">
        <v>-3.8307847268381767E-3</v>
      </c>
      <c r="G59" s="36">
        <v>2.6943924656192664E-2</v>
      </c>
      <c r="H59" s="37">
        <v>260.85776299999998</v>
      </c>
      <c r="I59" s="38">
        <v>3.4576238127019376E-2</v>
      </c>
      <c r="J59" s="39">
        <v>2.2651903428263953E-2</v>
      </c>
      <c r="K59" s="38">
        <v>-1.2369648234703878E-2</v>
      </c>
      <c r="L59" s="38">
        <v>-3.2490349296806054E-2</v>
      </c>
    </row>
    <row r="60" spans="2:12" s="3" customFormat="1" ht="12.75" customHeight="1" x14ac:dyDescent="0.2">
      <c r="B60" s="79"/>
      <c r="C60" s="51" t="s">
        <v>25</v>
      </c>
      <c r="D60" s="52">
        <v>182.944953</v>
      </c>
      <c r="E60" s="53">
        <v>-8.1833608640747846E-3</v>
      </c>
      <c r="F60" s="54">
        <v>-3.8049913663705803E-3</v>
      </c>
      <c r="G60" s="55">
        <v>4.8200760383005914E-2</v>
      </c>
      <c r="H60" s="56">
        <v>2360.4940940000001</v>
      </c>
      <c r="I60" s="57">
        <v>5.5133706734814991E-2</v>
      </c>
      <c r="J60" s="58">
        <v>4.5734631577418305E-2</v>
      </c>
      <c r="K60" s="57">
        <v>2.2336182708358132E-2</v>
      </c>
      <c r="L60" s="57">
        <v>4.080652495242143E-3</v>
      </c>
    </row>
    <row r="61" spans="2:12" s="3" customFormat="1" ht="12.75" hidden="1" customHeight="1" x14ac:dyDescent="0.2">
      <c r="B61" s="79"/>
      <c r="C61" s="59"/>
      <c r="D61" s="60"/>
      <c r="E61" s="61"/>
      <c r="F61" s="62"/>
      <c r="G61" s="63"/>
      <c r="H61" s="64"/>
      <c r="I61" s="65"/>
      <c r="J61" s="66"/>
      <c r="K61" s="65"/>
      <c r="L61" s="65"/>
    </row>
    <row r="62" spans="2:12" s="3" customFormat="1" ht="12.75" hidden="1" customHeight="1" x14ac:dyDescent="0.2">
      <c r="B62" s="79"/>
      <c r="C62" s="59"/>
      <c r="D62" s="60"/>
      <c r="E62" s="61"/>
      <c r="F62" s="62"/>
      <c r="G62" s="63"/>
      <c r="H62" s="64"/>
      <c r="I62" s="65"/>
      <c r="J62" s="66"/>
      <c r="K62" s="65"/>
      <c r="L62" s="65"/>
    </row>
    <row r="63" spans="2:12" s="3" customFormat="1" ht="57" hidden="1" customHeight="1" x14ac:dyDescent="0.2">
      <c r="B63" s="79"/>
      <c r="C63" s="59"/>
      <c r="D63" s="60"/>
      <c r="E63" s="61"/>
      <c r="F63" s="62"/>
      <c r="G63" s="63"/>
      <c r="H63" s="64"/>
      <c r="I63" s="65"/>
      <c r="J63" s="66"/>
      <c r="K63" s="65"/>
      <c r="L63" s="65"/>
    </row>
    <row r="64" spans="2:12" s="67" customFormat="1" ht="12.75" customHeight="1" x14ac:dyDescent="0.2">
      <c r="B64" s="84"/>
      <c r="C64" s="68" t="s">
        <v>26</v>
      </c>
      <c r="D64" s="20">
        <v>29.924641999999999</v>
      </c>
      <c r="E64" s="69">
        <v>-5.6045481960395382E-2</v>
      </c>
      <c r="F64" s="69">
        <v>-5.3245110887848002E-2</v>
      </c>
      <c r="G64" s="69">
        <v>4.0218829683265067E-2</v>
      </c>
      <c r="H64" s="70">
        <v>387.41006599999997</v>
      </c>
      <c r="I64" s="69">
        <v>6.6972756690505397E-2</v>
      </c>
      <c r="J64" s="69">
        <v>4.1716050757158341E-2</v>
      </c>
      <c r="K64" s="69">
        <v>-3.1712669668913951E-2</v>
      </c>
      <c r="L64" s="69">
        <v>-5.406216246963047E-2</v>
      </c>
    </row>
    <row r="65" spans="2:12" s="67" customFormat="1" ht="12.75" customHeight="1" x14ac:dyDescent="0.2">
      <c r="B65" s="84"/>
      <c r="C65" s="48" t="s">
        <v>27</v>
      </c>
      <c r="D65" s="71">
        <v>26.01576</v>
      </c>
      <c r="E65" s="38">
        <v>-4.1887851894294226E-2</v>
      </c>
      <c r="F65" s="38">
        <v>-4.0888057913671783E-2</v>
      </c>
      <c r="G65" s="38">
        <v>5.7477167663174455E-2</v>
      </c>
      <c r="H65" s="72">
        <v>331.91391299999998</v>
      </c>
      <c r="I65" s="38">
        <v>8.2617221899900617E-2</v>
      </c>
      <c r="J65" s="38">
        <v>5.8827436214022866E-2</v>
      </c>
      <c r="K65" s="38">
        <v>-2.4183797501657112E-2</v>
      </c>
      <c r="L65" s="38">
        <v>-4.6291128640895352E-2</v>
      </c>
    </row>
    <row r="66" spans="2:12" s="67" customFormat="1" ht="12.75" customHeight="1" x14ac:dyDescent="0.2">
      <c r="B66" s="84"/>
      <c r="C66" s="74" t="s">
        <v>28</v>
      </c>
      <c r="D66" s="33">
        <v>20.883137000000001</v>
      </c>
      <c r="E66" s="38">
        <v>-4.4615867232899897E-2</v>
      </c>
      <c r="F66" s="38">
        <v>-4.3686505375064355E-2</v>
      </c>
      <c r="G66" s="38">
        <v>4.7696707299394792E-2</v>
      </c>
      <c r="H66" s="72">
        <v>269.04678699999999</v>
      </c>
      <c r="I66" s="38">
        <v>7.3474777809413361E-2</v>
      </c>
      <c r="J66" s="38">
        <v>5.0444587643019956E-2</v>
      </c>
      <c r="K66" s="38">
        <v>-3.4481153669757569E-2</v>
      </c>
      <c r="L66" s="38">
        <v>-5.9187074753593527E-2</v>
      </c>
    </row>
    <row r="67" spans="2:12" s="67" customFormat="1" ht="12.75" customHeight="1" x14ac:dyDescent="0.2">
      <c r="B67" s="84"/>
      <c r="C67" s="74" t="s">
        <v>29</v>
      </c>
      <c r="D67" s="33">
        <v>1.74308</v>
      </c>
      <c r="E67" s="38">
        <v>-9.9325955785835029E-3</v>
      </c>
      <c r="F67" s="38">
        <v>-2.2189009218529954E-2</v>
      </c>
      <c r="G67" s="38">
        <v>0.16011352009800373</v>
      </c>
      <c r="H67" s="72">
        <v>20.725615000000001</v>
      </c>
      <c r="I67" s="38">
        <v>0.17024058924396468</v>
      </c>
      <c r="J67" s="38">
        <v>0.13610663349147534</v>
      </c>
      <c r="K67" s="38">
        <v>2.9740707232092989E-2</v>
      </c>
      <c r="L67" s="38">
        <v>5.0666271167537191E-2</v>
      </c>
    </row>
    <row r="68" spans="2:12" s="67" customFormat="1" ht="12.75" customHeight="1" x14ac:dyDescent="0.2">
      <c r="B68" s="84"/>
      <c r="C68" s="74" t="s">
        <v>30</v>
      </c>
      <c r="D68" s="33">
        <v>3.2663660000000001</v>
      </c>
      <c r="E68" s="38">
        <v>-3.8448902788833395E-2</v>
      </c>
      <c r="F68" s="38">
        <v>-3.2929743638795306E-2</v>
      </c>
      <c r="G68" s="38">
        <v>7.2583421373240808E-2</v>
      </c>
      <c r="H68" s="72">
        <v>40.676006999999998</v>
      </c>
      <c r="I68" s="38">
        <v>9.5680654990434544E-2</v>
      </c>
      <c r="J68" s="38">
        <v>7.6097305461257037E-2</v>
      </c>
      <c r="K68" s="38">
        <v>3.3965380085416719E-3</v>
      </c>
      <c r="L68" s="38">
        <v>-9.7508066121410053E-3</v>
      </c>
    </row>
    <row r="69" spans="2:12" s="67" customFormat="1" ht="12.75" customHeight="1" x14ac:dyDescent="0.2">
      <c r="B69" s="84"/>
      <c r="C69" s="48" t="s">
        <v>31</v>
      </c>
      <c r="D69" s="33">
        <v>3.8928020000000001</v>
      </c>
      <c r="E69" s="38">
        <v>-3.3597675326587639E-3</v>
      </c>
      <c r="F69" s="38">
        <v>-6.0693656471901836E-3</v>
      </c>
      <c r="G69" s="38">
        <v>-5.1446059332509564E-2</v>
      </c>
      <c r="H69" s="72">
        <v>47.958215000000003</v>
      </c>
      <c r="I69" s="38">
        <v>-1.6779217448906758E-2</v>
      </c>
      <c r="J69" s="38">
        <v>-3.961853162720741E-2</v>
      </c>
      <c r="K69" s="38">
        <v>9.7395625058083191E-3</v>
      </c>
      <c r="L69" s="38">
        <v>-2.4391687251978933E-2</v>
      </c>
    </row>
    <row r="70" spans="2:12" s="67" customFormat="1" ht="12.75" customHeight="1" x14ac:dyDescent="0.2">
      <c r="B70" s="84"/>
      <c r="C70" s="75" t="s">
        <v>32</v>
      </c>
      <c r="D70" s="76">
        <v>6.7600000000000004E-3</v>
      </c>
      <c r="E70" s="77">
        <v>-0.98771016347664209</v>
      </c>
      <c r="F70" s="77">
        <v>-0.98778416366456734</v>
      </c>
      <c r="G70" s="77">
        <v>-8.0397450151272309E-2</v>
      </c>
      <c r="H70" s="78">
        <v>5.8744639999999997</v>
      </c>
      <c r="I70" s="77">
        <v>-0.13212840589426478</v>
      </c>
      <c r="J70" s="77">
        <v>-0.15300474335956993</v>
      </c>
      <c r="K70" s="77">
        <v>-0.68475718521493634</v>
      </c>
      <c r="L70" s="77">
        <v>-0.68520615740024193</v>
      </c>
    </row>
    <row r="71" spans="2:12" s="3" customFormat="1" ht="12.75" customHeight="1" x14ac:dyDescent="0.2">
      <c r="B71" s="79"/>
      <c r="C71" s="80"/>
      <c r="D71" s="81"/>
      <c r="E71" s="82"/>
      <c r="F71" s="82"/>
      <c r="G71" s="82"/>
      <c r="H71" s="83"/>
      <c r="I71" s="82"/>
      <c r="J71" s="82"/>
      <c r="K71" s="82"/>
      <c r="L71" s="82"/>
    </row>
    <row r="72" spans="2:12" s="3" customFormat="1" ht="27" customHeight="1" x14ac:dyDescent="0.2">
      <c r="B72" s="79"/>
      <c r="C72" s="4" t="s">
        <v>34</v>
      </c>
      <c r="D72" s="5" t="s">
        <v>1</v>
      </c>
      <c r="E72" s="6"/>
      <c r="F72" s="6"/>
      <c r="G72" s="5" t="s">
        <v>2</v>
      </c>
      <c r="H72" s="6"/>
      <c r="I72" s="6"/>
      <c r="J72" s="7"/>
      <c r="K72" s="5" t="s">
        <v>3</v>
      </c>
      <c r="L72" s="7"/>
    </row>
    <row r="73" spans="2:12" s="3" customFormat="1" ht="38.25" customHeight="1" x14ac:dyDescent="0.2">
      <c r="B73" s="79"/>
      <c r="C73" s="8"/>
      <c r="D73" s="9" t="str">
        <f>D39</f>
        <v>Données brutes  février 2022</v>
      </c>
      <c r="E73" s="10" t="str">
        <f>E39</f>
        <v>Taux de croissance  fév 2022 / fév 2021</v>
      </c>
      <c r="F73" s="11"/>
      <c r="G73" s="12" t="str">
        <f>G39</f>
        <v>Rappel :
Taux ACM CVS-CJO à fin janv 2022</v>
      </c>
      <c r="H73" s="13" t="str">
        <f>H39</f>
        <v>Données brutes mars 2021 - fév 2022</v>
      </c>
      <c r="I73" s="10" t="str">
        <f>I39</f>
        <v>Taux ACM (mars 2021- fév 2022 / mars 2020- fév 2021)</v>
      </c>
      <c r="J73" s="11"/>
      <c r="K73" s="10" t="str">
        <f>K39</f>
        <v>( janv à fév 2022 ) /
( janv à fév 2021 )</v>
      </c>
      <c r="L73" s="11"/>
    </row>
    <row r="74" spans="2:12" s="3" customFormat="1" ht="38.25" customHeight="1" x14ac:dyDescent="0.2">
      <c r="B74" s="79"/>
      <c r="C74" s="14"/>
      <c r="D74" s="15"/>
      <c r="E74" s="16" t="s">
        <v>4</v>
      </c>
      <c r="F74" s="16" t="s">
        <v>5</v>
      </c>
      <c r="G74" s="17"/>
      <c r="H74" s="18"/>
      <c r="I74" s="16" t="s">
        <v>4</v>
      </c>
      <c r="J74" s="16" t="s">
        <v>5</v>
      </c>
      <c r="K74" s="16" t="s">
        <v>4</v>
      </c>
      <c r="L74" s="16" t="s">
        <v>5</v>
      </c>
    </row>
    <row r="75" spans="2:12" s="3" customFormat="1" ht="12.75" customHeight="1" x14ac:dyDescent="0.2">
      <c r="B75" s="79"/>
      <c r="C75" s="19" t="s">
        <v>6</v>
      </c>
      <c r="D75" s="20">
        <v>216.34793200000004</v>
      </c>
      <c r="E75" s="21">
        <v>8.9623571421725945E-2</v>
      </c>
      <c r="F75" s="22">
        <v>9.4748359811511751E-2</v>
      </c>
      <c r="G75" s="21">
        <v>9.4127891577085565E-2</v>
      </c>
      <c r="H75" s="23">
        <v>2639.7292119999997</v>
      </c>
      <c r="I75" s="21">
        <v>0.10842393925520399</v>
      </c>
      <c r="J75" s="22">
        <v>9.5428642735982505E-2</v>
      </c>
      <c r="K75" s="21">
        <v>0.13476676545446087</v>
      </c>
      <c r="L75" s="21">
        <v>0.1091609933283697</v>
      </c>
    </row>
    <row r="76" spans="2:12" s="3" customFormat="1" ht="12.75" customHeight="1" x14ac:dyDescent="0.2">
      <c r="B76" s="79"/>
      <c r="C76" s="24" t="s">
        <v>7</v>
      </c>
      <c r="D76" s="25">
        <v>145.07468300000005</v>
      </c>
      <c r="E76" s="26">
        <v>5.6568875841761734E-2</v>
      </c>
      <c r="F76" s="27">
        <v>6.1212013853751968E-2</v>
      </c>
      <c r="G76" s="28">
        <v>7.4948334260655836E-2</v>
      </c>
      <c r="H76" s="29">
        <v>1768.3824529999999</v>
      </c>
      <c r="I76" s="30">
        <v>8.8118469001950306E-2</v>
      </c>
      <c r="J76" s="31">
        <v>7.3330847518497722E-2</v>
      </c>
      <c r="K76" s="30">
        <v>8.926170190181959E-2</v>
      </c>
      <c r="L76" s="30">
        <v>6.0601603679102389E-2</v>
      </c>
    </row>
    <row r="77" spans="2:12" s="3" customFormat="1" ht="12.75" customHeight="1" x14ac:dyDescent="0.2">
      <c r="B77" s="79"/>
      <c r="C77" s="32" t="s">
        <v>8</v>
      </c>
      <c r="D77" s="33">
        <v>43.978667000000009</v>
      </c>
      <c r="E77" s="34">
        <v>-1.815383214029509E-2</v>
      </c>
      <c r="F77" s="35">
        <v>-1.3763288809605867E-2</v>
      </c>
      <c r="G77" s="36">
        <v>0.10573834494609047</v>
      </c>
      <c r="H77" s="37">
        <v>547.98250999999993</v>
      </c>
      <c r="I77" s="38">
        <v>0.12410568615275852</v>
      </c>
      <c r="J77" s="39">
        <v>0.10493497327704504</v>
      </c>
      <c r="K77" s="38">
        <v>2.037871639679989E-2</v>
      </c>
      <c r="L77" s="38">
        <v>-5.3897639659417074E-4</v>
      </c>
    </row>
    <row r="78" spans="2:12" s="3" customFormat="1" ht="12.75" customHeight="1" x14ac:dyDescent="0.2">
      <c r="B78" s="79"/>
      <c r="C78" s="40" t="s">
        <v>9</v>
      </c>
      <c r="D78" s="33">
        <v>11.446342000000001</v>
      </c>
      <c r="E78" s="34">
        <v>-4.3045129031216933E-2</v>
      </c>
      <c r="F78" s="35">
        <v>-3.4932282593907682E-2</v>
      </c>
      <c r="G78" s="36">
        <v>7.5041796179877274E-2</v>
      </c>
      <c r="H78" s="37">
        <v>152.40259400000002</v>
      </c>
      <c r="I78" s="38">
        <v>9.4076752054410129E-2</v>
      </c>
      <c r="J78" s="39">
        <v>7.6825580479974676E-2</v>
      </c>
      <c r="K78" s="38">
        <v>3.0595063403620504E-2</v>
      </c>
      <c r="L78" s="38">
        <v>5.6127884946466367E-3</v>
      </c>
    </row>
    <row r="79" spans="2:12" s="3" customFormat="1" ht="12.75" customHeight="1" x14ac:dyDescent="0.2">
      <c r="B79" s="79"/>
      <c r="C79" s="40" t="s">
        <v>10</v>
      </c>
      <c r="D79" s="33">
        <v>24.216428000000001</v>
      </c>
      <c r="E79" s="34">
        <v>-5.272300457334067E-3</v>
      </c>
      <c r="F79" s="35">
        <v>-1.3574824269955155E-3</v>
      </c>
      <c r="G79" s="36">
        <v>0.10140699489742055</v>
      </c>
      <c r="H79" s="37">
        <v>294.37746600000003</v>
      </c>
      <c r="I79" s="38">
        <v>0.11861132651178496</v>
      </c>
      <c r="J79" s="39">
        <v>0.10126083565198774</v>
      </c>
      <c r="K79" s="38">
        <v>1.9189060323631546E-2</v>
      </c>
      <c r="L79" s="38">
        <v>-6.4887176962502569E-4</v>
      </c>
    </row>
    <row r="80" spans="2:12" s="3" customFormat="1" ht="12.75" customHeight="1" x14ac:dyDescent="0.2">
      <c r="B80" s="79"/>
      <c r="C80" s="40" t="s">
        <v>11</v>
      </c>
      <c r="D80" s="33">
        <v>7.5778950000000007</v>
      </c>
      <c r="E80" s="34">
        <v>-2.7982386458162534E-2</v>
      </c>
      <c r="F80" s="35">
        <v>-2.7950277805100177E-2</v>
      </c>
      <c r="G80" s="36">
        <v>0.17291334242505152</v>
      </c>
      <c r="H80" s="37">
        <v>91.974730999999991</v>
      </c>
      <c r="I80" s="38">
        <v>0.19438459301571687</v>
      </c>
      <c r="J80" s="39">
        <v>0.1647740612896138</v>
      </c>
      <c r="K80" s="38">
        <v>1.8990717427258552E-4</v>
      </c>
      <c r="L80" s="38">
        <v>-1.6892163464713228E-2</v>
      </c>
    </row>
    <row r="81" spans="2:12" s="3" customFormat="1" ht="12.75" customHeight="1" x14ac:dyDescent="0.2">
      <c r="B81" s="79"/>
      <c r="C81" s="41" t="s">
        <v>12</v>
      </c>
      <c r="D81" s="33">
        <v>28.018096</v>
      </c>
      <c r="E81" s="34">
        <v>4.2879710874148103E-2</v>
      </c>
      <c r="F81" s="35">
        <v>4.6671639689833011E-2</v>
      </c>
      <c r="G81" s="36">
        <v>0.10580163680121268</v>
      </c>
      <c r="H81" s="37">
        <v>350.27248299999997</v>
      </c>
      <c r="I81" s="38">
        <v>0.11325391875346336</v>
      </c>
      <c r="J81" s="39">
        <v>0.10403572556940488</v>
      </c>
      <c r="K81" s="38">
        <v>0.11346945571603939</v>
      </c>
      <c r="L81" s="38">
        <v>7.8533492376859915E-2</v>
      </c>
    </row>
    <row r="82" spans="2:12" s="3" customFormat="1" ht="12.75" customHeight="1" x14ac:dyDescent="0.2">
      <c r="B82" s="79"/>
      <c r="C82" s="42" t="s">
        <v>13</v>
      </c>
      <c r="D82" s="33">
        <v>7.4725600000000005</v>
      </c>
      <c r="E82" s="34">
        <v>-1.5361424351112207E-2</v>
      </c>
      <c r="F82" s="35">
        <v>-4.6866267499743319E-3</v>
      </c>
      <c r="G82" s="36">
        <v>0.17465872878562227</v>
      </c>
      <c r="H82" s="37">
        <v>96.559719000000001</v>
      </c>
      <c r="I82" s="38">
        <v>0.18641302239031821</v>
      </c>
      <c r="J82" s="39">
        <v>0.17801609368241644</v>
      </c>
      <c r="K82" s="38">
        <v>1.6015047008065109E-2</v>
      </c>
      <c r="L82" s="38">
        <v>1.4343071622606507E-2</v>
      </c>
    </row>
    <row r="83" spans="2:12" s="3" customFormat="1" ht="12.75" customHeight="1" x14ac:dyDescent="0.2">
      <c r="B83" s="79"/>
      <c r="C83" s="42" t="s">
        <v>14</v>
      </c>
      <c r="D83" s="33">
        <v>18.949902999999999</v>
      </c>
      <c r="E83" s="34">
        <v>7.7588289336040672E-2</v>
      </c>
      <c r="F83" s="35">
        <v>7.7513498190602492E-2</v>
      </c>
      <c r="G83" s="36">
        <v>7.4594128965208784E-2</v>
      </c>
      <c r="H83" s="37">
        <v>233.58500100000001</v>
      </c>
      <c r="I83" s="38">
        <v>8.1025930233834975E-2</v>
      </c>
      <c r="J83" s="39">
        <v>7.1745582942681851E-2</v>
      </c>
      <c r="K83" s="38">
        <v>0.16668885554664126</v>
      </c>
      <c r="L83" s="38">
        <v>0.11728618713740335</v>
      </c>
    </row>
    <row r="84" spans="2:12" s="3" customFormat="1" ht="12.75" customHeight="1" x14ac:dyDescent="0.2">
      <c r="B84" s="79"/>
      <c r="C84" s="43" t="s">
        <v>15</v>
      </c>
      <c r="D84" s="33">
        <v>12.177618000000001</v>
      </c>
      <c r="E84" s="34">
        <v>-2.3938463713665925E-2</v>
      </c>
      <c r="F84" s="35">
        <v>-3.3365691107236528E-2</v>
      </c>
      <c r="G84" s="36">
        <v>0.2182624262399897</v>
      </c>
      <c r="H84" s="37">
        <v>141.96891300000001</v>
      </c>
      <c r="I84" s="38">
        <v>0.19275487233636079</v>
      </c>
      <c r="J84" s="39">
        <v>0.15940577407282963</v>
      </c>
      <c r="K84" s="38">
        <v>5.7321478322172048E-2</v>
      </c>
      <c r="L84" s="38">
        <v>1.367868653876303E-2</v>
      </c>
    </row>
    <row r="85" spans="2:12" s="3" customFormat="1" ht="12.75" customHeight="1" x14ac:dyDescent="0.2">
      <c r="B85" s="79"/>
      <c r="C85" s="32" t="s">
        <v>16</v>
      </c>
      <c r="D85" s="33">
        <v>10.168691000000001</v>
      </c>
      <c r="E85" s="34">
        <v>0.125168354378276</v>
      </c>
      <c r="F85" s="35">
        <v>0.13134464887683039</v>
      </c>
      <c r="G85" s="44">
        <v>0.2000675351535528</v>
      </c>
      <c r="H85" s="37">
        <v>130.54695000000001</v>
      </c>
      <c r="I85" s="45">
        <v>0.23007871368544719</v>
      </c>
      <c r="J85" s="39">
        <v>0.21870482074074027</v>
      </c>
      <c r="K85" s="38">
        <v>0.15327331590634929</v>
      </c>
      <c r="L85" s="38">
        <v>0.13864878035394113</v>
      </c>
    </row>
    <row r="86" spans="2:12" s="3" customFormat="1" ht="12.75" customHeight="1" x14ac:dyDescent="0.2">
      <c r="B86" s="79"/>
      <c r="C86" s="32" t="s">
        <v>17</v>
      </c>
      <c r="D86" s="33">
        <v>48.915048999999996</v>
      </c>
      <c r="E86" s="34">
        <v>0.15061980391237628</v>
      </c>
      <c r="F86" s="35">
        <v>0.15094150752460167</v>
      </c>
      <c r="G86" s="36">
        <v>-2.7853489466974302E-2</v>
      </c>
      <c r="H86" s="37">
        <v>573.16365899999994</v>
      </c>
      <c r="I86" s="38">
        <v>-1.1137224509853438E-2</v>
      </c>
      <c r="J86" s="39">
        <v>-2.2646692072263774E-2</v>
      </c>
      <c r="K86" s="38">
        <v>0.13666565953227727</v>
      </c>
      <c r="L86" s="38">
        <v>0.10057242585707127</v>
      </c>
    </row>
    <row r="87" spans="2:12" s="3" customFormat="1" ht="12.75" customHeight="1" x14ac:dyDescent="0.2">
      <c r="B87" s="79"/>
      <c r="C87" s="40" t="s">
        <v>18</v>
      </c>
      <c r="D87" s="33">
        <v>33.539313</v>
      </c>
      <c r="E87" s="34">
        <v>0.25931606022447595</v>
      </c>
      <c r="F87" s="35">
        <v>0.25962149764381026</v>
      </c>
      <c r="G87" s="36">
        <v>-6.8668282907099365E-2</v>
      </c>
      <c r="H87" s="37">
        <v>364.25703900000002</v>
      </c>
      <c r="I87" s="38">
        <v>-4.6869027878182479E-2</v>
      </c>
      <c r="J87" s="39">
        <v>-5.594853661860355E-2</v>
      </c>
      <c r="K87" s="38">
        <v>0.19568008461810082</v>
      </c>
      <c r="L87" s="38">
        <v>0.16186973697292895</v>
      </c>
    </row>
    <row r="88" spans="2:12" s="3" customFormat="1" ht="12.75" customHeight="1" x14ac:dyDescent="0.2">
      <c r="B88" s="79"/>
      <c r="C88" s="40" t="s">
        <v>19</v>
      </c>
      <c r="D88" s="33">
        <v>15.375735000000001</v>
      </c>
      <c r="E88" s="34">
        <v>-3.1690941355457025E-2</v>
      </c>
      <c r="F88" s="35">
        <v>-2.771725220120258E-2</v>
      </c>
      <c r="G88" s="36">
        <v>5.0979816835811542E-2</v>
      </c>
      <c r="H88" s="37">
        <v>208.90662099999997</v>
      </c>
      <c r="I88" s="38">
        <v>5.8022473619774972E-2</v>
      </c>
      <c r="J88" s="39">
        <v>4.1717905984160586E-2</v>
      </c>
      <c r="K88" s="38">
        <v>4.0105755421788736E-2</v>
      </c>
      <c r="L88" s="38">
        <v>-1.638719714060155E-3</v>
      </c>
    </row>
    <row r="89" spans="2:12" s="3" customFormat="1" ht="12.75" customHeight="1" x14ac:dyDescent="0.2">
      <c r="B89" s="79"/>
      <c r="C89" s="46" t="s">
        <v>20</v>
      </c>
      <c r="D89" s="25">
        <v>71.273249000000007</v>
      </c>
      <c r="E89" s="26">
        <v>0.16372941113714545</v>
      </c>
      <c r="F89" s="27">
        <v>0.16656864689233863</v>
      </c>
      <c r="G89" s="47">
        <v>0.13544783589269449</v>
      </c>
      <c r="H89" s="29">
        <v>871.34675899999991</v>
      </c>
      <c r="I89" s="30">
        <v>0.15205494656830321</v>
      </c>
      <c r="J89" s="31">
        <v>0.1430472723674463</v>
      </c>
      <c r="K89" s="30">
        <v>0.23505189173293961</v>
      </c>
      <c r="L89" s="30">
        <v>0.21403815719140562</v>
      </c>
    </row>
    <row r="90" spans="2:12" s="3" customFormat="1" ht="12.75" customHeight="1" x14ac:dyDescent="0.2">
      <c r="B90" s="79"/>
      <c r="C90" s="48" t="s">
        <v>21</v>
      </c>
      <c r="D90" s="33">
        <v>55.597444000000003</v>
      </c>
      <c r="E90" s="34">
        <v>0.2015534033457671</v>
      </c>
      <c r="F90" s="35">
        <v>0.20429329607189772</v>
      </c>
      <c r="G90" s="36">
        <v>0.15250141205158507</v>
      </c>
      <c r="H90" s="37">
        <v>679.03499099999999</v>
      </c>
      <c r="I90" s="38">
        <v>0.17180362181106545</v>
      </c>
      <c r="J90" s="39">
        <v>0.16331094977560667</v>
      </c>
      <c r="K90" s="38">
        <v>0.29880543678887528</v>
      </c>
      <c r="L90" s="38">
        <v>0.27713036566737981</v>
      </c>
    </row>
    <row r="91" spans="2:12" s="3" customFormat="1" ht="12.75" customHeight="1" x14ac:dyDescent="0.2">
      <c r="B91" s="79"/>
      <c r="C91" s="49" t="s">
        <v>22</v>
      </c>
      <c r="D91" s="33">
        <v>52.341974</v>
      </c>
      <c r="E91" s="34">
        <v>0.23633151709209921</v>
      </c>
      <c r="F91" s="35">
        <v>0.24367821683911672</v>
      </c>
      <c r="G91" s="36">
        <v>0.16137242599379631</v>
      </c>
      <c r="H91" s="37">
        <v>620.45775400000002</v>
      </c>
      <c r="I91" s="38">
        <v>0.18493869592064782</v>
      </c>
      <c r="J91" s="39">
        <v>0.17635512112090646</v>
      </c>
      <c r="K91" s="38">
        <v>0.34113710943572939</v>
      </c>
      <c r="L91" s="38">
        <v>0.31781133109173121</v>
      </c>
    </row>
    <row r="92" spans="2:12" s="3" customFormat="1" ht="12.75" customHeight="1" x14ac:dyDescent="0.2">
      <c r="B92" s="79"/>
      <c r="C92" s="42" t="s">
        <v>23</v>
      </c>
      <c r="D92" s="50">
        <v>3.2554699999999999</v>
      </c>
      <c r="E92" s="34">
        <v>-0.17264348623876524</v>
      </c>
      <c r="F92" s="35">
        <v>-0.16012126500729074</v>
      </c>
      <c r="G92" s="36">
        <v>6.8892162807638213E-2</v>
      </c>
      <c r="H92" s="37">
        <v>58.577236999999997</v>
      </c>
      <c r="I92" s="38">
        <v>4.8674524231449912E-2</v>
      </c>
      <c r="J92" s="39">
        <v>4.1240730501518996E-2</v>
      </c>
      <c r="K92" s="38">
        <v>-9.6132899753819445E-2</v>
      </c>
      <c r="L92" s="38">
        <v>-9.9397032149796005E-2</v>
      </c>
    </row>
    <row r="93" spans="2:12" s="3" customFormat="1" ht="12.75" customHeight="1" x14ac:dyDescent="0.2">
      <c r="B93" s="79"/>
      <c r="C93" s="48" t="s">
        <v>24</v>
      </c>
      <c r="D93" s="33">
        <v>15.675805</v>
      </c>
      <c r="E93" s="34">
        <v>4.6851040112470432E-2</v>
      </c>
      <c r="F93" s="35">
        <v>4.51440072613285E-2</v>
      </c>
      <c r="G93" s="36">
        <v>7.9559379786794171E-2</v>
      </c>
      <c r="H93" s="37">
        <v>192.311768</v>
      </c>
      <c r="I93" s="38">
        <v>8.7349816947406955E-2</v>
      </c>
      <c r="J93" s="39">
        <v>7.6654047630893896E-2</v>
      </c>
      <c r="K93" s="38">
        <v>3.4934528231256312E-2</v>
      </c>
      <c r="L93" s="38">
        <v>1.3551073982926543E-2</v>
      </c>
    </row>
    <row r="94" spans="2:12" s="3" customFormat="1" ht="12.75" customHeight="1" x14ac:dyDescent="0.2">
      <c r="B94" s="79"/>
      <c r="C94" s="51" t="s">
        <v>25</v>
      </c>
      <c r="D94" s="52">
        <v>167.43288300000006</v>
      </c>
      <c r="E94" s="53">
        <v>7.3005717382043978E-2</v>
      </c>
      <c r="F94" s="54">
        <v>7.9010169952264064E-2</v>
      </c>
      <c r="G94" s="55">
        <v>0.13326401128816623</v>
      </c>
      <c r="H94" s="56">
        <v>2066.5655529999999</v>
      </c>
      <c r="I94" s="57">
        <v>0.14688336717036954</v>
      </c>
      <c r="J94" s="58">
        <v>0.13333713504334321</v>
      </c>
      <c r="K94" s="57">
        <v>0.13423910702064057</v>
      </c>
      <c r="L94" s="57">
        <v>0.11157358430518882</v>
      </c>
    </row>
    <row r="95" spans="2:12" s="3" customFormat="1" ht="12.75" hidden="1" customHeight="1" x14ac:dyDescent="0.2">
      <c r="B95" s="79"/>
      <c r="C95" s="59"/>
      <c r="D95" s="60"/>
      <c r="E95" s="61"/>
      <c r="F95" s="62"/>
      <c r="G95" s="63"/>
      <c r="H95" s="64"/>
      <c r="I95" s="65"/>
      <c r="J95" s="66"/>
      <c r="K95" s="65"/>
      <c r="L95" s="65"/>
    </row>
    <row r="96" spans="2:12" s="3" customFormat="1" ht="12.75" hidden="1" customHeight="1" x14ac:dyDescent="0.2">
      <c r="B96" s="79"/>
      <c r="C96" s="59"/>
      <c r="D96" s="60"/>
      <c r="E96" s="61"/>
      <c r="F96" s="62"/>
      <c r="G96" s="63"/>
      <c r="H96" s="64"/>
      <c r="I96" s="65"/>
      <c r="J96" s="66"/>
      <c r="K96" s="65"/>
      <c r="L96" s="65"/>
    </row>
    <row r="97" spans="2:12" s="3" customFormat="1" ht="12.75" hidden="1" customHeight="1" x14ac:dyDescent="0.2">
      <c r="B97" s="79"/>
      <c r="C97" s="59"/>
      <c r="D97" s="60"/>
      <c r="E97" s="61"/>
      <c r="F97" s="62"/>
      <c r="G97" s="63"/>
      <c r="H97" s="64"/>
      <c r="I97" s="65"/>
      <c r="J97" s="66"/>
      <c r="K97" s="65"/>
      <c r="L97" s="65"/>
    </row>
    <row r="98" spans="2:12" s="67" customFormat="1" ht="12.75" customHeight="1" x14ac:dyDescent="0.2">
      <c r="B98" s="84"/>
      <c r="C98" s="68" t="s">
        <v>26</v>
      </c>
      <c r="D98" s="20">
        <v>26.554825999999998</v>
      </c>
      <c r="E98" s="69">
        <v>-2.0241510610482516E-3</v>
      </c>
      <c r="F98" s="69">
        <v>3.5823545319166872E-3</v>
      </c>
      <c r="G98" s="69">
        <v>0.10539783165502459</v>
      </c>
      <c r="H98" s="70">
        <v>341.56041699999997</v>
      </c>
      <c r="I98" s="69">
        <v>0.12763736737273601</v>
      </c>
      <c r="J98" s="69">
        <v>0.10263943443082191</v>
      </c>
      <c r="K98" s="69">
        <v>1.1083573106115185E-2</v>
      </c>
      <c r="L98" s="69">
        <v>2.682413075282053E-3</v>
      </c>
    </row>
    <row r="99" spans="2:12" s="67" customFormat="1" ht="12.75" customHeight="1" x14ac:dyDescent="0.2">
      <c r="B99" s="84"/>
      <c r="C99" s="48" t="s">
        <v>27</v>
      </c>
      <c r="D99" s="71">
        <v>23.519794999999998</v>
      </c>
      <c r="E99" s="38">
        <v>4.8140692723647627E-2</v>
      </c>
      <c r="F99" s="38">
        <v>4.1597097917594583E-2</v>
      </c>
      <c r="G99" s="38">
        <v>0.12345983587953557</v>
      </c>
      <c r="H99" s="72">
        <v>288.67330199999998</v>
      </c>
      <c r="I99" s="38">
        <v>0.14846282473889927</v>
      </c>
      <c r="J99" s="38">
        <v>0.12152723204466742</v>
      </c>
      <c r="K99" s="38">
        <v>4.577740241338013E-2</v>
      </c>
      <c r="L99" s="38">
        <v>3.0941723422498679E-2</v>
      </c>
    </row>
    <row r="100" spans="2:12" s="67" customFormat="1" ht="12.75" customHeight="1" x14ac:dyDescent="0.2">
      <c r="B100" s="84"/>
      <c r="C100" s="74" t="s">
        <v>28</v>
      </c>
      <c r="D100" s="33">
        <v>19.491682000000001</v>
      </c>
      <c r="E100" s="38">
        <v>4.4938223157885648E-2</v>
      </c>
      <c r="F100" s="38">
        <v>3.6399253455147385E-2</v>
      </c>
      <c r="G100" s="38">
        <v>0.11481086416302078</v>
      </c>
      <c r="H100" s="72">
        <v>238.31079600000001</v>
      </c>
      <c r="I100" s="38">
        <v>0.14172433478766044</v>
      </c>
      <c r="J100" s="38">
        <v>0.11322008671571804</v>
      </c>
      <c r="K100" s="38">
        <v>3.0097811934533647E-2</v>
      </c>
      <c r="L100" s="38">
        <v>1.5602518835882373E-2</v>
      </c>
    </row>
    <row r="101" spans="2:12" s="67" customFormat="1" ht="12.75" customHeight="1" x14ac:dyDescent="0.2">
      <c r="B101" s="84"/>
      <c r="C101" s="74" t="s">
        <v>29</v>
      </c>
      <c r="D101" s="33">
        <v>1.8517650000000001</v>
      </c>
      <c r="E101" s="38">
        <v>0.12719639446167097</v>
      </c>
      <c r="F101" s="38">
        <v>0.19350840003059466</v>
      </c>
      <c r="G101" s="38">
        <v>0.24097101327002224</v>
      </c>
      <c r="H101" s="72">
        <v>24.244954</v>
      </c>
      <c r="I101" s="38">
        <v>0.2256394038179359</v>
      </c>
      <c r="J101" s="38">
        <v>0.24358320244063636</v>
      </c>
      <c r="K101" s="38">
        <v>0.20508938921140896</v>
      </c>
      <c r="L101" s="38">
        <v>0.27029481434952873</v>
      </c>
    </row>
    <row r="102" spans="2:12" s="67" customFormat="1" ht="12.75" customHeight="1" x14ac:dyDescent="0.2">
      <c r="B102" s="84"/>
      <c r="C102" s="74" t="s">
        <v>30</v>
      </c>
      <c r="D102" s="33">
        <v>1.9705379999999999</v>
      </c>
      <c r="E102" s="38">
        <v>-5.0891099981793642E-2</v>
      </c>
      <c r="F102" s="38">
        <v>-4.648344553237771E-2</v>
      </c>
      <c r="G102" s="38">
        <v>9.6821930468396378E-2</v>
      </c>
      <c r="H102" s="72">
        <v>24.219957000000001</v>
      </c>
      <c r="I102" s="38">
        <v>0.1112208824742813</v>
      </c>
      <c r="J102" s="38">
        <v>8.6500443917201686E-2</v>
      </c>
      <c r="K102" s="38">
        <v>-2.2365982035796872E-2</v>
      </c>
      <c r="L102" s="38">
        <v>-3.7147408806971316E-2</v>
      </c>
    </row>
    <row r="103" spans="2:12" s="67" customFormat="1" ht="12.75" customHeight="1" x14ac:dyDescent="0.2">
      <c r="B103" s="84"/>
      <c r="C103" s="48" t="s">
        <v>31</v>
      </c>
      <c r="D103" s="33">
        <v>2.8821979999999998</v>
      </c>
      <c r="E103" s="38">
        <v>9.2344524989738552E-2</v>
      </c>
      <c r="F103" s="38">
        <v>9.8064042320155309E-2</v>
      </c>
      <c r="G103" s="38">
        <v>1.9676224475831061E-2</v>
      </c>
      <c r="H103" s="72">
        <v>37.192253999999998</v>
      </c>
      <c r="I103" s="38">
        <v>5.9261324637227109E-2</v>
      </c>
      <c r="J103" s="38">
        <v>3.9996250222198215E-2</v>
      </c>
      <c r="K103" s="38">
        <v>4.7842228558723221E-2</v>
      </c>
      <c r="L103" s="38">
        <v>4.1556060897959268E-2</v>
      </c>
    </row>
    <row r="104" spans="2:12" s="67" customFormat="1" ht="12.75" customHeight="1" x14ac:dyDescent="0.2">
      <c r="B104" s="84"/>
      <c r="C104" s="75" t="s">
        <v>32</v>
      </c>
      <c r="D104" s="76">
        <v>0.14608299999999999</v>
      </c>
      <c r="E104" s="77">
        <v>-0.8880957907323952</v>
      </c>
      <c r="F104" s="77">
        <v>-0.90881665936389733</v>
      </c>
      <c r="G104" s="77">
        <v>4.7646156365670489E-3</v>
      </c>
      <c r="H104" s="78">
        <v>14.257066999999999</v>
      </c>
      <c r="I104" s="77">
        <v>-4.6687359456085487E-2</v>
      </c>
      <c r="J104" s="77">
        <v>-7.013771151521675E-2</v>
      </c>
      <c r="K104" s="77">
        <v>-0.61378765613964525</v>
      </c>
      <c r="L104" s="77">
        <v>-0.61695325876314722</v>
      </c>
    </row>
    <row r="105" spans="2:12" s="3" customFormat="1" ht="12.75" customHeight="1" x14ac:dyDescent="0.2">
      <c r="B105" s="79"/>
      <c r="C105" s="80"/>
      <c r="D105" s="81"/>
      <c r="E105" s="82"/>
      <c r="F105" s="82"/>
      <c r="G105" s="82"/>
      <c r="H105" s="83"/>
      <c r="I105" s="82"/>
      <c r="J105" s="82"/>
      <c r="K105" s="82"/>
      <c r="L105" s="85"/>
    </row>
    <row r="106" spans="2:12" x14ac:dyDescent="0.2">
      <c r="C106" s="86" t="s">
        <v>35</v>
      </c>
      <c r="D106" s="87"/>
      <c r="E106" s="87"/>
      <c r="F106" s="87"/>
      <c r="G106" s="87"/>
      <c r="H106" s="87"/>
      <c r="I106" s="87"/>
      <c r="J106" s="87"/>
      <c r="K106" s="87"/>
      <c r="L106" s="87"/>
    </row>
    <row r="107" spans="2:12" ht="44.25" customHeight="1" x14ac:dyDescent="0.2">
      <c r="C107" s="88" t="s">
        <v>36</v>
      </c>
      <c r="D107" s="88"/>
      <c r="E107" s="88"/>
      <c r="F107" s="88"/>
      <c r="G107" s="88"/>
      <c r="H107" s="88"/>
      <c r="I107" s="88"/>
      <c r="J107" s="88"/>
      <c r="K107" s="88"/>
      <c r="L107" s="88"/>
    </row>
    <row r="108" spans="2:12" ht="8.25" customHeight="1" x14ac:dyDescent="0.2">
      <c r="C108" s="88"/>
      <c r="D108" s="88"/>
      <c r="E108" s="88"/>
      <c r="F108" s="88"/>
      <c r="G108" s="88"/>
      <c r="H108" s="88"/>
      <c r="I108" s="88"/>
      <c r="J108" s="88"/>
      <c r="K108" s="88"/>
      <c r="L108" s="88"/>
    </row>
    <row r="109" spans="2:12" x14ac:dyDescent="0.2">
      <c r="C109" s="87"/>
      <c r="D109" s="87"/>
      <c r="E109" s="87"/>
      <c r="F109" s="87"/>
      <c r="G109" s="87"/>
      <c r="H109" s="87"/>
      <c r="I109" s="87"/>
      <c r="J109" s="87"/>
      <c r="K109" s="87"/>
      <c r="L109" s="87"/>
    </row>
  </sheetData>
  <mergeCells count="32">
    <mergeCell ref="C107:L107"/>
    <mergeCell ref="C108:L108"/>
    <mergeCell ref="C72:C74"/>
    <mergeCell ref="D72:F72"/>
    <mergeCell ref="G72:J72"/>
    <mergeCell ref="K72:L72"/>
    <mergeCell ref="D73:D74"/>
    <mergeCell ref="E73:F73"/>
    <mergeCell ref="G73:G74"/>
    <mergeCell ref="H73:H74"/>
    <mergeCell ref="I73:J73"/>
    <mergeCell ref="K73:L73"/>
    <mergeCell ref="C38:C40"/>
    <mergeCell ref="D38:F38"/>
    <mergeCell ref="G38:J38"/>
    <mergeCell ref="K38:L38"/>
    <mergeCell ref="D39:D40"/>
    <mergeCell ref="E39:F39"/>
    <mergeCell ref="G39:G40"/>
    <mergeCell ref="H39:H40"/>
    <mergeCell ref="I39:J39"/>
    <mergeCell ref="K39:L39"/>
    <mergeCell ref="C4:C6"/>
    <mergeCell ref="D4:F4"/>
    <mergeCell ref="G4:J4"/>
    <mergeCell ref="K4:L4"/>
    <mergeCell ref="D5:D6"/>
    <mergeCell ref="E5:F5"/>
    <mergeCell ref="G5:G6"/>
    <mergeCell ref="H5:H6"/>
    <mergeCell ref="I5:J5"/>
    <mergeCell ref="K5:L5"/>
  </mergeCells>
  <pageMargins left="0" right="0" top="0" bottom="0" header="0" footer="0"/>
  <pageSetup paperSize="9" scale="77" fitToWidth="2" orientation="portrait" r:id="rId1"/>
  <headerFooter alignWithMargins="0"/>
  <rowBreaks count="1" manualBreakCount="1">
    <brk id="37" min="2"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N108"/>
  <sheetViews>
    <sheetView zoomScaleNormal="100" workbookViewId="0">
      <selection activeCell="M5" sqref="M5"/>
    </sheetView>
  </sheetViews>
  <sheetFormatPr baseColWidth="10" defaultColWidth="11.28515625" defaultRowHeight="12" x14ac:dyDescent="0.2"/>
  <cols>
    <col min="1" max="1" width="4" style="87" customWidth="1"/>
    <col min="2" max="2" width="3.7109375" style="87" customWidth="1"/>
    <col min="3" max="3" width="44.85546875" style="87" bestFit="1" customWidth="1"/>
    <col min="4" max="4" width="10.28515625" style="87" customWidth="1"/>
    <col min="5" max="7" width="9.7109375" style="87" customWidth="1"/>
    <col min="8" max="8" width="10.7109375" style="87" customWidth="1"/>
    <col min="9" max="12" width="9.7109375" style="87" customWidth="1"/>
    <col min="13" max="196" width="11.28515625" style="87"/>
    <col min="197" max="16384" width="11.28515625" style="104"/>
  </cols>
  <sheetData>
    <row r="1" spans="1:12" s="87" customFormat="1" x14ac:dyDescent="0.2">
      <c r="A1" s="90"/>
    </row>
    <row r="2" spans="1:12" s="67" customFormat="1" x14ac:dyDescent="0.2">
      <c r="A2" s="90"/>
    </row>
    <row r="3" spans="1:12" s="67" customFormat="1" x14ac:dyDescent="0.2">
      <c r="A3" s="90"/>
    </row>
    <row r="4" spans="1:12" s="67" customFormat="1" ht="24" customHeight="1" x14ac:dyDescent="0.2">
      <c r="A4" s="90"/>
      <c r="C4" s="4" t="s">
        <v>37</v>
      </c>
      <c r="D4" s="5" t="s">
        <v>1</v>
      </c>
      <c r="E4" s="6"/>
      <c r="F4" s="6"/>
      <c r="G4" s="5" t="s">
        <v>2</v>
      </c>
      <c r="H4" s="6"/>
      <c r="I4" s="6"/>
      <c r="J4" s="7"/>
      <c r="K4" s="5" t="s">
        <v>3</v>
      </c>
      <c r="L4" s="7"/>
    </row>
    <row r="5" spans="1:12" s="67" customFormat="1" ht="59.25" customHeight="1" x14ac:dyDescent="0.2">
      <c r="A5" s="90"/>
      <c r="C5" s="8"/>
      <c r="D5" s="9" t="s">
        <v>79</v>
      </c>
      <c r="E5" s="10" t="s">
        <v>80</v>
      </c>
      <c r="F5" s="11"/>
      <c r="G5" s="12" t="s">
        <v>85</v>
      </c>
      <c r="H5" s="13" t="s">
        <v>82</v>
      </c>
      <c r="I5" s="10" t="s">
        <v>83</v>
      </c>
      <c r="J5" s="11"/>
      <c r="K5" s="10" t="s">
        <v>84</v>
      </c>
      <c r="L5" s="11"/>
    </row>
    <row r="6" spans="1:12" s="67" customFormat="1" ht="36" customHeight="1" x14ac:dyDescent="0.2">
      <c r="A6" s="90"/>
      <c r="C6" s="14"/>
      <c r="D6" s="15"/>
      <c r="E6" s="16" t="s">
        <v>4</v>
      </c>
      <c r="F6" s="16" t="s">
        <v>5</v>
      </c>
      <c r="G6" s="17"/>
      <c r="H6" s="18"/>
      <c r="I6" s="16" t="s">
        <v>4</v>
      </c>
      <c r="J6" s="16" t="s">
        <v>5</v>
      </c>
      <c r="K6" s="16" t="s">
        <v>4</v>
      </c>
      <c r="L6" s="16" t="s">
        <v>5</v>
      </c>
    </row>
    <row r="7" spans="1:12" s="67" customFormat="1" ht="14.25" x14ac:dyDescent="0.2">
      <c r="A7" s="90"/>
      <c r="C7" s="19" t="s">
        <v>6</v>
      </c>
      <c r="D7" s="20">
        <v>374.31308377750037</v>
      </c>
      <c r="E7" s="21">
        <v>-1.5331203123999382E-3</v>
      </c>
      <c r="F7" s="22">
        <v>1.0426044829374703E-3</v>
      </c>
      <c r="G7" s="21">
        <v>5.1028284483192632E-2</v>
      </c>
      <c r="H7" s="23">
        <v>4861.0436808200029</v>
      </c>
      <c r="I7" s="21">
        <v>6.0717695224567825E-2</v>
      </c>
      <c r="J7" s="22">
        <v>5.0476951805600523E-2</v>
      </c>
      <c r="K7" s="21">
        <v>2.7331642189521776E-2</v>
      </c>
      <c r="L7" s="21">
        <v>6.3829934024242085E-3</v>
      </c>
    </row>
    <row r="8" spans="1:12" s="67" customFormat="1" x14ac:dyDescent="0.2">
      <c r="A8" s="90"/>
      <c r="C8" s="24" t="s">
        <v>7</v>
      </c>
      <c r="D8" s="25">
        <v>236.11793008999996</v>
      </c>
      <c r="E8" s="26">
        <v>-2.9661161744853115E-2</v>
      </c>
      <c r="F8" s="27">
        <v>-2.4806682466883667E-2</v>
      </c>
      <c r="G8" s="28">
        <v>4.8372391062146081E-2</v>
      </c>
      <c r="H8" s="29">
        <v>3089.07914854</v>
      </c>
      <c r="I8" s="30">
        <v>5.8868688826995808E-2</v>
      </c>
      <c r="J8" s="31">
        <v>4.6512202641875611E-2</v>
      </c>
      <c r="K8" s="30">
        <v>1.1801521921129376E-2</v>
      </c>
      <c r="L8" s="30">
        <v>-1.2090511300223428E-2</v>
      </c>
    </row>
    <row r="9" spans="1:12" s="67" customFormat="1" x14ac:dyDescent="0.2">
      <c r="A9" s="90"/>
      <c r="C9" s="32" t="s">
        <v>8</v>
      </c>
      <c r="D9" s="33">
        <v>79.627924620000002</v>
      </c>
      <c r="E9" s="34">
        <v>-5.121047318164984E-2</v>
      </c>
      <c r="F9" s="35">
        <v>-2.2781484543606734E-2</v>
      </c>
      <c r="G9" s="36">
        <v>6.70523937813996E-2</v>
      </c>
      <c r="H9" s="37">
        <v>991.19321032000016</v>
      </c>
      <c r="I9" s="38">
        <v>8.6724556330603164E-2</v>
      </c>
      <c r="J9" s="39">
        <v>6.9418585347864603E-2</v>
      </c>
      <c r="K9" s="38">
        <v>3.1212577538402009E-3</v>
      </c>
      <c r="L9" s="38">
        <v>-1.739951850894661E-2</v>
      </c>
    </row>
    <row r="10" spans="1:12" s="67" customFormat="1" x14ac:dyDescent="0.2">
      <c r="A10" s="90"/>
      <c r="C10" s="40" t="s">
        <v>9</v>
      </c>
      <c r="D10" s="33">
        <v>20.966363999999999</v>
      </c>
      <c r="E10" s="34">
        <v>-5.121047318164984E-2</v>
      </c>
      <c r="F10" s="35">
        <v>-4.8166991728902486E-2</v>
      </c>
      <c r="G10" s="36">
        <v>-6.890618401667159E-3</v>
      </c>
      <c r="H10" s="37">
        <v>276.02658414000001</v>
      </c>
      <c r="I10" s="38">
        <v>1.2114841947240329E-2</v>
      </c>
      <c r="J10" s="39">
        <v>-1.2286071977800628E-3</v>
      </c>
      <c r="K10" s="38">
        <v>-8.7436036471318923E-3</v>
      </c>
      <c r="L10" s="38">
        <v>-3.0954300197846618E-2</v>
      </c>
    </row>
    <row r="11" spans="1:12" s="67" customFormat="1" x14ac:dyDescent="0.2">
      <c r="A11" s="90"/>
      <c r="C11" s="40" t="s">
        <v>10</v>
      </c>
      <c r="D11" s="33">
        <v>44.60135588</v>
      </c>
      <c r="E11" s="34">
        <v>-1.5104801827355074E-2</v>
      </c>
      <c r="F11" s="35">
        <v>-1.2328896973610726E-2</v>
      </c>
      <c r="G11" s="36">
        <v>7.9378256620343368E-2</v>
      </c>
      <c r="H11" s="37">
        <v>546.59049895999999</v>
      </c>
      <c r="I11" s="38">
        <v>9.8872020422404505E-2</v>
      </c>
      <c r="J11" s="39">
        <v>8.1732530721239094E-2</v>
      </c>
      <c r="K11" s="38">
        <v>5.8466821623945897E-3</v>
      </c>
      <c r="L11" s="38">
        <v>-1.4069921292923837E-2</v>
      </c>
    </row>
    <row r="12" spans="1:12" s="67" customFormat="1" x14ac:dyDescent="0.2">
      <c r="C12" s="40" t="s">
        <v>11</v>
      </c>
      <c r="D12" s="33">
        <v>13.194507999999999</v>
      </c>
      <c r="E12" s="34">
        <v>-2.1288201873603807E-2</v>
      </c>
      <c r="F12" s="35">
        <v>-2.1423200436349266E-2</v>
      </c>
      <c r="G12" s="36">
        <v>0.16777619424048962</v>
      </c>
      <c r="H12" s="37">
        <v>157.83798100000001</v>
      </c>
      <c r="I12" s="38">
        <v>0.18937186045216281</v>
      </c>
      <c r="J12" s="39">
        <v>0.16225761480078971</v>
      </c>
      <c r="K12" s="38">
        <v>8.2829784449922617E-3</v>
      </c>
      <c r="L12" s="38">
        <v>-1.1418852955605741E-2</v>
      </c>
    </row>
    <row r="13" spans="1:12" s="67" customFormat="1" x14ac:dyDescent="0.2">
      <c r="C13" s="41" t="s">
        <v>12</v>
      </c>
      <c r="D13" s="33">
        <v>72.046684529999993</v>
      </c>
      <c r="E13" s="34">
        <v>-3.5845104116253523E-2</v>
      </c>
      <c r="F13" s="35">
        <v>-3.240375607335988E-2</v>
      </c>
      <c r="G13" s="36">
        <v>2.8904195614754213E-2</v>
      </c>
      <c r="H13" s="37">
        <v>949.39428909999992</v>
      </c>
      <c r="I13" s="38">
        <v>3.1175591692047533E-2</v>
      </c>
      <c r="J13" s="39">
        <v>2.3932956469652211E-2</v>
      </c>
      <c r="K13" s="38">
        <v>7.7793856875232326E-3</v>
      </c>
      <c r="L13" s="38">
        <v>-2.2124185931973961E-2</v>
      </c>
    </row>
    <row r="14" spans="1:12" s="67" customFormat="1" x14ac:dyDescent="0.2">
      <c r="C14" s="42" t="s">
        <v>13</v>
      </c>
      <c r="D14" s="33">
        <v>16.696320419999999</v>
      </c>
      <c r="E14" s="34">
        <v>-3.8166353818553045E-2</v>
      </c>
      <c r="F14" s="35">
        <v>-2.5520818811591739E-2</v>
      </c>
      <c r="G14" s="36">
        <v>0.13896280322333365</v>
      </c>
      <c r="H14" s="37">
        <v>219.73651425000003</v>
      </c>
      <c r="I14" s="38">
        <v>0.14688414974500263</v>
      </c>
      <c r="J14" s="39">
        <v>0.14014979527028215</v>
      </c>
      <c r="K14" s="38">
        <v>1.2779379632417154E-3</v>
      </c>
      <c r="L14" s="38">
        <v>-2.2629104851389359E-3</v>
      </c>
    </row>
    <row r="15" spans="1:12" s="67" customFormat="1" x14ac:dyDescent="0.2">
      <c r="C15" s="42" t="s">
        <v>14</v>
      </c>
      <c r="D15" s="33">
        <v>52.69939711</v>
      </c>
      <c r="E15" s="34">
        <v>-3.4117140094003795E-2</v>
      </c>
      <c r="F15" s="35">
        <v>-3.3617050955872529E-2</v>
      </c>
      <c r="G15" s="36">
        <v>-7.1114331565413913E-3</v>
      </c>
      <c r="H15" s="37">
        <v>695.87019884999984</v>
      </c>
      <c r="I15" s="38">
        <v>-6.2953482068206501E-3</v>
      </c>
      <c r="J15" s="39">
        <v>-1.3522983593994842E-2</v>
      </c>
      <c r="K15" s="38">
        <v>1.1772352702041911E-2</v>
      </c>
      <c r="L15" s="38">
        <v>-2.7253491824787979E-2</v>
      </c>
    </row>
    <row r="16" spans="1:12" s="67" customFormat="1" x14ac:dyDescent="0.2">
      <c r="C16" s="43" t="s">
        <v>15</v>
      </c>
      <c r="D16" s="33">
        <v>9.5652899799999993</v>
      </c>
      <c r="E16" s="34">
        <v>-0.29464885638304616</v>
      </c>
      <c r="F16" s="35">
        <v>-0.27684290725273408</v>
      </c>
      <c r="G16" s="36">
        <v>-1.2264149474728758E-2</v>
      </c>
      <c r="H16" s="37">
        <v>155.07781872000001</v>
      </c>
      <c r="I16" s="38">
        <v>-2.2775801423612463E-2</v>
      </c>
      <c r="J16" s="39">
        <v>-3.4265452538069563E-2</v>
      </c>
      <c r="K16" s="38">
        <v>-0.21942141095056888</v>
      </c>
      <c r="L16" s="38">
        <v>-0.21500733829070939</v>
      </c>
    </row>
    <row r="17" spans="1:20" s="67" customFormat="1" x14ac:dyDescent="0.2">
      <c r="C17" s="32" t="s">
        <v>16</v>
      </c>
      <c r="D17" s="33">
        <v>21.872399000000001</v>
      </c>
      <c r="E17" s="34">
        <v>7.7903683138369484E-2</v>
      </c>
      <c r="F17" s="35">
        <v>8.2034147489530085E-2</v>
      </c>
      <c r="G17" s="44">
        <v>0.15426982275361989</v>
      </c>
      <c r="H17" s="37">
        <v>289.67092300000002</v>
      </c>
      <c r="I17" s="45">
        <v>0.18209221976125778</v>
      </c>
      <c r="J17" s="39">
        <v>0.16927198556250866</v>
      </c>
      <c r="K17" s="38">
        <v>0.10982104818474658</v>
      </c>
      <c r="L17" s="38">
        <v>9.1875677170481396E-2</v>
      </c>
    </row>
    <row r="18" spans="1:20" s="67" customFormat="1" x14ac:dyDescent="0.2">
      <c r="C18" s="32" t="s">
        <v>17</v>
      </c>
      <c r="D18" s="33">
        <v>49.234396000000004</v>
      </c>
      <c r="E18" s="34">
        <v>-6.8619049298094259E-3</v>
      </c>
      <c r="F18" s="35">
        <v>-2.9253153682988753E-3</v>
      </c>
      <c r="G18" s="36">
        <v>1.5187403869902472E-2</v>
      </c>
      <c r="H18" s="37">
        <v>652.3388829999999</v>
      </c>
      <c r="I18" s="38">
        <v>2.3139008840504571E-2</v>
      </c>
      <c r="J18" s="39">
        <v>1.0238343508113923E-2</v>
      </c>
      <c r="K18" s="38">
        <v>4.5853912498572402E-2</v>
      </c>
      <c r="L18" s="38">
        <v>1.2697967974703683E-2</v>
      </c>
    </row>
    <row r="19" spans="1:20" s="67" customFormat="1" x14ac:dyDescent="0.2">
      <c r="A19" s="87"/>
      <c r="C19" s="40" t="s">
        <v>18</v>
      </c>
      <c r="D19" s="33">
        <v>30.825642999999999</v>
      </c>
      <c r="E19" s="34">
        <v>1.0935287651577363E-2</v>
      </c>
      <c r="F19" s="35">
        <v>1.5243042796902362E-2</v>
      </c>
      <c r="G19" s="36">
        <v>2.6753021795664633E-3</v>
      </c>
      <c r="H19" s="37">
        <v>404.04780799999992</v>
      </c>
      <c r="I19" s="38">
        <v>1.0392472474476389E-2</v>
      </c>
      <c r="J19" s="39">
        <v>-1.503195692975634E-4</v>
      </c>
      <c r="K19" s="38">
        <v>5.6716162101527745E-2</v>
      </c>
      <c r="L19" s="38">
        <v>2.8370938292304304E-2</v>
      </c>
    </row>
    <row r="20" spans="1:20" s="67" customFormat="1" x14ac:dyDescent="0.2">
      <c r="A20" s="87"/>
      <c r="C20" s="40" t="s">
        <v>19</v>
      </c>
      <c r="D20" s="33">
        <v>18.408753000000001</v>
      </c>
      <c r="E20" s="34">
        <v>-3.5300489404617941E-2</v>
      </c>
      <c r="F20" s="35">
        <v>-3.1531776548060164E-2</v>
      </c>
      <c r="G20" s="36">
        <v>3.6254843220480781E-2</v>
      </c>
      <c r="H20" s="37">
        <v>248.29107499999998</v>
      </c>
      <c r="I20" s="38">
        <v>4.4583557946504149E-2</v>
      </c>
      <c r="J20" s="39">
        <v>2.7703169209265521E-2</v>
      </c>
      <c r="K20" s="38">
        <v>2.8868443096951024E-2</v>
      </c>
      <c r="L20" s="38">
        <v>-1.2120132020421615E-2</v>
      </c>
    </row>
    <row r="21" spans="1:20" s="67" customFormat="1" x14ac:dyDescent="0.2">
      <c r="C21" s="46" t="s">
        <v>20</v>
      </c>
      <c r="D21" s="25">
        <v>138.19515368750041</v>
      </c>
      <c r="E21" s="26">
        <v>5.0496019245839241E-2</v>
      </c>
      <c r="F21" s="27">
        <v>4.7618985041089523E-2</v>
      </c>
      <c r="G21" s="47">
        <v>5.5698555021179041E-2</v>
      </c>
      <c r="H21" s="29">
        <v>1771.9645322800025</v>
      </c>
      <c r="I21" s="30">
        <v>6.3956570465769413E-2</v>
      </c>
      <c r="J21" s="31">
        <v>5.7431467410583581E-2</v>
      </c>
      <c r="K21" s="30">
        <v>5.5663828215467337E-2</v>
      </c>
      <c r="L21" s="30">
        <v>3.9722491200982146E-2</v>
      </c>
    </row>
    <row r="22" spans="1:20" s="67" customFormat="1" ht="12.75" customHeight="1" x14ac:dyDescent="0.2">
      <c r="C22" s="48" t="s">
        <v>21</v>
      </c>
      <c r="D22" s="33">
        <v>101.61741268750039</v>
      </c>
      <c r="E22" s="34">
        <v>6.2907569902115323E-2</v>
      </c>
      <c r="F22" s="35">
        <v>5.8882126832515702E-2</v>
      </c>
      <c r="G22" s="36">
        <v>5.8170516757973356E-2</v>
      </c>
      <c r="H22" s="37">
        <v>1318.795001280002</v>
      </c>
      <c r="I22" s="38">
        <v>6.6601695230579017E-2</v>
      </c>
      <c r="J22" s="39">
        <v>6.1795662622219583E-2</v>
      </c>
      <c r="K22" s="38">
        <v>7.34069039538785E-2</v>
      </c>
      <c r="L22" s="38">
        <v>5.8985262105654357E-2</v>
      </c>
    </row>
    <row r="23" spans="1:20" s="67" customFormat="1" ht="12.75" customHeight="1" x14ac:dyDescent="0.2">
      <c r="C23" s="49" t="s">
        <v>22</v>
      </c>
      <c r="D23" s="33">
        <v>95.863981687500385</v>
      </c>
      <c r="E23" s="34">
        <v>9.3131329261232576E-2</v>
      </c>
      <c r="F23" s="35">
        <v>8.9071195033969541E-2</v>
      </c>
      <c r="G23" s="36">
        <v>5.9643187489002436E-2</v>
      </c>
      <c r="H23" s="37">
        <v>1206.5761792800024</v>
      </c>
      <c r="I23" s="38">
        <v>7.1367780964588956E-2</v>
      </c>
      <c r="J23" s="39">
        <v>6.6838112985936116E-2</v>
      </c>
      <c r="K23" s="38">
        <v>0.10063192442015612</v>
      </c>
      <c r="L23" s="38">
        <v>8.3394485745848845E-2</v>
      </c>
    </row>
    <row r="24" spans="1:20" s="67" customFormat="1" ht="12.75" customHeight="1" x14ac:dyDescent="0.2">
      <c r="A24" s="87"/>
      <c r="C24" s="42" t="s">
        <v>23</v>
      </c>
      <c r="D24" s="50">
        <v>5.7534309999999991</v>
      </c>
      <c r="E24" s="34">
        <v>-0.27232285652022858</v>
      </c>
      <c r="F24" s="35">
        <v>-0.22915053030421972</v>
      </c>
      <c r="G24" s="36">
        <v>4.3016265629774342E-2</v>
      </c>
      <c r="H24" s="37">
        <v>112.21882200000002</v>
      </c>
      <c r="I24" s="38">
        <v>1.7913552652557341E-2</v>
      </c>
      <c r="J24" s="39">
        <v>1.0498456855015714E-2</v>
      </c>
      <c r="K24" s="38">
        <v>-0.19056148262262751</v>
      </c>
      <c r="L24" s="38">
        <v>-0.17535340540582223</v>
      </c>
    </row>
    <row r="25" spans="1:20" s="67" customFormat="1" ht="12.75" customHeight="1" x14ac:dyDescent="0.2">
      <c r="C25" s="48" t="s">
        <v>24</v>
      </c>
      <c r="D25" s="33">
        <v>36.577741000000003</v>
      </c>
      <c r="E25" s="34">
        <v>1.7488616247409494E-2</v>
      </c>
      <c r="F25" s="35">
        <v>1.6661139052801532E-2</v>
      </c>
      <c r="G25" s="36">
        <v>4.8555571837146427E-2</v>
      </c>
      <c r="H25" s="37">
        <v>453.16953099999995</v>
      </c>
      <c r="I25" s="38">
        <v>5.6332949273457888E-2</v>
      </c>
      <c r="J25" s="39">
        <v>4.486700033904012E-2</v>
      </c>
      <c r="K25" s="38">
        <v>7.3994262808592115E-3</v>
      </c>
      <c r="L25" s="38">
        <v>-1.3226792339872562E-2</v>
      </c>
    </row>
    <row r="26" spans="1:20" s="67" customFormat="1" ht="12.75" customHeight="1" x14ac:dyDescent="0.2">
      <c r="C26" s="91" t="s">
        <v>25</v>
      </c>
      <c r="D26" s="92">
        <v>325.07868777750036</v>
      </c>
      <c r="E26" s="93">
        <v>-7.2106544335726053E-4</v>
      </c>
      <c r="F26" s="94">
        <v>1.6579267205290016E-3</v>
      </c>
      <c r="G26" s="55">
        <v>5.6791333839713909E-2</v>
      </c>
      <c r="H26" s="95">
        <v>4208.7047978200026</v>
      </c>
      <c r="I26" s="96">
        <v>6.6790803375194052E-2</v>
      </c>
      <c r="J26" s="97">
        <v>5.6977519383395903E-2</v>
      </c>
      <c r="K26" s="96">
        <v>2.445881126014271E-2</v>
      </c>
      <c r="L26" s="96">
        <v>5.4071368910415529E-3</v>
      </c>
    </row>
    <row r="27" spans="1:20" s="67" customFormat="1" ht="12.75" hidden="1" customHeight="1" x14ac:dyDescent="0.2">
      <c r="C27" s="32"/>
      <c r="D27" s="33"/>
      <c r="E27" s="34"/>
      <c r="F27" s="35"/>
      <c r="G27" s="98"/>
      <c r="H27" s="37"/>
      <c r="I27" s="38"/>
      <c r="J27" s="39"/>
      <c r="K27" s="38"/>
      <c r="L27" s="38"/>
    </row>
    <row r="28" spans="1:20" s="67" customFormat="1" ht="12.75" hidden="1" customHeight="1" x14ac:dyDescent="0.2">
      <c r="C28" s="32"/>
      <c r="D28" s="33"/>
      <c r="E28" s="34"/>
      <c r="F28" s="35"/>
      <c r="G28" s="98"/>
      <c r="H28" s="37"/>
      <c r="I28" s="38"/>
      <c r="J28" s="39"/>
      <c r="K28" s="38"/>
      <c r="L28" s="38"/>
    </row>
    <row r="29" spans="1:20" s="67" customFormat="1" ht="12.75" hidden="1" customHeight="1" x14ac:dyDescent="0.2">
      <c r="C29" s="32"/>
      <c r="D29" s="33"/>
      <c r="E29" s="34"/>
      <c r="F29" s="35"/>
      <c r="G29" s="98"/>
      <c r="H29" s="37"/>
      <c r="I29" s="38"/>
      <c r="J29" s="39"/>
      <c r="K29" s="38"/>
      <c r="L29" s="38"/>
    </row>
    <row r="30" spans="1:20" s="67" customFormat="1" ht="12.75" hidden="1" customHeight="1" x14ac:dyDescent="0.2">
      <c r="C30" s="68"/>
      <c r="D30" s="20"/>
      <c r="E30" s="69"/>
      <c r="F30" s="69"/>
      <c r="G30" s="69"/>
      <c r="H30" s="70"/>
      <c r="I30" s="69"/>
      <c r="J30" s="69"/>
      <c r="K30" s="69"/>
      <c r="L30" s="69"/>
    </row>
    <row r="31" spans="1:20" s="67" customFormat="1" ht="12.75" hidden="1" customHeight="1" x14ac:dyDescent="0.2">
      <c r="C31" s="48"/>
      <c r="D31" s="71"/>
      <c r="E31" s="38"/>
      <c r="F31" s="38"/>
      <c r="G31" s="38"/>
      <c r="H31" s="72"/>
      <c r="I31" s="38"/>
      <c r="J31" s="38"/>
      <c r="K31" s="38"/>
      <c r="L31" s="38"/>
      <c r="M31" s="73"/>
      <c r="N31" s="73"/>
      <c r="O31" s="73"/>
      <c r="P31" s="73"/>
      <c r="Q31" s="73"/>
      <c r="R31" s="73"/>
      <c r="S31" s="73"/>
      <c r="T31" s="73"/>
    </row>
    <row r="32" spans="1:20" s="67" customFormat="1" ht="12.75" hidden="1" customHeight="1" x14ac:dyDescent="0.2">
      <c r="C32" s="74"/>
      <c r="D32" s="33"/>
      <c r="E32" s="38"/>
      <c r="F32" s="38"/>
      <c r="G32" s="38"/>
      <c r="H32" s="72"/>
      <c r="I32" s="38"/>
      <c r="J32" s="38"/>
      <c r="K32" s="38"/>
      <c r="L32" s="38"/>
      <c r="M32" s="73"/>
      <c r="N32" s="73"/>
      <c r="O32" s="73"/>
      <c r="P32" s="73"/>
      <c r="Q32" s="73"/>
      <c r="R32" s="73"/>
      <c r="S32" s="73"/>
      <c r="T32" s="73"/>
    </row>
    <row r="33" spans="2:20" s="67" customFormat="1" ht="12.75" hidden="1" customHeight="1" x14ac:dyDescent="0.2">
      <c r="C33" s="74"/>
      <c r="D33" s="33"/>
      <c r="E33" s="38"/>
      <c r="F33" s="38"/>
      <c r="G33" s="38"/>
      <c r="H33" s="72"/>
      <c r="I33" s="38"/>
      <c r="J33" s="38"/>
      <c r="K33" s="38"/>
      <c r="L33" s="38"/>
      <c r="M33" s="73"/>
      <c r="N33" s="73"/>
      <c r="O33" s="73"/>
      <c r="P33" s="73"/>
      <c r="Q33" s="73"/>
      <c r="R33" s="73"/>
      <c r="S33" s="73"/>
      <c r="T33" s="73"/>
    </row>
    <row r="34" spans="2:20" s="67" customFormat="1" ht="12.75" hidden="1" customHeight="1" x14ac:dyDescent="0.2">
      <c r="C34" s="74"/>
      <c r="D34" s="33"/>
      <c r="E34" s="38"/>
      <c r="F34" s="38"/>
      <c r="G34" s="38"/>
      <c r="H34" s="72"/>
      <c r="I34" s="38"/>
      <c r="J34" s="38"/>
      <c r="K34" s="38"/>
      <c r="L34" s="38"/>
      <c r="M34" s="73"/>
      <c r="N34" s="73"/>
      <c r="O34" s="73"/>
      <c r="P34" s="73"/>
      <c r="Q34" s="73"/>
      <c r="R34" s="73"/>
      <c r="S34" s="73"/>
      <c r="T34" s="73"/>
    </row>
    <row r="35" spans="2:20" s="67" customFormat="1" ht="12.75" hidden="1" customHeight="1" x14ac:dyDescent="0.2">
      <c r="C35" s="48"/>
      <c r="D35" s="33"/>
      <c r="E35" s="38"/>
      <c r="F35" s="38"/>
      <c r="G35" s="38"/>
      <c r="H35" s="72"/>
      <c r="I35" s="38"/>
      <c r="J35" s="38"/>
      <c r="K35" s="38"/>
      <c r="L35" s="38"/>
      <c r="M35" s="73"/>
      <c r="N35" s="73"/>
      <c r="O35" s="73"/>
      <c r="P35" s="73"/>
      <c r="Q35" s="73"/>
      <c r="R35" s="73"/>
      <c r="S35" s="73"/>
      <c r="T35" s="73"/>
    </row>
    <row r="36" spans="2:20" s="67" customFormat="1" ht="12.75" hidden="1" customHeight="1" x14ac:dyDescent="0.2">
      <c r="C36" s="75"/>
      <c r="D36" s="76"/>
      <c r="E36" s="77"/>
      <c r="F36" s="77"/>
      <c r="G36" s="77"/>
      <c r="H36" s="78"/>
      <c r="I36" s="77"/>
      <c r="J36" s="77"/>
      <c r="K36" s="77"/>
      <c r="L36" s="77"/>
      <c r="M36" s="73"/>
      <c r="N36" s="73"/>
      <c r="O36" s="73"/>
      <c r="P36" s="73"/>
      <c r="Q36" s="73"/>
      <c r="R36" s="73"/>
      <c r="S36" s="73"/>
      <c r="T36" s="73"/>
    </row>
    <row r="37" spans="2:20" s="67" customFormat="1" ht="12.75" customHeight="1" x14ac:dyDescent="0.2">
      <c r="B37" s="84"/>
      <c r="C37" s="99"/>
      <c r="D37" s="100"/>
      <c r="E37" s="101"/>
      <c r="F37" s="101"/>
      <c r="G37" s="101"/>
      <c r="H37" s="102"/>
      <c r="I37" s="101"/>
      <c r="J37" s="101"/>
      <c r="K37" s="101"/>
      <c r="L37" s="101"/>
    </row>
    <row r="38" spans="2:20" s="67" customFormat="1" ht="29.25" customHeight="1" x14ac:dyDescent="0.2">
      <c r="B38" s="84"/>
      <c r="C38" s="4" t="s">
        <v>38</v>
      </c>
      <c r="D38" s="5" t="s">
        <v>1</v>
      </c>
      <c r="E38" s="6"/>
      <c r="F38" s="6"/>
      <c r="G38" s="5" t="s">
        <v>2</v>
      </c>
      <c r="H38" s="6"/>
      <c r="I38" s="6"/>
      <c r="J38" s="7"/>
      <c r="K38" s="5" t="s">
        <v>3</v>
      </c>
      <c r="L38" s="7"/>
    </row>
    <row r="39" spans="2:20" s="67" customFormat="1" ht="47.25" customHeight="1" x14ac:dyDescent="0.2">
      <c r="B39" s="84"/>
      <c r="C39" s="8"/>
      <c r="D39" s="9" t="str">
        <f>D5</f>
        <v>Données brutes  février 2022</v>
      </c>
      <c r="E39" s="10" t="str">
        <f>E5</f>
        <v>Taux de croissance  fév 2022 / fév 2021</v>
      </c>
      <c r="F39" s="11"/>
      <c r="G39" s="12" t="str">
        <f>G5</f>
        <v>Rappel :
Taux ACM CVS-CJO à fin janv 2021</v>
      </c>
      <c r="H39" s="13" t="str">
        <f>H5</f>
        <v>Données brutes mars 2021 - fév 2022</v>
      </c>
      <c r="I39" s="10" t="str">
        <f>I5</f>
        <v>Taux ACM (mars 2021- fév 2022 / mars 2020- fév 2021)</v>
      </c>
      <c r="J39" s="11"/>
      <c r="K39" s="10" t="str">
        <f>K5</f>
        <v>( janv à fév 2022 ) /
( janv à fév 2021 )</v>
      </c>
      <c r="L39" s="11"/>
    </row>
    <row r="40" spans="2:20" s="67" customFormat="1" ht="40.5" customHeight="1" x14ac:dyDescent="0.2">
      <c r="B40" s="84"/>
      <c r="C40" s="14"/>
      <c r="D40" s="15"/>
      <c r="E40" s="16" t="s">
        <v>4</v>
      </c>
      <c r="F40" s="16" t="s">
        <v>5</v>
      </c>
      <c r="G40" s="17"/>
      <c r="H40" s="18"/>
      <c r="I40" s="16" t="s">
        <v>4</v>
      </c>
      <c r="J40" s="16" t="s">
        <v>5</v>
      </c>
      <c r="K40" s="16" t="s">
        <v>4</v>
      </c>
      <c r="L40" s="16" t="s">
        <v>5</v>
      </c>
    </row>
    <row r="41" spans="2:20" s="67" customFormat="1" ht="12.75" customHeight="1" x14ac:dyDescent="0.2">
      <c r="B41" s="84"/>
      <c r="C41" s="19" t="s">
        <v>6</v>
      </c>
      <c r="D41" s="20">
        <v>182.9393822925</v>
      </c>
      <c r="E41" s="21">
        <v>-1.7675343498914642E-2</v>
      </c>
      <c r="F41" s="22">
        <v>-1.4611477071392653E-2</v>
      </c>
      <c r="G41" s="21">
        <v>2.8410789593068086E-2</v>
      </c>
      <c r="H41" s="23">
        <v>2390.3889608600002</v>
      </c>
      <c r="I41" s="21">
        <v>3.7729415932586718E-2</v>
      </c>
      <c r="J41" s="22">
        <v>2.8035611018197626E-2</v>
      </c>
      <c r="K41" s="21">
        <v>5.2141204179805278E-3</v>
      </c>
      <c r="L41" s="21">
        <v>-1.5158802429197871E-2</v>
      </c>
    </row>
    <row r="42" spans="2:20" s="67" customFormat="1" ht="12.75" customHeight="1" x14ac:dyDescent="0.2">
      <c r="B42" s="84"/>
      <c r="C42" s="24" t="s">
        <v>7</v>
      </c>
      <c r="D42" s="25">
        <v>108.83883708999998</v>
      </c>
      <c r="E42" s="26">
        <v>-4.9732176698681685E-2</v>
      </c>
      <c r="F42" s="27">
        <v>-4.633410852825437E-2</v>
      </c>
      <c r="G42" s="28">
        <v>2.1773084649758578E-2</v>
      </c>
      <c r="H42" s="29">
        <v>1432.0748545899999</v>
      </c>
      <c r="I42" s="30">
        <v>3.1999324297556697E-2</v>
      </c>
      <c r="J42" s="31">
        <v>2.025141054031887E-2</v>
      </c>
      <c r="K42" s="30">
        <v>-1.4688079729841652E-2</v>
      </c>
      <c r="L42" s="30">
        <v>-3.9993762230342123E-2</v>
      </c>
    </row>
    <row r="43" spans="2:20" s="67" customFormat="1" ht="12.75" customHeight="1" x14ac:dyDescent="0.2">
      <c r="B43" s="84"/>
      <c r="C43" s="32" t="s">
        <v>8</v>
      </c>
      <c r="D43" s="33">
        <v>36.11951629</v>
      </c>
      <c r="E43" s="34">
        <v>-4.3229987300840378E-2</v>
      </c>
      <c r="F43" s="35">
        <v>-4.2026312930956822E-2</v>
      </c>
      <c r="G43" s="36">
        <v>3.9054730910836666E-2</v>
      </c>
      <c r="H43" s="37">
        <v>452.95748674999999</v>
      </c>
      <c r="I43" s="38">
        <v>5.8393013524019599E-2</v>
      </c>
      <c r="J43" s="39">
        <v>4.2000467452419477E-2</v>
      </c>
      <c r="K43" s="38">
        <v>-2.0801931097231385E-2</v>
      </c>
      <c r="L43" s="38">
        <v>-4.1389677921049417E-2</v>
      </c>
    </row>
    <row r="44" spans="2:20" s="67" customFormat="1" ht="12.75" customHeight="1" x14ac:dyDescent="0.2">
      <c r="B44" s="84"/>
      <c r="C44" s="40" t="s">
        <v>9</v>
      </c>
      <c r="D44" s="33">
        <v>9.9376874400000013</v>
      </c>
      <c r="E44" s="34">
        <v>-9.3425216187848603E-2</v>
      </c>
      <c r="F44" s="35">
        <v>-9.2508490647897457E-2</v>
      </c>
      <c r="G44" s="36">
        <v>-4.1808386220957061E-2</v>
      </c>
      <c r="H44" s="37">
        <v>132.77954575000001</v>
      </c>
      <c r="I44" s="38">
        <v>-2.6827696549806768E-2</v>
      </c>
      <c r="J44" s="39">
        <v>-4.1160396428223001E-2</v>
      </c>
      <c r="K44" s="38">
        <v>-6.5459708583496923E-2</v>
      </c>
      <c r="L44" s="38">
        <v>-8.5639131034534133E-2</v>
      </c>
    </row>
    <row r="45" spans="2:20" s="67" customFormat="1" ht="12.75" customHeight="1" x14ac:dyDescent="0.2">
      <c r="B45" s="84"/>
      <c r="C45" s="40" t="s">
        <v>10</v>
      </c>
      <c r="D45" s="33">
        <v>20.431481429999998</v>
      </c>
      <c r="E45" s="34">
        <v>-2.6186661622612739E-2</v>
      </c>
      <c r="F45" s="35">
        <v>-2.3559005598067118E-2</v>
      </c>
      <c r="G45" s="36">
        <v>5.626171552266368E-2</v>
      </c>
      <c r="H45" s="37">
        <v>252.76187615999999</v>
      </c>
      <c r="I45" s="38">
        <v>7.7463385950616193E-2</v>
      </c>
      <c r="J45" s="39">
        <v>6.1457667678802119E-2</v>
      </c>
      <c r="K45" s="38">
        <v>-8.488789341522307E-3</v>
      </c>
      <c r="L45" s="38">
        <v>-2.8430132893920046E-2</v>
      </c>
    </row>
    <row r="46" spans="2:20" s="67" customFormat="1" ht="12.75" customHeight="1" x14ac:dyDescent="0.2">
      <c r="B46" s="84"/>
      <c r="C46" s="40" t="s">
        <v>11</v>
      </c>
      <c r="D46" s="33">
        <v>5.616784</v>
      </c>
      <c r="E46" s="34">
        <v>-1.207888616888908E-2</v>
      </c>
      <c r="F46" s="35">
        <v>-1.2159858215445962E-2</v>
      </c>
      <c r="G46" s="36">
        <v>0.16064576772999928</v>
      </c>
      <c r="H46" s="37">
        <v>65.863535999999996</v>
      </c>
      <c r="I46" s="38">
        <v>0.1824469589432689</v>
      </c>
      <c r="J46" s="39">
        <v>0.15875081576472638</v>
      </c>
      <c r="K46" s="38">
        <v>1.9619219916175101E-2</v>
      </c>
      <c r="L46" s="38">
        <v>-3.6202002569725167E-3</v>
      </c>
    </row>
    <row r="47" spans="2:20" s="67" customFormat="1" ht="12.75" customHeight="1" x14ac:dyDescent="0.2">
      <c r="B47" s="84"/>
      <c r="C47" s="41" t="s">
        <v>12</v>
      </c>
      <c r="D47" s="33">
        <v>46.079173879999999</v>
      </c>
      <c r="E47" s="34">
        <v>-5.1098789538869371E-2</v>
      </c>
      <c r="F47" s="35">
        <v>-4.8044441015575812E-2</v>
      </c>
      <c r="G47" s="36">
        <v>4.3032974539953806E-3</v>
      </c>
      <c r="H47" s="37">
        <v>613.31650675999992</v>
      </c>
      <c r="I47" s="38">
        <v>5.7493478612142823E-3</v>
      </c>
      <c r="J47" s="39">
        <v>-1.5323745878946804E-3</v>
      </c>
      <c r="K47" s="38">
        <v>-1.1532225693878462E-2</v>
      </c>
      <c r="L47" s="38">
        <v>-4.2898264247078099E-2</v>
      </c>
    </row>
    <row r="48" spans="2:20" s="67" customFormat="1" ht="12.75" customHeight="1" x14ac:dyDescent="0.2">
      <c r="B48" s="84"/>
      <c r="C48" s="42" t="s">
        <v>13</v>
      </c>
      <c r="D48" s="33">
        <v>9.2638434499999978</v>
      </c>
      <c r="E48" s="34">
        <v>-5.248853322987701E-2</v>
      </c>
      <c r="F48" s="35">
        <v>-4.135368882664836E-2</v>
      </c>
      <c r="G48" s="36">
        <v>0.11261931201366338</v>
      </c>
      <c r="H48" s="37">
        <v>123.42614381999999</v>
      </c>
      <c r="I48" s="38">
        <v>0.11960941056950025</v>
      </c>
      <c r="J48" s="39">
        <v>0.11220773469012313</v>
      </c>
      <c r="K48" s="38">
        <v>-4.5045662048388557E-3</v>
      </c>
      <c r="L48" s="38">
        <v>-1.4964478832271699E-2</v>
      </c>
    </row>
    <row r="49" spans="2:12" s="67" customFormat="1" ht="12.75" customHeight="1" x14ac:dyDescent="0.2">
      <c r="B49" s="84"/>
      <c r="C49" s="42" t="s">
        <v>14</v>
      </c>
      <c r="D49" s="33">
        <v>35.759996430000001</v>
      </c>
      <c r="E49" s="34">
        <v>-5.0690683202995079E-2</v>
      </c>
      <c r="F49" s="35">
        <v>-4.9789836697718415E-2</v>
      </c>
      <c r="G49" s="36">
        <v>-2.4220609433428186E-2</v>
      </c>
      <c r="H49" s="37">
        <v>476.23054994</v>
      </c>
      <c r="I49" s="38">
        <v>-2.3968378074158414E-2</v>
      </c>
      <c r="J49" s="39">
        <v>-3.1210823701257717E-2</v>
      </c>
      <c r="K49" s="38">
        <v>-1.2803842079137429E-2</v>
      </c>
      <c r="L49" s="38">
        <v>-4.9926261028809149E-2</v>
      </c>
    </row>
    <row r="50" spans="2:12" s="67" customFormat="1" ht="12.75" customHeight="1" x14ac:dyDescent="0.2">
      <c r="B50" s="84"/>
      <c r="C50" s="43" t="s">
        <v>15</v>
      </c>
      <c r="D50" s="33">
        <v>5.0263669400000008</v>
      </c>
      <c r="E50" s="34">
        <v>-0.26915638745924297</v>
      </c>
      <c r="F50" s="35">
        <v>-0.26397406877659413</v>
      </c>
      <c r="G50" s="36">
        <v>-5.0875222082432336E-2</v>
      </c>
      <c r="H50" s="37">
        <v>77.736184500000007</v>
      </c>
      <c r="I50" s="38">
        <v>-5.5870587731712607E-2</v>
      </c>
      <c r="J50" s="39">
        <v>-6.927849804198527E-2</v>
      </c>
      <c r="K50" s="38">
        <v>-0.20988392206787254</v>
      </c>
      <c r="L50" s="38">
        <v>-0.22637908872457313</v>
      </c>
    </row>
    <row r="51" spans="2:12" s="67" customFormat="1" ht="12.75" customHeight="1" x14ac:dyDescent="0.2">
      <c r="B51" s="84"/>
      <c r="C51" s="32" t="s">
        <v>16</v>
      </c>
      <c r="D51" s="33">
        <v>11.703708000000001</v>
      </c>
      <c r="E51" s="34">
        <v>3.9948378034576626E-2</v>
      </c>
      <c r="F51" s="35">
        <v>4.3414155220043327E-2</v>
      </c>
      <c r="G51" s="44">
        <v>0.1194284972264168</v>
      </c>
      <c r="H51" s="37">
        <v>159.12397300000001</v>
      </c>
      <c r="I51" s="45">
        <v>0.14543269684127913</v>
      </c>
      <c r="J51" s="39">
        <v>0.13159147147823824</v>
      </c>
      <c r="K51" s="38">
        <v>7.489481423415234E-2</v>
      </c>
      <c r="L51" s="38">
        <v>5.4913498457973331E-2</v>
      </c>
    </row>
    <row r="52" spans="2:12" s="67" customFormat="1" ht="12.75" customHeight="1" x14ac:dyDescent="0.2">
      <c r="B52" s="84"/>
      <c r="C52" s="32" t="s">
        <v>17</v>
      </c>
      <c r="D52" s="33">
        <v>7.9460829999999998</v>
      </c>
      <c r="E52" s="34">
        <v>-3.1232725801736083E-2</v>
      </c>
      <c r="F52" s="35">
        <v>-2.6679819317873665E-2</v>
      </c>
      <c r="G52" s="36">
        <v>-3.1943734562195236E-2</v>
      </c>
      <c r="H52" s="37">
        <v>101.828603</v>
      </c>
      <c r="I52" s="38">
        <v>-1.7685274353279157E-2</v>
      </c>
      <c r="J52" s="39">
        <v>-3.2821910297505807E-2</v>
      </c>
      <c r="K52" s="38">
        <v>1.923828382305004E-2</v>
      </c>
      <c r="L52" s="38">
        <v>-1.777476515446974E-2</v>
      </c>
    </row>
    <row r="53" spans="2:12" s="67" customFormat="1" ht="12.75" customHeight="1" x14ac:dyDescent="0.2">
      <c r="B53" s="84"/>
      <c r="C53" s="40" t="s">
        <v>18</v>
      </c>
      <c r="D53" s="33">
        <v>4.9130649999999996</v>
      </c>
      <c r="E53" s="34">
        <v>-1.7160160565058424E-2</v>
      </c>
      <c r="F53" s="35">
        <v>-1.0875805462100985E-2</v>
      </c>
      <c r="G53" s="36">
        <v>-2.9864621474936071E-2</v>
      </c>
      <c r="H53" s="37">
        <v>62.44414900000001</v>
      </c>
      <c r="I53" s="38">
        <v>-1.5358131088469396E-2</v>
      </c>
      <c r="J53" s="39">
        <v>-2.781688713694197E-2</v>
      </c>
      <c r="K53" s="38">
        <v>5.0003203921195283E-2</v>
      </c>
      <c r="L53" s="38">
        <v>1.3437365696064463E-2</v>
      </c>
    </row>
    <row r="54" spans="2:12" s="67" customFormat="1" ht="12.75" customHeight="1" x14ac:dyDescent="0.2">
      <c r="B54" s="84"/>
      <c r="C54" s="40" t="s">
        <v>19</v>
      </c>
      <c r="D54" s="33">
        <v>3.0330180000000002</v>
      </c>
      <c r="E54" s="34">
        <v>-5.3192591908138076E-2</v>
      </c>
      <c r="F54" s="35">
        <v>-5.1246220685161048E-2</v>
      </c>
      <c r="G54" s="36">
        <v>-3.5225382874769062E-2</v>
      </c>
      <c r="H54" s="37">
        <v>39.384453999999998</v>
      </c>
      <c r="I54" s="38">
        <v>-2.1352503378225807E-2</v>
      </c>
      <c r="J54" s="39">
        <v>-4.068799667953038E-2</v>
      </c>
      <c r="K54" s="38">
        <v>-2.625070742173008E-2</v>
      </c>
      <c r="L54" s="38">
        <v>-6.4618026308031817E-2</v>
      </c>
    </row>
    <row r="55" spans="2:12" s="67" customFormat="1" ht="12.75" customHeight="1" x14ac:dyDescent="0.2">
      <c r="B55" s="84"/>
      <c r="C55" s="46" t="s">
        <v>20</v>
      </c>
      <c r="D55" s="25">
        <v>74.100545202500015</v>
      </c>
      <c r="E55" s="26">
        <v>3.3535568500449475E-2</v>
      </c>
      <c r="F55" s="27">
        <v>3.4522172475123458E-2</v>
      </c>
      <c r="G55" s="47">
        <v>3.8513690867206574E-2</v>
      </c>
      <c r="H55" s="29">
        <v>958.31410627000002</v>
      </c>
      <c r="I55" s="30">
        <v>4.6411873133914039E-2</v>
      </c>
      <c r="J55" s="31">
        <v>3.983628270942452E-2</v>
      </c>
      <c r="K55" s="30">
        <v>3.6602236391673815E-2</v>
      </c>
      <c r="L55" s="30">
        <v>2.3366216112845395E-2</v>
      </c>
    </row>
    <row r="56" spans="2:12" s="67" customFormat="1" ht="12.75" customHeight="1" x14ac:dyDescent="0.2">
      <c r="B56" s="84"/>
      <c r="C56" s="48" t="s">
        <v>21</v>
      </c>
      <c r="D56" s="33">
        <v>53.198609202500002</v>
      </c>
      <c r="E56" s="34">
        <v>4.8839997318903761E-2</v>
      </c>
      <c r="F56" s="35">
        <v>4.9595974674128351E-2</v>
      </c>
      <c r="G56" s="36">
        <v>4.2905864992462961E-2</v>
      </c>
      <c r="H56" s="37">
        <v>697.45634327000016</v>
      </c>
      <c r="I56" s="38">
        <v>5.0908436105046695E-2</v>
      </c>
      <c r="J56" s="39">
        <v>4.6380744005414476E-2</v>
      </c>
      <c r="K56" s="38">
        <v>5.6280759262799407E-2</v>
      </c>
      <c r="L56" s="38">
        <v>4.5281220829272106E-2</v>
      </c>
    </row>
    <row r="57" spans="2:12" s="67" customFormat="1" ht="12.75" customHeight="1" x14ac:dyDescent="0.2">
      <c r="B57" s="84"/>
      <c r="C57" s="49" t="s">
        <v>22</v>
      </c>
      <c r="D57" s="33">
        <v>50.700648202499998</v>
      </c>
      <c r="E57" s="34">
        <v>8.4515325641449701E-2</v>
      </c>
      <c r="F57" s="35">
        <v>8.302159614644733E-2</v>
      </c>
      <c r="G57" s="36">
        <v>4.5240104041410989E-2</v>
      </c>
      <c r="H57" s="37">
        <v>643.8147582700002</v>
      </c>
      <c r="I57" s="38">
        <v>5.6673731152312667E-2</v>
      </c>
      <c r="J57" s="39">
        <v>5.2429168403883564E-2</v>
      </c>
      <c r="K57" s="38">
        <v>8.9145067849519144E-2</v>
      </c>
      <c r="L57" s="38">
        <v>7.3710557615054295E-2</v>
      </c>
    </row>
    <row r="58" spans="2:12" s="67" customFormat="1" ht="12.75" customHeight="1" x14ac:dyDescent="0.2">
      <c r="B58" s="84"/>
      <c r="C58" s="42" t="s">
        <v>23</v>
      </c>
      <c r="D58" s="50">
        <v>2.4979609999999997</v>
      </c>
      <c r="E58" s="34">
        <v>-0.37107361776289072</v>
      </c>
      <c r="F58" s="35">
        <v>-0.29922625801204006</v>
      </c>
      <c r="G58" s="36">
        <v>1.6668837509771661E-2</v>
      </c>
      <c r="H58" s="37">
        <v>53.641584999999999</v>
      </c>
      <c r="I58" s="38">
        <v>-1.3680422004330728E-2</v>
      </c>
      <c r="J58" s="39">
        <v>-2.0864708542266297E-2</v>
      </c>
      <c r="K58" s="38">
        <v>-0.28474195447345341</v>
      </c>
      <c r="L58" s="38">
        <v>-0.25129165342978443</v>
      </c>
    </row>
    <row r="59" spans="2:12" s="67" customFormat="1" ht="12.75" customHeight="1" x14ac:dyDescent="0.2">
      <c r="B59" s="84"/>
      <c r="C59" s="48" t="s">
        <v>24</v>
      </c>
      <c r="D59" s="33">
        <v>20.901936000000003</v>
      </c>
      <c r="E59" s="34">
        <v>-3.4736929026625285E-3</v>
      </c>
      <c r="F59" s="35">
        <v>-3.8307847268381767E-3</v>
      </c>
      <c r="G59" s="36">
        <v>2.6943924656192664E-2</v>
      </c>
      <c r="H59" s="37">
        <v>260.85776299999998</v>
      </c>
      <c r="I59" s="38">
        <v>3.4576238127019376E-2</v>
      </c>
      <c r="J59" s="39">
        <v>2.2651903428263953E-2</v>
      </c>
      <c r="K59" s="38">
        <v>-1.2369648234703878E-2</v>
      </c>
      <c r="L59" s="38">
        <v>-3.2490349296806054E-2</v>
      </c>
    </row>
    <row r="60" spans="2:12" s="67" customFormat="1" ht="12.75" customHeight="1" x14ac:dyDescent="0.2">
      <c r="B60" s="84"/>
      <c r="C60" s="91" t="s">
        <v>25</v>
      </c>
      <c r="D60" s="92">
        <v>174.99329929250001</v>
      </c>
      <c r="E60" s="93">
        <v>-1.7050718774959339E-2</v>
      </c>
      <c r="F60" s="94">
        <v>-1.4066973331125165E-2</v>
      </c>
      <c r="G60" s="55">
        <v>3.1265302865361333E-2</v>
      </c>
      <c r="H60" s="95">
        <v>2288.5603578600003</v>
      </c>
      <c r="I60" s="96">
        <v>4.0340718932603936E-2</v>
      </c>
      <c r="J60" s="97">
        <v>3.091239803706336E-2</v>
      </c>
      <c r="K60" s="96">
        <v>4.5665271770509719E-3</v>
      </c>
      <c r="L60" s="96">
        <v>-1.5041104357619406E-2</v>
      </c>
    </row>
    <row r="61" spans="2:12" s="67" customFormat="1" ht="12.75" hidden="1" customHeight="1" x14ac:dyDescent="0.2">
      <c r="B61" s="84"/>
      <c r="C61" s="32"/>
      <c r="D61" s="33"/>
      <c r="E61" s="34"/>
      <c r="F61" s="35"/>
      <c r="G61" s="98"/>
      <c r="H61" s="37"/>
      <c r="I61" s="38"/>
      <c r="J61" s="39"/>
      <c r="K61" s="38"/>
      <c r="L61" s="38"/>
    </row>
    <row r="62" spans="2:12" s="67" customFormat="1" ht="12.75" hidden="1" customHeight="1" x14ac:dyDescent="0.2">
      <c r="B62" s="84"/>
      <c r="C62" s="32"/>
      <c r="D62" s="33"/>
      <c r="E62" s="34"/>
      <c r="F62" s="35"/>
      <c r="G62" s="98"/>
      <c r="H62" s="37"/>
      <c r="I62" s="38"/>
      <c r="J62" s="39"/>
      <c r="K62" s="38"/>
      <c r="L62" s="38"/>
    </row>
    <row r="63" spans="2:12" s="67" customFormat="1" ht="57" hidden="1" customHeight="1" x14ac:dyDescent="0.2">
      <c r="B63" s="84"/>
      <c r="C63" s="32"/>
      <c r="D63" s="33"/>
      <c r="E63" s="34"/>
      <c r="F63" s="35"/>
      <c r="G63" s="98"/>
      <c r="H63" s="37"/>
      <c r="I63" s="38"/>
      <c r="J63" s="39"/>
      <c r="K63" s="38"/>
      <c r="L63" s="38"/>
    </row>
    <row r="64" spans="2:12" s="67" customFormat="1" ht="12.75" hidden="1" customHeight="1" x14ac:dyDescent="0.2">
      <c r="B64" s="84"/>
      <c r="C64" s="68"/>
      <c r="D64" s="20"/>
      <c r="E64" s="69"/>
      <c r="F64" s="69"/>
      <c r="G64" s="69"/>
      <c r="H64" s="70"/>
      <c r="I64" s="69"/>
      <c r="J64" s="69"/>
      <c r="K64" s="69"/>
      <c r="L64" s="69"/>
    </row>
    <row r="65" spans="2:12" s="67" customFormat="1" ht="12.75" hidden="1" customHeight="1" x14ac:dyDescent="0.2">
      <c r="B65" s="84"/>
      <c r="C65" s="48"/>
      <c r="D65" s="71"/>
      <c r="E65" s="38"/>
      <c r="F65" s="38"/>
      <c r="G65" s="38"/>
      <c r="H65" s="72"/>
      <c r="I65" s="38"/>
      <c r="J65" s="38"/>
      <c r="K65" s="38"/>
      <c r="L65" s="38"/>
    </row>
    <row r="66" spans="2:12" s="67" customFormat="1" ht="12.75" hidden="1" customHeight="1" x14ac:dyDescent="0.2">
      <c r="B66" s="84"/>
      <c r="C66" s="74"/>
      <c r="D66" s="33"/>
      <c r="E66" s="38"/>
      <c r="F66" s="38"/>
      <c r="G66" s="38"/>
      <c r="H66" s="72"/>
      <c r="I66" s="38"/>
      <c r="J66" s="38"/>
      <c r="K66" s="38"/>
      <c r="L66" s="38"/>
    </row>
    <row r="67" spans="2:12" s="67" customFormat="1" ht="12.75" hidden="1" customHeight="1" x14ac:dyDescent="0.2">
      <c r="B67" s="84"/>
      <c r="C67" s="74"/>
      <c r="D67" s="33"/>
      <c r="E67" s="38"/>
      <c r="F67" s="38"/>
      <c r="G67" s="38"/>
      <c r="H67" s="72"/>
      <c r="I67" s="38"/>
      <c r="J67" s="38"/>
      <c r="K67" s="38"/>
      <c r="L67" s="38"/>
    </row>
    <row r="68" spans="2:12" s="67" customFormat="1" ht="12.75" hidden="1" customHeight="1" x14ac:dyDescent="0.2">
      <c r="B68" s="84"/>
      <c r="C68" s="74"/>
      <c r="D68" s="33"/>
      <c r="E68" s="38"/>
      <c r="F68" s="38"/>
      <c r="G68" s="38"/>
      <c r="H68" s="72"/>
      <c r="I68" s="38"/>
      <c r="J68" s="38"/>
      <c r="K68" s="38"/>
      <c r="L68" s="38"/>
    </row>
    <row r="69" spans="2:12" s="67" customFormat="1" ht="12.75" hidden="1" customHeight="1" x14ac:dyDescent="0.2">
      <c r="B69" s="84"/>
      <c r="C69" s="48"/>
      <c r="D69" s="33"/>
      <c r="E69" s="38"/>
      <c r="F69" s="38"/>
      <c r="G69" s="38"/>
      <c r="H69" s="72"/>
      <c r="I69" s="38"/>
      <c r="J69" s="38"/>
      <c r="K69" s="38"/>
      <c r="L69" s="38"/>
    </row>
    <row r="70" spans="2:12" s="67" customFormat="1" ht="12.75" hidden="1" customHeight="1" x14ac:dyDescent="0.2">
      <c r="B70" s="84"/>
      <c r="C70" s="75"/>
      <c r="D70" s="76"/>
      <c r="E70" s="77"/>
      <c r="F70" s="77"/>
      <c r="G70" s="77"/>
      <c r="H70" s="78"/>
      <c r="I70" s="77"/>
      <c r="J70" s="77"/>
      <c r="K70" s="77"/>
      <c r="L70" s="77"/>
    </row>
    <row r="71" spans="2:12" s="67" customFormat="1" ht="12.75" customHeight="1" x14ac:dyDescent="0.2">
      <c r="B71" s="84"/>
      <c r="C71" s="99"/>
      <c r="D71" s="100"/>
      <c r="E71" s="101"/>
      <c r="F71" s="101"/>
      <c r="G71" s="101"/>
      <c r="H71" s="102"/>
      <c r="I71" s="101"/>
      <c r="J71" s="101"/>
      <c r="K71" s="101"/>
      <c r="L71" s="101"/>
    </row>
    <row r="72" spans="2:12" s="67" customFormat="1" ht="27" customHeight="1" x14ac:dyDescent="0.2">
      <c r="B72" s="84"/>
      <c r="C72" s="4" t="s">
        <v>39</v>
      </c>
      <c r="D72" s="5" t="s">
        <v>1</v>
      </c>
      <c r="E72" s="6"/>
      <c r="F72" s="6"/>
      <c r="G72" s="5" t="s">
        <v>2</v>
      </c>
      <c r="H72" s="6"/>
      <c r="I72" s="6"/>
      <c r="J72" s="7"/>
      <c r="K72" s="5" t="s">
        <v>3</v>
      </c>
      <c r="L72" s="7"/>
    </row>
    <row r="73" spans="2:12" s="67" customFormat="1" ht="38.25" customHeight="1" x14ac:dyDescent="0.2">
      <c r="B73" s="84"/>
      <c r="C73" s="8"/>
      <c r="D73" s="9" t="str">
        <f>D39</f>
        <v>Données brutes  février 2022</v>
      </c>
      <c r="E73" s="10" t="str">
        <f>E39</f>
        <v>Taux de croissance  fév 2022 / fév 2021</v>
      </c>
      <c r="F73" s="11"/>
      <c r="G73" s="12" t="str">
        <f>G39</f>
        <v>Rappel :
Taux ACM CVS-CJO à fin janv 2021</v>
      </c>
      <c r="H73" s="13" t="str">
        <f>H39</f>
        <v>Données brutes mars 2021 - fév 2022</v>
      </c>
      <c r="I73" s="10" t="str">
        <f>I39</f>
        <v>Taux ACM (mars 2021- fév 2022 / mars 2020- fév 2021)</v>
      </c>
      <c r="J73" s="11"/>
      <c r="K73" s="10" t="str">
        <f>K39</f>
        <v>( janv à fév 2022 ) /
( janv à fév 2021 )</v>
      </c>
      <c r="L73" s="11"/>
    </row>
    <row r="74" spans="2:12" s="67" customFormat="1" ht="38.25" customHeight="1" x14ac:dyDescent="0.2">
      <c r="B74" s="84"/>
      <c r="C74" s="14"/>
      <c r="D74" s="15"/>
      <c r="E74" s="16" t="s">
        <v>4</v>
      </c>
      <c r="F74" s="16" t="s">
        <v>5</v>
      </c>
      <c r="G74" s="17"/>
      <c r="H74" s="18"/>
      <c r="I74" s="16" t="s">
        <v>4</v>
      </c>
      <c r="J74" s="16" t="s">
        <v>5</v>
      </c>
      <c r="K74" s="16" t="s">
        <v>4</v>
      </c>
      <c r="L74" s="16" t="s">
        <v>5</v>
      </c>
    </row>
    <row r="75" spans="2:12" s="67" customFormat="1" ht="12.75" customHeight="1" x14ac:dyDescent="0.2">
      <c r="B75" s="84"/>
      <c r="C75" s="19" t="s">
        <v>6</v>
      </c>
      <c r="D75" s="20">
        <v>191.37370148500037</v>
      </c>
      <c r="E75" s="21">
        <v>1.440155282576594E-2</v>
      </c>
      <c r="F75" s="22">
        <v>1.671175760046073E-2</v>
      </c>
      <c r="G75" s="21">
        <v>7.3953019229826111E-2</v>
      </c>
      <c r="H75" s="23">
        <v>2470.6547199600018</v>
      </c>
      <c r="I75" s="21">
        <v>8.3949770904683252E-2</v>
      </c>
      <c r="J75" s="22">
        <v>7.3156040457311278E-2</v>
      </c>
      <c r="K75" s="21">
        <v>4.9279159168510001E-2</v>
      </c>
      <c r="L75" s="21">
        <v>2.7995165252500565E-2</v>
      </c>
    </row>
    <row r="76" spans="2:12" s="67" customFormat="1" ht="12.75" customHeight="1" x14ac:dyDescent="0.2">
      <c r="B76" s="84"/>
      <c r="C76" s="24" t="s">
        <v>7</v>
      </c>
      <c r="D76" s="25">
        <v>127.27909299999997</v>
      </c>
      <c r="E76" s="26">
        <v>-1.1813176837104145E-2</v>
      </c>
      <c r="F76" s="27">
        <v>-5.5095777244660304E-3</v>
      </c>
      <c r="G76" s="28">
        <v>7.2587506359507614E-2</v>
      </c>
      <c r="H76" s="29">
        <v>1657.0042939499999</v>
      </c>
      <c r="I76" s="30">
        <v>8.3243781312783316E-2</v>
      </c>
      <c r="J76" s="31">
        <v>7.0321150890548134E-2</v>
      </c>
      <c r="K76" s="30">
        <v>3.5470315482683867E-2</v>
      </c>
      <c r="L76" s="30">
        <v>1.297812050147984E-2</v>
      </c>
    </row>
    <row r="77" spans="2:12" s="67" customFormat="1" ht="12.75" customHeight="1" x14ac:dyDescent="0.2">
      <c r="B77" s="84"/>
      <c r="C77" s="32" t="s">
        <v>8</v>
      </c>
      <c r="D77" s="33">
        <v>43.508408330000002</v>
      </c>
      <c r="E77" s="34">
        <v>-9.5178700235469815E-3</v>
      </c>
      <c r="F77" s="35">
        <v>-6.1425363207825434E-3</v>
      </c>
      <c r="G77" s="36">
        <v>9.1871421431762412E-2</v>
      </c>
      <c r="H77" s="37">
        <v>538.23572357</v>
      </c>
      <c r="I77" s="38">
        <v>0.11176966990676096</v>
      </c>
      <c r="J77" s="39">
        <v>9.3620595647095683E-2</v>
      </c>
      <c r="K77" s="38">
        <v>2.4006501181615292E-2</v>
      </c>
      <c r="L77" s="38">
        <v>3.4090598620766244E-3</v>
      </c>
    </row>
    <row r="78" spans="2:12" s="67" customFormat="1" ht="12.75" customHeight="1" x14ac:dyDescent="0.2">
      <c r="B78" s="84"/>
      <c r="C78" s="40" t="s">
        <v>9</v>
      </c>
      <c r="D78" s="33">
        <v>11.028676559999999</v>
      </c>
      <c r="E78" s="34">
        <v>-9.6569246634499173E-3</v>
      </c>
      <c r="F78" s="35">
        <v>-3.2373472941457093E-3</v>
      </c>
      <c r="G78" s="36">
        <v>2.8068372252517459E-2</v>
      </c>
      <c r="H78" s="37">
        <v>143.24703839</v>
      </c>
      <c r="I78" s="38">
        <v>5.1102310275062957E-2</v>
      </c>
      <c r="J78" s="39">
        <v>3.8835930477932656E-2</v>
      </c>
      <c r="K78" s="38">
        <v>4.802928609920043E-2</v>
      </c>
      <c r="L78" s="38">
        <v>2.4849305695959556E-2</v>
      </c>
    </row>
    <row r="79" spans="2:12" s="67" customFormat="1" ht="12.75" customHeight="1" x14ac:dyDescent="0.2">
      <c r="B79" s="84"/>
      <c r="C79" s="40" t="s">
        <v>10</v>
      </c>
      <c r="D79" s="33">
        <v>24.169874449999998</v>
      </c>
      <c r="E79" s="34">
        <v>-5.5383600939219457E-3</v>
      </c>
      <c r="F79" s="35">
        <v>-2.5724070818859968E-3</v>
      </c>
      <c r="G79" s="36">
        <v>0.10012948498035623</v>
      </c>
      <c r="H79" s="37">
        <v>293.82862280000001</v>
      </c>
      <c r="I79" s="38">
        <v>0.11798103775594271</v>
      </c>
      <c r="J79" s="39">
        <v>9.9806640576924455E-2</v>
      </c>
      <c r="K79" s="38">
        <v>1.850771058577716E-2</v>
      </c>
      <c r="L79" s="38">
        <v>-1.5460585060532717E-3</v>
      </c>
    </row>
    <row r="80" spans="2:12" s="67" customFormat="1" ht="12.75" customHeight="1" x14ac:dyDescent="0.2">
      <c r="B80" s="84"/>
      <c r="C80" s="40" t="s">
        <v>11</v>
      </c>
      <c r="D80" s="33">
        <v>7.5777239999999999</v>
      </c>
      <c r="E80" s="34">
        <v>-2.800432065122227E-2</v>
      </c>
      <c r="F80" s="35">
        <v>-2.7950277805100177E-2</v>
      </c>
      <c r="G80" s="36">
        <v>0.17291334242505152</v>
      </c>
      <c r="H80" s="37">
        <v>91.974445000000003</v>
      </c>
      <c r="I80" s="38">
        <v>0.19438087901742773</v>
      </c>
      <c r="J80" s="39">
        <v>0.1647740612896138</v>
      </c>
      <c r="K80" s="38">
        <v>1.7099580524670976E-4</v>
      </c>
      <c r="L80" s="38">
        <v>-1.6892163464713228E-2</v>
      </c>
    </row>
    <row r="81" spans="2:12" s="67" customFormat="1" ht="12.75" customHeight="1" x14ac:dyDescent="0.2">
      <c r="B81" s="84"/>
      <c r="C81" s="41" t="s">
        <v>12</v>
      </c>
      <c r="D81" s="33">
        <v>25.967510650000001</v>
      </c>
      <c r="E81" s="34">
        <v>-7.5348735572468017E-3</v>
      </c>
      <c r="F81" s="35">
        <v>-2.8467381876690068E-3</v>
      </c>
      <c r="G81" s="36">
        <v>7.7147068491770776E-2</v>
      </c>
      <c r="H81" s="37">
        <v>336.07778234</v>
      </c>
      <c r="I81" s="38">
        <v>8.1050640880887981E-2</v>
      </c>
      <c r="J81" s="39">
        <v>7.3812488032297674E-2</v>
      </c>
      <c r="K81" s="38">
        <v>4.4319821439325668E-2</v>
      </c>
      <c r="L81" s="38">
        <v>1.753750100587137E-2</v>
      </c>
    </row>
    <row r="82" spans="2:12" s="67" customFormat="1" ht="12.75" customHeight="1" x14ac:dyDescent="0.2">
      <c r="B82" s="84"/>
      <c r="C82" s="42" t="s">
        <v>13</v>
      </c>
      <c r="D82" s="33">
        <v>7.4324769699999997</v>
      </c>
      <c r="E82" s="34">
        <v>-1.9697394387168887E-2</v>
      </c>
      <c r="F82" s="35">
        <v>-4.6866267499743319E-3</v>
      </c>
      <c r="G82" s="36">
        <v>0.17465872878562227</v>
      </c>
      <c r="H82" s="37">
        <v>96.310370430000006</v>
      </c>
      <c r="I82" s="38">
        <v>0.1838433365777199</v>
      </c>
      <c r="J82" s="39">
        <v>0.17801609368241644</v>
      </c>
      <c r="K82" s="38">
        <v>8.8016163983914986E-3</v>
      </c>
      <c r="L82" s="38">
        <v>1.4343071622606507E-2</v>
      </c>
    </row>
    <row r="83" spans="2:12" s="67" customFormat="1" ht="12.75" customHeight="1" x14ac:dyDescent="0.2">
      <c r="B83" s="84"/>
      <c r="C83" s="42" t="s">
        <v>14</v>
      </c>
      <c r="D83" s="33">
        <v>16.939400679999999</v>
      </c>
      <c r="E83" s="34">
        <v>2.843564072777971E-3</v>
      </c>
      <c r="F83" s="35">
        <v>2.8585382452741559E-3</v>
      </c>
      <c r="G83" s="36">
        <v>3.2250870388201403E-2</v>
      </c>
      <c r="H83" s="37">
        <v>219.63964891000006</v>
      </c>
      <c r="I83" s="38">
        <v>3.431205525440606E-2</v>
      </c>
      <c r="J83" s="39">
        <v>2.7073726752988581E-2</v>
      </c>
      <c r="K83" s="38">
        <v>6.7192929227509968E-2</v>
      </c>
      <c r="L83" s="38">
        <v>2.4694217383143924E-2</v>
      </c>
    </row>
    <row r="84" spans="2:12" s="67" customFormat="1" ht="12.75" customHeight="1" x14ac:dyDescent="0.2">
      <c r="B84" s="84"/>
      <c r="C84" s="43" t="s">
        <v>15</v>
      </c>
      <c r="D84" s="33">
        <v>4.5389230399999994</v>
      </c>
      <c r="E84" s="34">
        <v>-0.32088105313944215</v>
      </c>
      <c r="F84" s="35">
        <v>-0.29033263096885187</v>
      </c>
      <c r="G84" s="36">
        <v>2.9438697553554105E-2</v>
      </c>
      <c r="H84" s="37">
        <v>77.341634220000003</v>
      </c>
      <c r="I84" s="38">
        <v>1.2911135694794629E-2</v>
      </c>
      <c r="J84" s="39">
        <v>3.3640298850294847E-3</v>
      </c>
      <c r="K84" s="38">
        <v>-0.229286348564678</v>
      </c>
      <c r="L84" s="38">
        <v>-0.20331768282056828</v>
      </c>
    </row>
    <row r="85" spans="2:12" s="67" customFormat="1" ht="12.75" customHeight="1" x14ac:dyDescent="0.2">
      <c r="B85" s="84"/>
      <c r="C85" s="32" t="s">
        <v>16</v>
      </c>
      <c r="D85" s="33">
        <v>10.168691000000001</v>
      </c>
      <c r="E85" s="34">
        <v>0.125168354378276</v>
      </c>
      <c r="F85" s="35">
        <v>0.13134464887683039</v>
      </c>
      <c r="G85" s="44">
        <v>0.2000675351535528</v>
      </c>
      <c r="H85" s="37">
        <v>130.54695000000001</v>
      </c>
      <c r="I85" s="45">
        <v>0.23007871368544719</v>
      </c>
      <c r="J85" s="39">
        <v>0.21870482074074027</v>
      </c>
      <c r="K85" s="38">
        <v>0.15327331590634929</v>
      </c>
      <c r="L85" s="38">
        <v>0.13864878035394113</v>
      </c>
    </row>
    <row r="86" spans="2:12" s="67" customFormat="1" ht="12.75" customHeight="1" x14ac:dyDescent="0.2">
      <c r="B86" s="84"/>
      <c r="C86" s="32" t="s">
        <v>17</v>
      </c>
      <c r="D86" s="33">
        <v>41.288313000000002</v>
      </c>
      <c r="E86" s="34">
        <v>-2.0302709710914302E-3</v>
      </c>
      <c r="F86" s="35">
        <v>1.6281944817482241E-3</v>
      </c>
      <c r="G86" s="36">
        <v>2.4440386652823332E-2</v>
      </c>
      <c r="H86" s="37">
        <v>550.51028000000008</v>
      </c>
      <c r="I86" s="38">
        <v>3.1065086939882747E-2</v>
      </c>
      <c r="J86" s="39">
        <v>1.8631625271912533E-2</v>
      </c>
      <c r="K86" s="38">
        <v>5.1064701182162331E-2</v>
      </c>
      <c r="L86" s="38">
        <v>1.8549832888495432E-2</v>
      </c>
    </row>
    <row r="87" spans="2:12" s="67" customFormat="1" ht="12.75" customHeight="1" x14ac:dyDescent="0.2">
      <c r="B87" s="84"/>
      <c r="C87" s="40" t="s">
        <v>18</v>
      </c>
      <c r="D87" s="33">
        <v>25.912578</v>
      </c>
      <c r="E87" s="34">
        <v>1.6444362994028738E-2</v>
      </c>
      <c r="F87" s="35">
        <v>2.0220014952011978E-2</v>
      </c>
      <c r="G87" s="36">
        <v>8.8790523555630774E-3</v>
      </c>
      <c r="H87" s="37">
        <v>341.60365899999999</v>
      </c>
      <c r="I87" s="38">
        <v>1.5245911755348507E-2</v>
      </c>
      <c r="J87" s="39">
        <v>5.0800176135905595E-3</v>
      </c>
      <c r="K87" s="38">
        <v>5.799605519428952E-2</v>
      </c>
      <c r="L87" s="38">
        <v>3.1167622582199517E-2</v>
      </c>
    </row>
    <row r="88" spans="2:12" s="67" customFormat="1" ht="12.75" customHeight="1" x14ac:dyDescent="0.2">
      <c r="B88" s="84"/>
      <c r="C88" s="40" t="s">
        <v>19</v>
      </c>
      <c r="D88" s="33">
        <v>15.375735000000001</v>
      </c>
      <c r="E88" s="34">
        <v>-3.1690941355457025E-2</v>
      </c>
      <c r="F88" s="35">
        <v>-2.771725220120258E-2</v>
      </c>
      <c r="G88" s="36">
        <v>5.0979816835811542E-2</v>
      </c>
      <c r="H88" s="37">
        <v>208.90662099999997</v>
      </c>
      <c r="I88" s="38">
        <v>5.8022473619774972E-2</v>
      </c>
      <c r="J88" s="39">
        <v>4.1717905984160586E-2</v>
      </c>
      <c r="K88" s="38">
        <v>4.0105755421788736E-2</v>
      </c>
      <c r="L88" s="38">
        <v>-1.638719714060155E-3</v>
      </c>
    </row>
    <row r="89" spans="2:12" s="67" customFormat="1" ht="12.75" customHeight="1" x14ac:dyDescent="0.2">
      <c r="B89" s="84"/>
      <c r="C89" s="46" t="s">
        <v>20</v>
      </c>
      <c r="D89" s="25">
        <v>64.094608485000393</v>
      </c>
      <c r="E89" s="26">
        <v>7.08113946049167E-2</v>
      </c>
      <c r="F89" s="27">
        <v>6.3619290893397018E-2</v>
      </c>
      <c r="G89" s="47">
        <v>7.6749658838855428E-2</v>
      </c>
      <c r="H89" s="29">
        <v>813.65042601000232</v>
      </c>
      <c r="I89" s="30">
        <v>8.5390372318346452E-2</v>
      </c>
      <c r="J89" s="31">
        <v>7.8954380730461793E-2</v>
      </c>
      <c r="K89" s="30">
        <v>7.8574286651385217E-2</v>
      </c>
      <c r="L89" s="30">
        <v>5.9759904688456933E-2</v>
      </c>
    </row>
    <row r="90" spans="2:12" s="67" customFormat="1" ht="12.75" customHeight="1" x14ac:dyDescent="0.2">
      <c r="B90" s="84"/>
      <c r="C90" s="48" t="s">
        <v>21</v>
      </c>
      <c r="D90" s="33">
        <v>48.418803485000389</v>
      </c>
      <c r="E90" s="34">
        <v>7.8805452373963858E-2</v>
      </c>
      <c r="F90" s="35">
        <v>6.9711718210507811E-2</v>
      </c>
      <c r="G90" s="36">
        <v>7.5886729998561053E-2</v>
      </c>
      <c r="H90" s="37">
        <v>621.33865801000218</v>
      </c>
      <c r="I90" s="38">
        <v>8.4785331048221169E-2</v>
      </c>
      <c r="J90" s="39">
        <v>7.9664078809852823E-2</v>
      </c>
      <c r="K90" s="38">
        <v>9.2916519370034534E-2</v>
      </c>
      <c r="L90" s="38">
        <v>7.5026398113314574E-2</v>
      </c>
    </row>
    <row r="91" spans="2:12" s="67" customFormat="1" ht="12.75" customHeight="1" x14ac:dyDescent="0.2">
      <c r="B91" s="84"/>
      <c r="C91" s="49" t="s">
        <v>22</v>
      </c>
      <c r="D91" s="33">
        <v>45.163333485000386</v>
      </c>
      <c r="E91" s="34">
        <v>0.1029682852053917</v>
      </c>
      <c r="F91" s="35">
        <v>9.6252837071637565E-2</v>
      </c>
      <c r="G91" s="36">
        <v>7.6634207872875226E-2</v>
      </c>
      <c r="H91" s="37">
        <v>562.76142101000232</v>
      </c>
      <c r="I91" s="38">
        <v>8.8687483830661051E-2</v>
      </c>
      <c r="J91" s="39">
        <v>8.3819302214542146E-2</v>
      </c>
      <c r="K91" s="38">
        <v>0.11389143465031526</v>
      </c>
      <c r="L91" s="38">
        <v>9.4917993330562611E-2</v>
      </c>
    </row>
    <row r="92" spans="2:12" s="67" customFormat="1" ht="12.75" customHeight="1" x14ac:dyDescent="0.2">
      <c r="B92" s="84"/>
      <c r="C92" s="42" t="s">
        <v>23</v>
      </c>
      <c r="D92" s="50">
        <v>3.2554699999999999</v>
      </c>
      <c r="E92" s="34">
        <v>-0.17264348623876524</v>
      </c>
      <c r="F92" s="35">
        <v>-0.16012126500729074</v>
      </c>
      <c r="G92" s="36">
        <v>6.8892162807638213E-2</v>
      </c>
      <c r="H92" s="37">
        <v>58.577236999999997</v>
      </c>
      <c r="I92" s="38">
        <v>4.8674524231449912E-2</v>
      </c>
      <c r="J92" s="39">
        <v>4.1240730501518996E-2</v>
      </c>
      <c r="K92" s="38">
        <v>-9.6132899753819445E-2</v>
      </c>
      <c r="L92" s="38">
        <v>-9.9397032149796005E-2</v>
      </c>
    </row>
    <row r="93" spans="2:12" s="67" customFormat="1" ht="12.75" customHeight="1" x14ac:dyDescent="0.2">
      <c r="B93" s="84"/>
      <c r="C93" s="48" t="s">
        <v>24</v>
      </c>
      <c r="D93" s="33">
        <v>15.675805</v>
      </c>
      <c r="E93" s="34">
        <v>4.6851040112470432E-2</v>
      </c>
      <c r="F93" s="35">
        <v>4.51440072613285E-2</v>
      </c>
      <c r="G93" s="36">
        <v>7.9559379786794171E-2</v>
      </c>
      <c r="H93" s="37">
        <v>192.311768</v>
      </c>
      <c r="I93" s="38">
        <v>8.7349816947406955E-2</v>
      </c>
      <c r="J93" s="39">
        <v>7.6654047630893896E-2</v>
      </c>
      <c r="K93" s="38">
        <v>3.4934528231256312E-2</v>
      </c>
      <c r="L93" s="38">
        <v>1.3551073982926543E-2</v>
      </c>
    </row>
    <row r="94" spans="2:12" s="67" customFormat="1" ht="12.75" customHeight="1" x14ac:dyDescent="0.2">
      <c r="B94" s="84"/>
      <c r="C94" s="91" t="s">
        <v>25</v>
      </c>
      <c r="D94" s="92">
        <v>150.08538848500035</v>
      </c>
      <c r="E94" s="93">
        <v>1.9017264450967408E-2</v>
      </c>
      <c r="F94" s="94">
        <v>2.1101578746878014E-2</v>
      </c>
      <c r="G94" s="55">
        <v>8.9006798162338585E-2</v>
      </c>
      <c r="H94" s="95">
        <v>1920.1444399600023</v>
      </c>
      <c r="I94" s="96">
        <v>0.10012753131912255</v>
      </c>
      <c r="J94" s="97">
        <v>8.9814334665140327E-2</v>
      </c>
      <c r="K94" s="96">
        <v>4.8764578615953846E-2</v>
      </c>
      <c r="L94" s="96">
        <v>3.0736347079685755E-2</v>
      </c>
    </row>
    <row r="95" spans="2:12" s="67" customFormat="1" ht="12.75" hidden="1" customHeight="1" x14ac:dyDescent="0.2">
      <c r="B95" s="84"/>
      <c r="C95" s="32"/>
      <c r="D95" s="33"/>
      <c r="E95" s="34"/>
      <c r="F95" s="35"/>
      <c r="G95" s="98"/>
      <c r="H95" s="37"/>
      <c r="I95" s="38"/>
      <c r="J95" s="39"/>
      <c r="K95" s="38"/>
      <c r="L95" s="38"/>
    </row>
    <row r="96" spans="2:12" s="67" customFormat="1" ht="12.75" hidden="1" customHeight="1" x14ac:dyDescent="0.2">
      <c r="B96" s="84"/>
      <c r="C96" s="32"/>
      <c r="D96" s="33"/>
      <c r="E96" s="34"/>
      <c r="F96" s="35"/>
      <c r="G96" s="98"/>
      <c r="H96" s="37"/>
      <c r="I96" s="38"/>
      <c r="J96" s="39"/>
      <c r="K96" s="38"/>
      <c r="L96" s="38"/>
    </row>
    <row r="97" spans="2:12" s="67" customFormat="1" ht="12.75" hidden="1" customHeight="1" x14ac:dyDescent="0.2">
      <c r="B97" s="84"/>
      <c r="C97" s="32"/>
      <c r="D97" s="33"/>
      <c r="E97" s="34"/>
      <c r="F97" s="35"/>
      <c r="G97" s="98"/>
      <c r="H97" s="37"/>
      <c r="I97" s="38"/>
      <c r="J97" s="39"/>
      <c r="K97" s="38"/>
      <c r="L97" s="38"/>
    </row>
    <row r="98" spans="2:12" s="67" customFormat="1" ht="12.75" hidden="1" customHeight="1" x14ac:dyDescent="0.2">
      <c r="B98" s="84"/>
      <c r="C98" s="68"/>
      <c r="D98" s="20"/>
      <c r="E98" s="69"/>
      <c r="F98" s="69"/>
      <c r="G98" s="69"/>
      <c r="H98" s="70"/>
      <c r="I98" s="69"/>
      <c r="J98" s="69"/>
      <c r="K98" s="69"/>
      <c r="L98" s="69"/>
    </row>
    <row r="99" spans="2:12" s="67" customFormat="1" ht="12.75" hidden="1" customHeight="1" x14ac:dyDescent="0.2">
      <c r="B99" s="84"/>
      <c r="C99" s="48"/>
      <c r="D99" s="71"/>
      <c r="E99" s="38"/>
      <c r="F99" s="38"/>
      <c r="G99" s="38"/>
      <c r="H99" s="72"/>
      <c r="I99" s="38"/>
      <c r="J99" s="38"/>
      <c r="K99" s="38"/>
      <c r="L99" s="38"/>
    </row>
    <row r="100" spans="2:12" s="67" customFormat="1" ht="12.75" hidden="1" customHeight="1" x14ac:dyDescent="0.2">
      <c r="B100" s="84"/>
      <c r="C100" s="74"/>
      <c r="D100" s="33"/>
      <c r="E100" s="38"/>
      <c r="F100" s="38"/>
      <c r="G100" s="38"/>
      <c r="H100" s="72"/>
      <c r="I100" s="38"/>
      <c r="J100" s="38"/>
      <c r="K100" s="38"/>
      <c r="L100" s="38"/>
    </row>
    <row r="101" spans="2:12" s="67" customFormat="1" ht="12.75" hidden="1" customHeight="1" x14ac:dyDescent="0.2">
      <c r="B101" s="84"/>
      <c r="C101" s="74"/>
      <c r="D101" s="33"/>
      <c r="E101" s="38"/>
      <c r="F101" s="38"/>
      <c r="G101" s="38"/>
      <c r="H101" s="72"/>
      <c r="I101" s="38"/>
      <c r="J101" s="38"/>
      <c r="K101" s="38"/>
      <c r="L101" s="38"/>
    </row>
    <row r="102" spans="2:12" s="67" customFormat="1" ht="12.75" hidden="1" customHeight="1" x14ac:dyDescent="0.2">
      <c r="B102" s="84"/>
      <c r="C102" s="74"/>
      <c r="D102" s="33"/>
      <c r="E102" s="38"/>
      <c r="F102" s="38"/>
      <c r="G102" s="38"/>
      <c r="H102" s="72"/>
      <c r="I102" s="38"/>
      <c r="J102" s="38"/>
      <c r="K102" s="38"/>
      <c r="L102" s="38"/>
    </row>
    <row r="103" spans="2:12" s="67" customFormat="1" ht="12.75" hidden="1" customHeight="1" x14ac:dyDescent="0.2">
      <c r="B103" s="84"/>
      <c r="C103" s="48"/>
      <c r="D103" s="33"/>
      <c r="E103" s="38"/>
      <c r="F103" s="38"/>
      <c r="G103" s="38"/>
      <c r="H103" s="72"/>
      <c r="I103" s="38"/>
      <c r="J103" s="38"/>
      <c r="K103" s="38"/>
      <c r="L103" s="38"/>
    </row>
    <row r="104" spans="2:12" s="67" customFormat="1" ht="12.75" hidden="1" customHeight="1" x14ac:dyDescent="0.2">
      <c r="B104" s="84"/>
      <c r="C104" s="75"/>
      <c r="D104" s="76"/>
      <c r="E104" s="77"/>
      <c r="F104" s="77"/>
      <c r="G104" s="77"/>
      <c r="H104" s="78"/>
      <c r="I104" s="77"/>
      <c r="J104" s="77"/>
      <c r="K104" s="77"/>
      <c r="L104" s="77"/>
    </row>
    <row r="105" spans="2:12" s="67" customFormat="1" ht="12.75" customHeight="1" x14ac:dyDescent="0.2">
      <c r="B105" s="84"/>
      <c r="C105" s="99"/>
      <c r="D105" s="100"/>
      <c r="E105" s="101"/>
      <c r="F105" s="101"/>
      <c r="G105" s="101"/>
      <c r="H105" s="102"/>
      <c r="I105" s="101"/>
      <c r="J105" s="101"/>
      <c r="K105" s="101"/>
      <c r="L105" s="103" t="s">
        <v>40</v>
      </c>
    </row>
    <row r="106" spans="2:12" x14ac:dyDescent="0.2">
      <c r="C106" s="86"/>
    </row>
    <row r="107" spans="2:12" ht="32.25" customHeight="1" x14ac:dyDescent="0.2">
      <c r="C107" s="88" t="s">
        <v>41</v>
      </c>
      <c r="D107" s="88"/>
      <c r="E107" s="88"/>
      <c r="F107" s="88"/>
      <c r="G107" s="88"/>
      <c r="H107" s="88"/>
      <c r="I107" s="88"/>
      <c r="J107" s="88"/>
      <c r="K107" s="88"/>
      <c r="L107" s="88"/>
    </row>
    <row r="108" spans="2:12" ht="8.25" customHeight="1" x14ac:dyDescent="0.2">
      <c r="C108" s="88"/>
      <c r="D108" s="88"/>
      <c r="E108" s="88"/>
      <c r="F108" s="88"/>
      <c r="G108" s="88"/>
      <c r="H108" s="88"/>
      <c r="I108" s="88"/>
      <c r="J108" s="88"/>
      <c r="K108" s="88"/>
      <c r="L108" s="88"/>
    </row>
  </sheetData>
  <mergeCells count="32">
    <mergeCell ref="C107:L107"/>
    <mergeCell ref="C108:L108"/>
    <mergeCell ref="C72:C74"/>
    <mergeCell ref="D72:F72"/>
    <mergeCell ref="G72:J72"/>
    <mergeCell ref="K72:L72"/>
    <mergeCell ref="D73:D74"/>
    <mergeCell ref="E73:F73"/>
    <mergeCell ref="G73:G74"/>
    <mergeCell ref="H73:H74"/>
    <mergeCell ref="I73:J73"/>
    <mergeCell ref="K73:L73"/>
    <mergeCell ref="C38:C40"/>
    <mergeCell ref="D38:F38"/>
    <mergeCell ref="G38:J38"/>
    <mergeCell ref="K38:L38"/>
    <mergeCell ref="D39:D40"/>
    <mergeCell ref="E39:F39"/>
    <mergeCell ref="G39:G40"/>
    <mergeCell ref="H39:H40"/>
    <mergeCell ref="I39:J39"/>
    <mergeCell ref="K39:L39"/>
    <mergeCell ref="C4:C6"/>
    <mergeCell ref="D4:F4"/>
    <mergeCell ref="G4:J4"/>
    <mergeCell ref="K4:L4"/>
    <mergeCell ref="D5:D6"/>
    <mergeCell ref="E5:F5"/>
    <mergeCell ref="G5:G6"/>
    <mergeCell ref="H5:H6"/>
    <mergeCell ref="I5:J5"/>
    <mergeCell ref="K5:L5"/>
  </mergeCells>
  <pageMargins left="0" right="0" top="0" bottom="0" header="0" footer="0"/>
  <pageSetup paperSize="9" scale="77" fitToWidth="2" orientation="portrait" r:id="rId1"/>
  <headerFooter alignWithMargins="0"/>
  <rowBreaks count="1" manualBreakCount="1">
    <brk id="37" min="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P113"/>
  <sheetViews>
    <sheetView topLeftCell="A82" zoomScaleNormal="100" workbookViewId="0">
      <selection activeCell="M5" sqref="M5"/>
    </sheetView>
  </sheetViews>
  <sheetFormatPr baseColWidth="10" defaultColWidth="11.28515625" defaultRowHeight="12" x14ac:dyDescent="0.2"/>
  <cols>
    <col min="1" max="1" width="4.28515625" style="2" customWidth="1"/>
    <col min="2" max="2" width="3.7109375" style="2" customWidth="1"/>
    <col min="3" max="3" width="44.85546875" style="2" bestFit="1" customWidth="1"/>
    <col min="4" max="4" width="11.28515625" style="2" bestFit="1" customWidth="1"/>
    <col min="5" max="7" width="9.7109375" style="2" customWidth="1"/>
    <col min="8" max="8" width="10.140625" style="2" customWidth="1"/>
    <col min="9" max="12" width="9.7109375" style="2" customWidth="1"/>
    <col min="13" max="198" width="11.28515625" style="2"/>
    <col min="199" max="16384" width="11.28515625" style="89"/>
  </cols>
  <sheetData>
    <row r="1" spans="1:12" s="2" customFormat="1" x14ac:dyDescent="0.2"/>
    <row r="2" spans="1:12" s="3" customFormat="1" x14ac:dyDescent="0.2">
      <c r="A2" s="105"/>
    </row>
    <row r="3" spans="1:12" s="3" customFormat="1" x14ac:dyDescent="0.2">
      <c r="A3" s="105"/>
    </row>
    <row r="4" spans="1:12" s="3" customFormat="1" ht="24" customHeight="1" x14ac:dyDescent="0.2">
      <c r="A4" s="105"/>
      <c r="C4" s="4" t="s">
        <v>42</v>
      </c>
      <c r="D4" s="5" t="s">
        <v>1</v>
      </c>
      <c r="E4" s="6"/>
      <c r="F4" s="6"/>
      <c r="G4" s="5" t="s">
        <v>2</v>
      </c>
      <c r="H4" s="6"/>
      <c r="I4" s="6"/>
      <c r="J4" s="7"/>
      <c r="K4" s="5" t="s">
        <v>3</v>
      </c>
      <c r="L4" s="7"/>
    </row>
    <row r="5" spans="1:12" s="3" customFormat="1" ht="59.25" customHeight="1" x14ac:dyDescent="0.2">
      <c r="A5" s="105"/>
      <c r="C5" s="8"/>
      <c r="D5" s="9" t="s">
        <v>86</v>
      </c>
      <c r="E5" s="10" t="s">
        <v>87</v>
      </c>
      <c r="F5" s="11"/>
      <c r="G5" s="12" t="s">
        <v>88</v>
      </c>
      <c r="H5" s="13" t="s">
        <v>89</v>
      </c>
      <c r="I5" s="10" t="s">
        <v>90</v>
      </c>
      <c r="J5" s="11"/>
      <c r="K5" s="10" t="s">
        <v>91</v>
      </c>
      <c r="L5" s="11"/>
    </row>
    <row r="6" spans="1:12" s="3" customFormat="1" ht="36" customHeight="1" x14ac:dyDescent="0.2">
      <c r="A6" s="106"/>
      <c r="C6" s="14"/>
      <c r="D6" s="15"/>
      <c r="E6" s="16" t="s">
        <v>4</v>
      </c>
      <c r="F6" s="16" t="s">
        <v>5</v>
      </c>
      <c r="G6" s="17"/>
      <c r="H6" s="18"/>
      <c r="I6" s="16" t="s">
        <v>4</v>
      </c>
      <c r="J6" s="16" t="s">
        <v>5</v>
      </c>
      <c r="K6" s="16" t="s">
        <v>4</v>
      </c>
      <c r="L6" s="16" t="s">
        <v>5</v>
      </c>
    </row>
    <row r="7" spans="1:12" s="3" customFormat="1" ht="14.25" x14ac:dyDescent="0.2">
      <c r="A7" s="106"/>
      <c r="C7" s="19" t="s">
        <v>6</v>
      </c>
      <c r="D7" s="20">
        <v>427.57107874480903</v>
      </c>
      <c r="E7" s="21">
        <v>5.4426465587094963E-2</v>
      </c>
      <c r="F7" s="22">
        <v>3.8060766723980066E-2</v>
      </c>
      <c r="G7" s="21">
        <v>6.5818415816285558E-2</v>
      </c>
      <c r="H7" s="23">
        <v>5048.9844555752779</v>
      </c>
      <c r="I7" s="21">
        <v>6.6648027001665167E-2</v>
      </c>
      <c r="J7" s="22">
        <v>6.5377562180175985E-2</v>
      </c>
      <c r="K7" s="21">
        <v>6.6648027001665167E-2</v>
      </c>
      <c r="L7" s="21">
        <v>6.5377562180175985E-2</v>
      </c>
    </row>
    <row r="8" spans="1:12" s="3" customFormat="1" x14ac:dyDescent="0.2">
      <c r="A8" s="106"/>
      <c r="C8" s="24" t="s">
        <v>7</v>
      </c>
      <c r="D8" s="25">
        <v>260.19880490964431</v>
      </c>
      <c r="E8" s="26">
        <v>2.2654001725309403E-2</v>
      </c>
      <c r="F8" s="27">
        <v>1.1189737267580657E-2</v>
      </c>
      <c r="G8" s="28">
        <v>6.065119344484815E-2</v>
      </c>
      <c r="H8" s="29">
        <v>3236.6295414848591</v>
      </c>
      <c r="I8" s="30">
        <v>5.8647476137035248E-2</v>
      </c>
      <c r="J8" s="31">
        <v>5.73168386816576E-2</v>
      </c>
      <c r="K8" s="30">
        <v>5.8647476137035248E-2</v>
      </c>
      <c r="L8" s="30">
        <v>5.73168386816576E-2</v>
      </c>
    </row>
    <row r="9" spans="1:12" s="3" customFormat="1" x14ac:dyDescent="0.2">
      <c r="A9" s="106"/>
      <c r="C9" s="32" t="s">
        <v>8</v>
      </c>
      <c r="D9" s="33">
        <v>81.159368359737243</v>
      </c>
      <c r="E9" s="34">
        <v>6.5608186927125001E-2</v>
      </c>
      <c r="F9" s="35">
        <v>5.088746795780752E-3</v>
      </c>
      <c r="G9" s="36">
        <v>8.1932556997012185E-2</v>
      </c>
      <c r="H9" s="37">
        <v>1009.8184402953291</v>
      </c>
      <c r="I9" s="38">
        <v>9.4150458689550964E-2</v>
      </c>
      <c r="J9" s="39">
        <v>8.6118940743437289E-2</v>
      </c>
      <c r="K9" s="38">
        <v>9.4150458689550964E-2</v>
      </c>
      <c r="L9" s="38">
        <v>8.6118940743437289E-2</v>
      </c>
    </row>
    <row r="10" spans="1:12" s="3" customFormat="1" x14ac:dyDescent="0.2">
      <c r="A10" s="106"/>
      <c r="C10" s="40" t="s">
        <v>9</v>
      </c>
      <c r="D10" s="33">
        <v>25.103997885680577</v>
      </c>
      <c r="E10" s="34">
        <v>6.5608186927125001E-2</v>
      </c>
      <c r="F10" s="35">
        <v>6.1867226722289947E-2</v>
      </c>
      <c r="G10" s="36">
        <v>3.3460050566994637E-2</v>
      </c>
      <c r="H10" s="37">
        <v>295.43737829702928</v>
      </c>
      <c r="I10" s="38">
        <v>4.947315016850129E-2</v>
      </c>
      <c r="J10" s="39">
        <v>4.6281555817189179E-2</v>
      </c>
      <c r="K10" s="38">
        <v>4.947315016850129E-2</v>
      </c>
      <c r="L10" s="38">
        <v>4.6281555817189179E-2</v>
      </c>
    </row>
    <row r="11" spans="1:12" s="3" customFormat="1" x14ac:dyDescent="0.2">
      <c r="A11" s="106"/>
      <c r="C11" s="40" t="s">
        <v>10</v>
      </c>
      <c r="D11" s="33">
        <v>42.958106781576156</v>
      </c>
      <c r="E11" s="34">
        <v>7.1728115630917966E-3</v>
      </c>
      <c r="F11" s="35">
        <v>-6.8623603843477321E-3</v>
      </c>
      <c r="G11" s="36">
        <v>8.2308694456700637E-2</v>
      </c>
      <c r="H11" s="37">
        <v>546.22429836568938</v>
      </c>
      <c r="I11" s="38">
        <v>9.3467924372944822E-2</v>
      </c>
      <c r="J11" s="39">
        <v>8.5775947030674038E-2</v>
      </c>
      <c r="K11" s="38">
        <v>9.3467924372944822E-2</v>
      </c>
      <c r="L11" s="38">
        <v>8.5775947030674038E-2</v>
      </c>
    </row>
    <row r="12" spans="1:12" s="3" customFormat="1" x14ac:dyDescent="0.2">
      <c r="A12" s="106"/>
      <c r="C12" s="40" t="s">
        <v>11</v>
      </c>
      <c r="D12" s="33">
        <v>12.243892436130869</v>
      </c>
      <c r="E12" s="34">
        <v>-2.0669241189081533E-2</v>
      </c>
      <c r="F12" s="35">
        <v>-5.5126325390872699E-2</v>
      </c>
      <c r="G12" s="36">
        <v>0.17791863964126176</v>
      </c>
      <c r="H12" s="37">
        <v>157.51857314627705</v>
      </c>
      <c r="I12" s="38">
        <v>0.18673017509404954</v>
      </c>
      <c r="J12" s="39">
        <v>0.1660369298495481</v>
      </c>
      <c r="K12" s="38">
        <v>0.18673017509404954</v>
      </c>
      <c r="L12" s="38">
        <v>0.1660369298495481</v>
      </c>
    </row>
    <row r="13" spans="1:12" s="3" customFormat="1" x14ac:dyDescent="0.2">
      <c r="A13" s="106"/>
      <c r="C13" s="107" t="s">
        <v>12</v>
      </c>
      <c r="D13" s="71">
        <v>78.895705917891334</v>
      </c>
      <c r="E13" s="108">
        <v>-2.3034154493937198E-2</v>
      </c>
      <c r="F13" s="109">
        <v>-2.9818445615152345E-2</v>
      </c>
      <c r="G13" s="110">
        <v>4.6074866995849728E-2</v>
      </c>
      <c r="H13" s="111">
        <v>966.4618031908426</v>
      </c>
      <c r="I13" s="112">
        <v>3.9242346195101696E-2</v>
      </c>
      <c r="J13" s="113">
        <v>3.9664683276200652E-2</v>
      </c>
      <c r="K13" s="112">
        <v>3.9242346195101696E-2</v>
      </c>
      <c r="L13" s="112">
        <v>3.9664683276200652E-2</v>
      </c>
    </row>
    <row r="14" spans="1:12" s="3" customFormat="1" ht="12" customHeight="1" x14ac:dyDescent="0.2">
      <c r="A14" s="114"/>
      <c r="C14" s="42" t="s">
        <v>13</v>
      </c>
      <c r="D14" s="33">
        <v>16.925869203247903</v>
      </c>
      <c r="E14" s="34">
        <v>-3.4259398368685301E-2</v>
      </c>
      <c r="F14" s="35">
        <v>-4.9401062184804889E-2</v>
      </c>
      <c r="G14" s="36">
        <v>0.14425076792751979</v>
      </c>
      <c r="H14" s="37">
        <v>220.79752968908278</v>
      </c>
      <c r="I14" s="38">
        <v>0.14685085729303693</v>
      </c>
      <c r="J14" s="39">
        <v>0.14160163469909248</v>
      </c>
      <c r="K14" s="38">
        <v>0.14685085729303693</v>
      </c>
      <c r="L14" s="38">
        <v>0.14160163469909248</v>
      </c>
    </row>
    <row r="15" spans="1:12" s="3" customFormat="1" x14ac:dyDescent="0.2">
      <c r="A15" s="106"/>
      <c r="C15" s="115" t="s">
        <v>14</v>
      </c>
      <c r="D15" s="76">
        <v>59.513569667170891</v>
      </c>
      <c r="E15" s="116">
        <v>-1.7129979328095679E-2</v>
      </c>
      <c r="F15" s="117">
        <v>-2.1109388442638322E-2</v>
      </c>
      <c r="G15" s="98">
        <v>1.3667753904080371E-2</v>
      </c>
      <c r="H15" s="118">
        <v>711.58272470562019</v>
      </c>
      <c r="I15" s="77">
        <v>4.0523482080834228E-3</v>
      </c>
      <c r="J15" s="119">
        <v>6.6014143682384674E-3</v>
      </c>
      <c r="K15" s="77">
        <v>4.0523482080834228E-3</v>
      </c>
      <c r="L15" s="77">
        <v>6.6014143682384674E-3</v>
      </c>
    </row>
    <row r="16" spans="1:12" s="3" customFormat="1" x14ac:dyDescent="0.2">
      <c r="A16" s="1"/>
      <c r="C16" s="120" t="s">
        <v>15</v>
      </c>
      <c r="D16" s="71">
        <v>24.434546787699801</v>
      </c>
      <c r="E16" s="108">
        <v>3.8498325320445836E-2</v>
      </c>
      <c r="F16" s="109">
        <v>6.9333259324104723E-3</v>
      </c>
      <c r="G16" s="110">
        <v>0.24728387360781623</v>
      </c>
      <c r="H16" s="111">
        <v>257.38180830969515</v>
      </c>
      <c r="I16" s="112">
        <v>0.19751885366203203</v>
      </c>
      <c r="J16" s="113">
        <v>0.1919240665615769</v>
      </c>
      <c r="K16" s="112">
        <v>0.19751885366203203</v>
      </c>
      <c r="L16" s="112">
        <v>0.1919240665615769</v>
      </c>
    </row>
    <row r="17" spans="1:22" s="3" customFormat="1" x14ac:dyDescent="0.2">
      <c r="A17" s="1"/>
      <c r="C17" s="121" t="s">
        <v>16</v>
      </c>
      <c r="D17" s="76">
        <v>22.456213568495201</v>
      </c>
      <c r="E17" s="116">
        <v>7.1770302719361023E-2</v>
      </c>
      <c r="F17" s="117">
        <v>5.9232137322426048E-2</v>
      </c>
      <c r="G17" s="122">
        <v>0.15884788186563759</v>
      </c>
      <c r="H17" s="118">
        <v>288.42309452564098</v>
      </c>
      <c r="I17" s="123">
        <v>0.17173654243745928</v>
      </c>
      <c r="J17" s="119">
        <v>0.16852794128393889</v>
      </c>
      <c r="K17" s="77">
        <v>0.17173654243745928</v>
      </c>
      <c r="L17" s="77">
        <v>0.16852794128393889</v>
      </c>
    </row>
    <row r="18" spans="1:22" s="3" customFormat="1" x14ac:dyDescent="0.2">
      <c r="C18" s="32" t="s">
        <v>17</v>
      </c>
      <c r="D18" s="33">
        <v>49.405417521144514</v>
      </c>
      <c r="E18" s="34">
        <v>7.3675678026845937E-2</v>
      </c>
      <c r="F18" s="35">
        <v>6.2800572403565402E-2</v>
      </c>
      <c r="G18" s="36">
        <v>-4.6066996116434944E-2</v>
      </c>
      <c r="H18" s="37">
        <v>663.43566422005381</v>
      </c>
      <c r="I18" s="38">
        <v>-5.2160413569187769E-2</v>
      </c>
      <c r="J18" s="39">
        <v>-4.5681267192879127E-2</v>
      </c>
      <c r="K18" s="38">
        <v>-5.2160413569187769E-2</v>
      </c>
      <c r="L18" s="38">
        <v>-4.5681267192879127E-2</v>
      </c>
    </row>
    <row r="19" spans="1:22" s="3" customFormat="1" x14ac:dyDescent="0.2">
      <c r="A19" s="2"/>
      <c r="C19" s="40" t="s">
        <v>18</v>
      </c>
      <c r="D19" s="33">
        <v>32.803465770886291</v>
      </c>
      <c r="E19" s="34">
        <v>0.11632076294074101</v>
      </c>
      <c r="F19" s="35">
        <v>0.11396757810259039</v>
      </c>
      <c r="G19" s="36">
        <v>-8.8199981923518855E-2</v>
      </c>
      <c r="H19" s="37">
        <v>417.91445446645076</v>
      </c>
      <c r="I19" s="38">
        <v>-9.3067958706368525E-2</v>
      </c>
      <c r="J19" s="39">
        <v>-8.4390275006716586E-2</v>
      </c>
      <c r="K19" s="38">
        <v>-9.3067958706368525E-2</v>
      </c>
      <c r="L19" s="38">
        <v>-8.4390275006716586E-2</v>
      </c>
    </row>
    <row r="20" spans="1:22" s="3" customFormat="1" x14ac:dyDescent="0.2">
      <c r="A20" s="2"/>
      <c r="C20" s="40" t="s">
        <v>19</v>
      </c>
      <c r="D20" s="33">
        <v>16.601951750258209</v>
      </c>
      <c r="E20" s="34">
        <v>-1.6790891151359233E-3</v>
      </c>
      <c r="F20" s="35">
        <v>-1.8020525163488732E-2</v>
      </c>
      <c r="G20" s="36">
        <v>3.4480338241281494E-2</v>
      </c>
      <c r="H20" s="37">
        <v>245.5212097536031</v>
      </c>
      <c r="I20" s="38">
        <v>2.6662945316954678E-2</v>
      </c>
      <c r="J20" s="39">
        <v>2.8334518137394626E-2</v>
      </c>
      <c r="K20" s="38">
        <v>2.6662945316954678E-2</v>
      </c>
      <c r="L20" s="38">
        <v>2.8334518137394626E-2</v>
      </c>
    </row>
    <row r="21" spans="1:22" s="3" customFormat="1" x14ac:dyDescent="0.2">
      <c r="C21" s="124" t="s">
        <v>20</v>
      </c>
      <c r="D21" s="125">
        <v>167.37227383516469</v>
      </c>
      <c r="E21" s="126">
        <v>0.10793955457907445</v>
      </c>
      <c r="F21" s="127">
        <v>8.8011360963400564E-2</v>
      </c>
      <c r="G21" s="28">
        <v>7.5241652180425111E-2</v>
      </c>
      <c r="H21" s="128">
        <v>1812.3549140904197</v>
      </c>
      <c r="I21" s="129">
        <v>8.1240897639968113E-2</v>
      </c>
      <c r="J21" s="130">
        <v>8.0100651857983429E-2</v>
      </c>
      <c r="K21" s="129">
        <v>8.1240897639968113E-2</v>
      </c>
      <c r="L21" s="129">
        <v>8.0100651857983429E-2</v>
      </c>
    </row>
    <row r="22" spans="1:22" s="3" customFormat="1" ht="12.75" customHeight="1" x14ac:dyDescent="0.2">
      <c r="C22" s="48" t="s">
        <v>21</v>
      </c>
      <c r="D22" s="33">
        <v>129.30116880330701</v>
      </c>
      <c r="E22" s="34">
        <v>0.13458556493928886</v>
      </c>
      <c r="F22" s="35">
        <v>0.12220608651418874</v>
      </c>
      <c r="G22" s="36">
        <v>8.2891864629696332E-2</v>
      </c>
      <c r="H22" s="37">
        <v>1359.4866315740844</v>
      </c>
      <c r="I22" s="38">
        <v>9.0450498581307714E-2</v>
      </c>
      <c r="J22" s="39">
        <v>9.1003448221351313E-2</v>
      </c>
      <c r="K22" s="38">
        <v>9.0450498581307714E-2</v>
      </c>
      <c r="L22" s="38">
        <v>9.1003448221351313E-2</v>
      </c>
    </row>
    <row r="23" spans="1:22" s="3" customFormat="1" ht="12.75" customHeight="1" x14ac:dyDescent="0.2">
      <c r="C23" s="49" t="s">
        <v>22</v>
      </c>
      <c r="D23" s="33">
        <v>119.36772805408711</v>
      </c>
      <c r="E23" s="34">
        <v>0.1489438804556753</v>
      </c>
      <c r="F23" s="35">
        <v>0.13408937115411868</v>
      </c>
      <c r="G23" s="36">
        <v>8.468529611104092E-2</v>
      </c>
      <c r="H23" s="37">
        <v>1244.194014783141</v>
      </c>
      <c r="I23" s="38">
        <v>9.3872098136844606E-2</v>
      </c>
      <c r="J23" s="39">
        <v>9.3739864609309054E-2</v>
      </c>
      <c r="K23" s="38">
        <v>9.3872098136844606E-2</v>
      </c>
      <c r="L23" s="38">
        <v>9.3739864609309054E-2</v>
      </c>
    </row>
    <row r="24" spans="1:22" s="3" customFormat="1" ht="12.75" customHeight="1" x14ac:dyDescent="0.2">
      <c r="A24" s="2"/>
      <c r="C24" s="42" t="s">
        <v>23</v>
      </c>
      <c r="D24" s="50">
        <v>9.9334407492198959</v>
      </c>
      <c r="E24" s="34">
        <v>-1.3552265000747798E-2</v>
      </c>
      <c r="F24" s="35">
        <v>-2.2381374149352817E-3</v>
      </c>
      <c r="G24" s="36">
        <v>6.4133046208052935E-2</v>
      </c>
      <c r="H24" s="37">
        <v>115.29261679094319</v>
      </c>
      <c r="I24" s="38">
        <v>5.484334841361127E-2</v>
      </c>
      <c r="J24" s="39">
        <v>6.2361591621265866E-2</v>
      </c>
      <c r="K24" s="38">
        <v>5.484334841361127E-2</v>
      </c>
      <c r="L24" s="38">
        <v>6.2361591621265866E-2</v>
      </c>
    </row>
    <row r="25" spans="1:22" s="3" customFormat="1" ht="12.75" customHeight="1" x14ac:dyDescent="0.2">
      <c r="C25" s="75" t="s">
        <v>24</v>
      </c>
      <c r="D25" s="76">
        <v>38.071105031857705</v>
      </c>
      <c r="E25" s="116">
        <v>2.609505436608317E-2</v>
      </c>
      <c r="F25" s="117">
        <v>-7.9612659300638544E-3</v>
      </c>
      <c r="G25" s="98">
        <v>5.309639977901992E-2</v>
      </c>
      <c r="H25" s="118">
        <v>452.86828251633574</v>
      </c>
      <c r="I25" s="77">
        <v>5.4505494323076942E-2</v>
      </c>
      <c r="J25" s="119">
        <v>4.8587738794996005E-2</v>
      </c>
      <c r="K25" s="77">
        <v>5.4505494323076942E-2</v>
      </c>
      <c r="L25" s="77">
        <v>4.8587738794996005E-2</v>
      </c>
    </row>
    <row r="26" spans="1:22" s="3" customFormat="1" ht="12.75" customHeight="1" x14ac:dyDescent="0.2">
      <c r="C26" s="24" t="s">
        <v>25</v>
      </c>
      <c r="D26" s="76">
        <v>378.16566122366453</v>
      </c>
      <c r="E26" s="116">
        <v>5.1962511581235882E-2</v>
      </c>
      <c r="F26" s="117">
        <v>3.4416887277224806E-2</v>
      </c>
      <c r="G26" s="98">
        <v>8.509185705836031E-2</v>
      </c>
      <c r="H26" s="118">
        <v>4385.5487913552251</v>
      </c>
      <c r="I26" s="77">
        <v>8.7264894769542911E-2</v>
      </c>
      <c r="J26" s="119">
        <v>8.4532672914396922E-2</v>
      </c>
      <c r="K26" s="77">
        <v>8.7264894769542911E-2</v>
      </c>
      <c r="L26" s="77">
        <v>8.4532672914396922E-2</v>
      </c>
    </row>
    <row r="27" spans="1:22" s="3" customFormat="1" ht="12.75" hidden="1" customHeight="1" x14ac:dyDescent="0.2">
      <c r="C27" s="131"/>
      <c r="D27" s="132"/>
      <c r="E27" s="62"/>
      <c r="F27" s="133"/>
      <c r="G27" s="133"/>
      <c r="H27" s="132"/>
      <c r="I27" s="62"/>
      <c r="J27" s="133"/>
      <c r="K27" s="62"/>
      <c r="L27" s="133"/>
    </row>
    <row r="28" spans="1:22" s="3" customFormat="1" ht="12.75" hidden="1" customHeight="1" x14ac:dyDescent="0.2">
      <c r="C28" s="131"/>
      <c r="D28" s="132"/>
      <c r="E28" s="62"/>
      <c r="F28" s="133"/>
      <c r="G28" s="133"/>
      <c r="H28" s="132"/>
      <c r="I28" s="62"/>
      <c r="J28" s="133"/>
      <c r="K28" s="62"/>
      <c r="L28" s="133"/>
    </row>
    <row r="29" spans="1:22" s="3" customFormat="1" ht="12.75" hidden="1" customHeight="1" x14ac:dyDescent="0.2">
      <c r="C29" s="131"/>
      <c r="D29" s="132"/>
      <c r="E29" s="62"/>
      <c r="F29" s="133"/>
      <c r="G29" s="133"/>
      <c r="H29" s="132"/>
      <c r="I29" s="62"/>
      <c r="J29" s="133"/>
      <c r="K29" s="62"/>
      <c r="L29" s="133"/>
    </row>
    <row r="30" spans="1:22" s="67" customFormat="1" ht="12.75" customHeight="1" x14ac:dyDescent="0.2">
      <c r="C30" s="68" t="s">
        <v>26</v>
      </c>
      <c r="D30" s="20">
        <v>59.584528290000002</v>
      </c>
      <c r="E30" s="21">
        <v>6.6277859544527917E-2</v>
      </c>
      <c r="F30" s="21">
        <v>3.7898285092851758E-2</v>
      </c>
      <c r="G30" s="21">
        <v>8.1982455621253392E-2</v>
      </c>
      <c r="H30" s="70">
        <v>728.02063382999995</v>
      </c>
      <c r="I30" s="134">
        <v>9.497052470072842E-2</v>
      </c>
      <c r="J30" s="21">
        <v>9.0636185693962368E-2</v>
      </c>
      <c r="K30" s="135">
        <v>9.497052470072842E-2</v>
      </c>
      <c r="L30" s="21">
        <v>9.0636185693962368E-2</v>
      </c>
    </row>
    <row r="31" spans="1:22" s="67" customFormat="1" ht="12.75" customHeight="1" x14ac:dyDescent="0.2">
      <c r="C31" s="48" t="s">
        <v>27</v>
      </c>
      <c r="D31" s="71">
        <v>51.153589579999995</v>
      </c>
      <c r="E31" s="112">
        <v>5.9922730383108469E-2</v>
      </c>
      <c r="F31" s="112">
        <v>3.3228963852666382E-2</v>
      </c>
      <c r="G31" s="112">
        <v>0.10261222811649651</v>
      </c>
      <c r="H31" s="71">
        <v>621.64027685000019</v>
      </c>
      <c r="I31" s="113">
        <v>0.11460842713321573</v>
      </c>
      <c r="J31" s="112">
        <v>0.10905236910518257</v>
      </c>
      <c r="K31" s="113">
        <v>0.11460842713321573</v>
      </c>
      <c r="L31" s="112">
        <v>0.10905236910518257</v>
      </c>
      <c r="N31" s="73"/>
      <c r="O31" s="73"/>
      <c r="P31" s="73"/>
      <c r="Q31" s="73"/>
      <c r="R31" s="73"/>
      <c r="S31" s="73"/>
      <c r="T31" s="73"/>
      <c r="U31" s="73"/>
      <c r="V31" s="73"/>
    </row>
    <row r="32" spans="1:22" s="67" customFormat="1" ht="12.75" customHeight="1" x14ac:dyDescent="0.2">
      <c r="C32" s="74" t="s">
        <v>28</v>
      </c>
      <c r="D32" s="33">
        <v>41.371821159999996</v>
      </c>
      <c r="E32" s="38">
        <v>3.9734168669943948E-2</v>
      </c>
      <c r="F32" s="38">
        <v>1.8803229786347853E-2</v>
      </c>
      <c r="G32" s="38">
        <v>9.5661537799607954E-2</v>
      </c>
      <c r="H32" s="33">
        <v>509.23782347999992</v>
      </c>
      <c r="I32" s="39">
        <v>0.10564254568749232</v>
      </c>
      <c r="J32" s="38">
        <v>0.10033230766107004</v>
      </c>
      <c r="K32" s="39">
        <v>0.10564254568749232</v>
      </c>
      <c r="L32" s="38">
        <v>0.10033230766107004</v>
      </c>
      <c r="N32" s="73"/>
      <c r="O32" s="73"/>
      <c r="P32" s="73"/>
      <c r="Q32" s="73"/>
      <c r="R32" s="73"/>
      <c r="S32" s="73"/>
      <c r="T32" s="73"/>
      <c r="U32" s="73"/>
      <c r="V32" s="73"/>
    </row>
    <row r="33" spans="2:22" s="67" customFormat="1" ht="12.75" customHeight="1" x14ac:dyDescent="0.2">
      <c r="C33" s="74" t="s">
        <v>29</v>
      </c>
      <c r="D33" s="33">
        <v>4.3841401999999992</v>
      </c>
      <c r="E33" s="38">
        <v>0.21196124592553955</v>
      </c>
      <c r="F33" s="38">
        <v>0.19891665455813157</v>
      </c>
      <c r="G33" s="38">
        <v>0.20023955776076918</v>
      </c>
      <c r="H33" s="33">
        <v>47.293862370000006</v>
      </c>
      <c r="I33" s="39">
        <v>0.21288972695212083</v>
      </c>
      <c r="J33" s="38">
        <v>0.21032095966273046</v>
      </c>
      <c r="K33" s="39">
        <v>0.21288972695212083</v>
      </c>
      <c r="L33" s="38">
        <v>0.21032095966273046</v>
      </c>
      <c r="N33" s="73"/>
      <c r="O33" s="73"/>
      <c r="P33" s="73"/>
      <c r="Q33" s="73"/>
      <c r="R33" s="73"/>
      <c r="S33" s="73"/>
      <c r="T33" s="73"/>
      <c r="U33" s="73"/>
      <c r="V33" s="73"/>
    </row>
    <row r="34" spans="2:22" s="67" customFormat="1" ht="12.75" customHeight="1" x14ac:dyDescent="0.2">
      <c r="C34" s="74" t="s">
        <v>30</v>
      </c>
      <c r="D34" s="33">
        <v>5.3976282199999996</v>
      </c>
      <c r="E34" s="38">
        <v>0.11211957327797828</v>
      </c>
      <c r="F34" s="38">
        <v>3.777560657624135E-2</v>
      </c>
      <c r="G34" s="38">
        <v>9.3429379149394975E-2</v>
      </c>
      <c r="H34" s="33">
        <v>65.108591000000004</v>
      </c>
      <c r="I34" s="39">
        <v>0.11972061000357104</v>
      </c>
      <c r="J34" s="38">
        <v>0.11073833423032453</v>
      </c>
      <c r="K34" s="39">
        <v>0.11972061000357104</v>
      </c>
      <c r="L34" s="38">
        <v>0.11073833423032453</v>
      </c>
      <c r="N34" s="73"/>
      <c r="O34" s="73"/>
      <c r="P34" s="73"/>
      <c r="Q34" s="73"/>
      <c r="R34" s="73"/>
      <c r="S34" s="73"/>
      <c r="T34" s="73"/>
      <c r="U34" s="73"/>
      <c r="V34" s="73"/>
    </row>
    <row r="35" spans="2:22" s="67" customFormat="1" ht="12.75" customHeight="1" x14ac:dyDescent="0.2">
      <c r="C35" s="48" t="s">
        <v>31</v>
      </c>
      <c r="D35" s="33">
        <v>6.6075338600000002</v>
      </c>
      <c r="E35" s="136">
        <v>0.12204170719814611</v>
      </c>
      <c r="F35" s="136">
        <v>8.2590855720017453E-2</v>
      </c>
      <c r="G35" s="136">
        <v>-3.6456695059189137E-2</v>
      </c>
      <c r="H35" s="33">
        <v>84.118477609999999</v>
      </c>
      <c r="I35" s="35">
        <v>-1.581950458896042E-2</v>
      </c>
      <c r="J35" s="136">
        <v>-1.2688772555489614E-2</v>
      </c>
      <c r="K35" s="35">
        <v>-1.581950458896042E-2</v>
      </c>
      <c r="L35" s="136">
        <v>-1.2688772555489614E-2</v>
      </c>
      <c r="N35" s="73"/>
      <c r="O35" s="73"/>
      <c r="P35" s="73"/>
      <c r="Q35" s="73"/>
      <c r="R35" s="73"/>
      <c r="S35" s="73"/>
      <c r="T35" s="73"/>
      <c r="U35" s="73"/>
      <c r="V35" s="73"/>
    </row>
    <row r="36" spans="2:22" s="67" customFormat="1" ht="12.75" customHeight="1" x14ac:dyDescent="0.2">
      <c r="C36" s="75" t="s">
        <v>32</v>
      </c>
      <c r="D36" s="76">
        <v>1.8234048500000002</v>
      </c>
      <c r="E36" s="137">
        <v>5.3751218956449742E-2</v>
      </c>
      <c r="F36" s="137">
        <v>3.9923080138590805E-3</v>
      </c>
      <c r="G36" s="137">
        <v>2.2088940790526701E-2</v>
      </c>
      <c r="H36" s="76">
        <v>22.261879370000003</v>
      </c>
      <c r="I36" s="117">
        <v>2.6575813756789746E-2</v>
      </c>
      <c r="J36" s="137">
        <v>2.1822922485524421E-2</v>
      </c>
      <c r="K36" s="117">
        <v>2.6575813756789746E-2</v>
      </c>
      <c r="L36" s="137">
        <v>2.1822922485524421E-2</v>
      </c>
      <c r="N36" s="73"/>
      <c r="O36" s="73"/>
      <c r="P36" s="73"/>
      <c r="Q36" s="73"/>
      <c r="R36" s="73"/>
      <c r="S36" s="73"/>
      <c r="T36" s="73"/>
      <c r="U36" s="73"/>
      <c r="V36" s="73"/>
    </row>
    <row r="37" spans="2:22" s="3" customFormat="1" ht="12.75" customHeight="1" x14ac:dyDescent="0.2">
      <c r="B37" s="79"/>
      <c r="C37" s="80"/>
      <c r="D37" s="80"/>
      <c r="E37" s="80"/>
      <c r="F37" s="80"/>
      <c r="G37" s="80"/>
      <c r="H37" s="80"/>
      <c r="I37" s="80"/>
      <c r="J37" s="80"/>
      <c r="K37" s="80"/>
      <c r="L37" s="80"/>
    </row>
    <row r="38" spans="2:22" s="3" customFormat="1" ht="40.5" customHeight="1" x14ac:dyDescent="0.2">
      <c r="B38" s="79"/>
      <c r="C38" s="4" t="s">
        <v>43</v>
      </c>
      <c r="D38" s="5" t="s">
        <v>1</v>
      </c>
      <c r="E38" s="6"/>
      <c r="F38" s="6"/>
      <c r="G38" s="5" t="s">
        <v>2</v>
      </c>
      <c r="H38" s="6"/>
      <c r="I38" s="6"/>
      <c r="J38" s="7"/>
      <c r="K38" s="5" t="s">
        <v>3</v>
      </c>
      <c r="L38" s="7"/>
    </row>
    <row r="39" spans="2:22" s="3" customFormat="1" ht="50.25" customHeight="1" x14ac:dyDescent="0.2">
      <c r="B39" s="79"/>
      <c r="C39" s="8"/>
      <c r="D39" s="9" t="str">
        <f>D5</f>
        <v>Données brutes  décembre 2021</v>
      </c>
      <c r="E39" s="10" t="str">
        <f>E5</f>
        <v>Taux de croissance  déc 2021 / déc 2020</v>
      </c>
      <c r="F39" s="11"/>
      <c r="G39" s="12" t="str">
        <f>G5</f>
        <v>Rappel :
Taux ACM CVS-CJO à fin nov 2021</v>
      </c>
      <c r="H39" s="13" t="str">
        <f>H5</f>
        <v>Données brutes janv 2020 - déc 2021</v>
      </c>
      <c r="I39" s="10" t="str">
        <f>I5</f>
        <v>Taux ACM (janv 2020 - déc 2021 / janv 2019 - déc 2020)</v>
      </c>
      <c r="J39" s="11"/>
      <c r="K39" s="10" t="str">
        <f>K5</f>
        <v>( janv à déc 2021 ) /
( janv à déc 2020 )</v>
      </c>
      <c r="L39" s="11"/>
    </row>
    <row r="40" spans="2:22" s="3" customFormat="1" ht="40.5" customHeight="1" x14ac:dyDescent="0.2">
      <c r="B40" s="79"/>
      <c r="C40" s="14"/>
      <c r="D40" s="15"/>
      <c r="E40" s="16" t="s">
        <v>4</v>
      </c>
      <c r="F40" s="16" t="s">
        <v>5</v>
      </c>
      <c r="G40" s="17"/>
      <c r="H40" s="18"/>
      <c r="I40" s="16" t="s">
        <v>4</v>
      </c>
      <c r="J40" s="16" t="s">
        <v>5</v>
      </c>
      <c r="K40" s="16" t="s">
        <v>4</v>
      </c>
      <c r="L40" s="16" t="s">
        <v>5</v>
      </c>
    </row>
    <row r="41" spans="2:22" s="3" customFormat="1" ht="12.75" customHeight="1" x14ac:dyDescent="0.2">
      <c r="B41" s="79"/>
      <c r="C41" s="19" t="s">
        <v>6</v>
      </c>
      <c r="D41" s="20">
        <v>205.58978114731923</v>
      </c>
      <c r="E41" s="21">
        <v>8.5874648683552657E-3</v>
      </c>
      <c r="F41" s="22">
        <v>-7.639689974095365E-3</v>
      </c>
      <c r="G41" s="21">
        <v>4.3247717350262338E-2</v>
      </c>
      <c r="H41" s="23">
        <v>2457.785439524956</v>
      </c>
      <c r="I41" s="21">
        <v>4.3360459178550137E-2</v>
      </c>
      <c r="J41" s="22">
        <v>4.1261657286300268E-2</v>
      </c>
      <c r="K41" s="21">
        <v>4.3360459178550137E-2</v>
      </c>
      <c r="L41" s="21">
        <v>4.1261657286300268E-2</v>
      </c>
    </row>
    <row r="42" spans="2:22" s="3" customFormat="1" ht="12.75" customHeight="1" x14ac:dyDescent="0.2">
      <c r="B42" s="79"/>
      <c r="C42" s="24" t="s">
        <v>7</v>
      </c>
      <c r="D42" s="25">
        <v>118.46857151857483</v>
      </c>
      <c r="E42" s="26">
        <v>-2.7657951441297124E-2</v>
      </c>
      <c r="F42" s="27">
        <v>-3.7190222940752915E-2</v>
      </c>
      <c r="G42" s="28">
        <v>4.1602709896469081E-2</v>
      </c>
      <c r="H42" s="29">
        <v>1490.4524834369151</v>
      </c>
      <c r="I42" s="30">
        <v>3.9461751704396475E-2</v>
      </c>
      <c r="J42" s="31">
        <v>3.688367186011754E-2</v>
      </c>
      <c r="K42" s="30">
        <v>3.9461751704396475E-2</v>
      </c>
      <c r="L42" s="30">
        <v>3.688367186011754E-2</v>
      </c>
    </row>
    <row r="43" spans="2:22" s="3" customFormat="1" ht="12.75" customHeight="1" x14ac:dyDescent="0.2">
      <c r="B43" s="79"/>
      <c r="C43" s="32" t="s">
        <v>8</v>
      </c>
      <c r="D43" s="33">
        <v>36.96084608809587</v>
      </c>
      <c r="E43" s="34">
        <v>-1.4601019674380877E-2</v>
      </c>
      <c r="F43" s="35">
        <v>-3.1429222794194911E-2</v>
      </c>
      <c r="G43" s="36">
        <v>5.4483430446024439E-2</v>
      </c>
      <c r="H43" s="37">
        <v>463.31611353969816</v>
      </c>
      <c r="I43" s="38">
        <v>6.6699958440915808E-2</v>
      </c>
      <c r="J43" s="39">
        <v>5.7696456819658293E-2</v>
      </c>
      <c r="K43" s="38">
        <v>6.6699958440915808E-2</v>
      </c>
      <c r="L43" s="38">
        <v>5.7696456819658293E-2</v>
      </c>
    </row>
    <row r="44" spans="2:22" s="3" customFormat="1" ht="12.75" customHeight="1" x14ac:dyDescent="0.2">
      <c r="B44" s="79"/>
      <c r="C44" s="40" t="s">
        <v>9</v>
      </c>
      <c r="D44" s="33">
        <v>11.794795920935908</v>
      </c>
      <c r="E44" s="34">
        <v>-2.3640683088726022E-2</v>
      </c>
      <c r="F44" s="35">
        <v>-2.6183076971858066E-2</v>
      </c>
      <c r="G44" s="36">
        <v>1.1088611423417882E-2</v>
      </c>
      <c r="H44" s="37">
        <v>143.412883256405</v>
      </c>
      <c r="I44" s="38">
        <v>1.9618127346549441E-2</v>
      </c>
      <c r="J44" s="39">
        <v>1.4722842380441969E-2</v>
      </c>
      <c r="K44" s="38">
        <v>1.9618127346549441E-2</v>
      </c>
      <c r="L44" s="38">
        <v>1.4722842380441969E-2</v>
      </c>
    </row>
    <row r="45" spans="2:22" s="3" customFormat="1" ht="12.75" customHeight="1" x14ac:dyDescent="0.2">
      <c r="B45" s="79"/>
      <c r="C45" s="40" t="s">
        <v>10</v>
      </c>
      <c r="D45" s="33">
        <v>19.906654299605421</v>
      </c>
      <c r="E45" s="34">
        <v>-1.2558972529344792E-2</v>
      </c>
      <c r="F45" s="35">
        <v>-3.1608570877156184E-2</v>
      </c>
      <c r="G45" s="36">
        <v>5.4405867563956489E-2</v>
      </c>
      <c r="H45" s="37">
        <v>252.76075917042016</v>
      </c>
      <c r="I45" s="38">
        <v>6.8913854168071387E-2</v>
      </c>
      <c r="J45" s="39">
        <v>6.0325852532536084E-2</v>
      </c>
      <c r="K45" s="38">
        <v>6.8913854168071387E-2</v>
      </c>
      <c r="L45" s="38">
        <v>6.0325852532536084E-2</v>
      </c>
    </row>
    <row r="46" spans="2:22" s="3" customFormat="1" ht="12.75" customHeight="1" x14ac:dyDescent="0.2">
      <c r="B46" s="79"/>
      <c r="C46" s="40" t="s">
        <v>11</v>
      </c>
      <c r="D46" s="33">
        <v>5.136606021433459</v>
      </c>
      <c r="E46" s="34">
        <v>-3.6997614548915925E-3</v>
      </c>
      <c r="F46" s="35">
        <v>-4.3932009793187343E-2</v>
      </c>
      <c r="G46" s="36">
        <v>0.15882964753599094</v>
      </c>
      <c r="H46" s="37">
        <v>65.601835126609203</v>
      </c>
      <c r="I46" s="38">
        <v>0.17113769337186269</v>
      </c>
      <c r="J46" s="39">
        <v>0.14881416183556451</v>
      </c>
      <c r="K46" s="38">
        <v>0.17113769337186269</v>
      </c>
      <c r="L46" s="38">
        <v>0.14881416183556451</v>
      </c>
    </row>
    <row r="47" spans="2:22" s="3" customFormat="1" ht="12.75" customHeight="1" x14ac:dyDescent="0.2">
      <c r="B47" s="79"/>
      <c r="C47" s="107" t="s">
        <v>12</v>
      </c>
      <c r="D47" s="71">
        <v>49.937632546517648</v>
      </c>
      <c r="E47" s="108">
        <v>-4.9025013069781687E-2</v>
      </c>
      <c r="F47" s="109">
        <v>-5.4133083402067017E-2</v>
      </c>
      <c r="G47" s="110">
        <v>1.7125516852499301E-2</v>
      </c>
      <c r="H47" s="111">
        <v>620.19898394007635</v>
      </c>
      <c r="I47" s="112">
        <v>8.371042141004148E-3</v>
      </c>
      <c r="J47" s="113">
        <v>1.0001502139350693E-2</v>
      </c>
      <c r="K47" s="112">
        <v>8.371042141004148E-3</v>
      </c>
      <c r="L47" s="112">
        <v>1.0001502139350693E-2</v>
      </c>
    </row>
    <row r="48" spans="2:22" s="3" customFormat="1" ht="12.75" customHeight="1" x14ac:dyDescent="0.2">
      <c r="B48" s="79"/>
      <c r="C48" s="42" t="s">
        <v>13</v>
      </c>
      <c r="D48" s="33">
        <v>9.4523680602657603</v>
      </c>
      <c r="E48" s="34">
        <v>-4.2559412156150556E-2</v>
      </c>
      <c r="F48" s="35">
        <v>-5.4007704592553663E-2</v>
      </c>
      <c r="G48" s="36">
        <v>0.11711320827030502</v>
      </c>
      <c r="H48" s="37">
        <v>123.96818222049063</v>
      </c>
      <c r="I48" s="38">
        <v>0.1165696362278088</v>
      </c>
      <c r="J48" s="39">
        <v>0.11556718161783475</v>
      </c>
      <c r="K48" s="38">
        <v>0.1165696362278088</v>
      </c>
      <c r="L48" s="38">
        <v>0.11556718161783475</v>
      </c>
    </row>
    <row r="49" spans="2:12" s="3" customFormat="1" ht="12.75" customHeight="1" x14ac:dyDescent="0.2">
      <c r="B49" s="79"/>
      <c r="C49" s="115" t="s">
        <v>14</v>
      </c>
      <c r="D49" s="76">
        <v>39.501662830917297</v>
      </c>
      <c r="E49" s="116">
        <v>-4.96272140475712E-2</v>
      </c>
      <c r="F49" s="117">
        <v>-5.288631493328011E-2</v>
      </c>
      <c r="G49" s="98">
        <v>-9.3833734897588172E-3</v>
      </c>
      <c r="H49" s="118">
        <v>482.46675982397289</v>
      </c>
      <c r="I49" s="77">
        <v>-2.0176416043327872E-2</v>
      </c>
      <c r="J49" s="119">
        <v>-1.7591537926106904E-2</v>
      </c>
      <c r="K49" s="77">
        <v>-2.0176416043327872E-2</v>
      </c>
      <c r="L49" s="77">
        <v>-1.7591537926106904E-2</v>
      </c>
    </row>
    <row r="50" spans="2:12" s="3" customFormat="1" ht="12.75" customHeight="1" x14ac:dyDescent="0.2">
      <c r="B50" s="79"/>
      <c r="C50" s="120" t="s">
        <v>15</v>
      </c>
      <c r="D50" s="71">
        <v>10.524688912193399</v>
      </c>
      <c r="E50" s="108">
        <v>-5.9293239471927328E-2</v>
      </c>
      <c r="F50" s="109">
        <v>-7.9893780404840298E-2</v>
      </c>
      <c r="G50" s="110">
        <v>0.1544938920031349</v>
      </c>
      <c r="H50" s="111">
        <v>115.66034263017956</v>
      </c>
      <c r="I50" s="112">
        <v>0.11135996285681915</v>
      </c>
      <c r="J50" s="113">
        <v>0.10425646489260987</v>
      </c>
      <c r="K50" s="112">
        <v>0.11135996285681915</v>
      </c>
      <c r="L50" s="112">
        <v>0.10425646489260987</v>
      </c>
    </row>
    <row r="51" spans="2:12" s="3" customFormat="1" ht="12.75" customHeight="1" x14ac:dyDescent="0.2">
      <c r="B51" s="79"/>
      <c r="C51" s="121" t="s">
        <v>16</v>
      </c>
      <c r="D51" s="76">
        <v>12.3436877336717</v>
      </c>
      <c r="E51" s="116">
        <v>4.8898400784157081E-2</v>
      </c>
      <c r="F51" s="117">
        <v>3.3081871573987343E-2</v>
      </c>
      <c r="G51" s="122">
        <v>0.12470156678330646</v>
      </c>
      <c r="H51" s="118">
        <v>158.91163910653569</v>
      </c>
      <c r="I51" s="123">
        <v>0.13933851613601211</v>
      </c>
      <c r="J51" s="119">
        <v>0.13507186127250081</v>
      </c>
      <c r="K51" s="77">
        <v>0.13933851613601211</v>
      </c>
      <c r="L51" s="77">
        <v>0.13507186127250081</v>
      </c>
    </row>
    <row r="52" spans="2:12" s="3" customFormat="1" ht="12.75" customHeight="1" x14ac:dyDescent="0.2">
      <c r="B52" s="79"/>
      <c r="C52" s="32" t="s">
        <v>17</v>
      </c>
      <c r="D52" s="33">
        <v>6.6873846292890091</v>
      </c>
      <c r="E52" s="34">
        <v>-2.0077699935325377E-2</v>
      </c>
      <c r="F52" s="35">
        <v>-1.5605049877731481E-2</v>
      </c>
      <c r="G52" s="36">
        <v>-8.3480778993206606E-2</v>
      </c>
      <c r="H52" s="37">
        <v>105.3647467777792</v>
      </c>
      <c r="I52" s="38">
        <v>-8.9260886958128949E-2</v>
      </c>
      <c r="J52" s="39">
        <v>-8.573006312467979E-2</v>
      </c>
      <c r="K52" s="38">
        <v>-8.9260886958128949E-2</v>
      </c>
      <c r="L52" s="38">
        <v>-8.573006312467979E-2</v>
      </c>
    </row>
    <row r="53" spans="2:12" s="3" customFormat="1" ht="12.75" customHeight="1" x14ac:dyDescent="0.2">
      <c r="B53" s="79"/>
      <c r="C53" s="40" t="s">
        <v>18</v>
      </c>
      <c r="D53" s="33">
        <v>4.3752040599999997</v>
      </c>
      <c r="E53" s="34">
        <v>8.7094901104600719E-3</v>
      </c>
      <c r="F53" s="35">
        <v>1.110039334698909E-2</v>
      </c>
      <c r="G53" s="36">
        <v>-0.12259208700812441</v>
      </c>
      <c r="H53" s="37">
        <v>65.90917171387386</v>
      </c>
      <c r="I53" s="38">
        <v>-0.12681427121567412</v>
      </c>
      <c r="J53" s="39">
        <v>-0.12275222996989765</v>
      </c>
      <c r="K53" s="38">
        <v>-0.12681427121567412</v>
      </c>
      <c r="L53" s="38">
        <v>-0.12275222996989765</v>
      </c>
    </row>
    <row r="54" spans="2:12" s="3" customFormat="1" ht="12.75" customHeight="1" x14ac:dyDescent="0.2">
      <c r="B54" s="79"/>
      <c r="C54" s="40" t="s">
        <v>19</v>
      </c>
      <c r="D54" s="33">
        <v>2.3121805692890103</v>
      </c>
      <c r="E54" s="34">
        <v>-7.0284199835967565E-2</v>
      </c>
      <c r="F54" s="35">
        <v>-5.7960608938638303E-2</v>
      </c>
      <c r="G54" s="36">
        <v>-1.068385785591508E-2</v>
      </c>
      <c r="H54" s="37">
        <v>39.455575063905357</v>
      </c>
      <c r="I54" s="38">
        <v>-1.876689224491912E-2</v>
      </c>
      <c r="J54" s="39">
        <v>-1.6834298793678593E-2</v>
      </c>
      <c r="K54" s="38">
        <v>-1.876689224491912E-2</v>
      </c>
      <c r="L54" s="38">
        <v>-1.6834298793678593E-2</v>
      </c>
    </row>
    <row r="55" spans="2:12" s="3" customFormat="1" ht="12.75" customHeight="1" x14ac:dyDescent="0.2">
      <c r="B55" s="79"/>
      <c r="C55" s="124" t="s">
        <v>20</v>
      </c>
      <c r="D55" s="125">
        <v>87.121209628744396</v>
      </c>
      <c r="E55" s="126">
        <v>6.2441507497152049E-2</v>
      </c>
      <c r="F55" s="127">
        <v>4.0095259678926576E-2</v>
      </c>
      <c r="G55" s="28">
        <v>4.580895831464038E-2</v>
      </c>
      <c r="H55" s="128">
        <v>967.33295608804144</v>
      </c>
      <c r="I55" s="129">
        <v>4.942510913814635E-2</v>
      </c>
      <c r="J55" s="130">
        <v>4.808023609873624E-2</v>
      </c>
      <c r="K55" s="129">
        <v>4.942510913814635E-2</v>
      </c>
      <c r="L55" s="129">
        <v>4.808023609873624E-2</v>
      </c>
    </row>
    <row r="56" spans="2:12" s="3" customFormat="1" ht="12.75" customHeight="1" x14ac:dyDescent="0.2">
      <c r="B56" s="79"/>
      <c r="C56" s="48" t="s">
        <v>21</v>
      </c>
      <c r="D56" s="33">
        <v>65.373899095601303</v>
      </c>
      <c r="E56" s="34">
        <v>8.1561177480319547E-2</v>
      </c>
      <c r="F56" s="35">
        <v>6.5742569792149652E-2</v>
      </c>
      <c r="G56" s="36">
        <v>5.0887589832379954E-2</v>
      </c>
      <c r="H56" s="37">
        <v>706.19783481352511</v>
      </c>
      <c r="I56" s="38">
        <v>5.529398507162564E-2</v>
      </c>
      <c r="J56" s="39">
        <v>5.5906631348459968E-2</v>
      </c>
      <c r="K56" s="38">
        <v>5.529398507162564E-2</v>
      </c>
      <c r="L56" s="38">
        <v>5.5906631348459968E-2</v>
      </c>
    </row>
    <row r="57" spans="2:12" s="3" customFormat="1" ht="12.75" customHeight="1" x14ac:dyDescent="0.2">
      <c r="B57" s="79"/>
      <c r="C57" s="49" t="s">
        <v>22</v>
      </c>
      <c r="D57" s="33">
        <v>60.828538696342108</v>
      </c>
      <c r="E57" s="34">
        <v>9.7113561218507893E-2</v>
      </c>
      <c r="F57" s="35">
        <v>8.1560282894475256E-2</v>
      </c>
      <c r="G57" s="36">
        <v>5.2233219058912761E-2</v>
      </c>
      <c r="H57" s="37">
        <v>651.0304687678331</v>
      </c>
      <c r="I57" s="38">
        <v>5.8261951697443415E-2</v>
      </c>
      <c r="J57" s="39">
        <v>5.8805967481596166E-2</v>
      </c>
      <c r="K57" s="38">
        <v>5.8261951697443415E-2</v>
      </c>
      <c r="L57" s="38">
        <v>5.8805967481596166E-2</v>
      </c>
    </row>
    <row r="58" spans="2:12" s="3" customFormat="1" ht="12.75" customHeight="1" x14ac:dyDescent="0.2">
      <c r="B58" s="79"/>
      <c r="C58" s="42" t="s">
        <v>23</v>
      </c>
      <c r="D58" s="50">
        <v>4.5453603992591942</v>
      </c>
      <c r="E58" s="34">
        <v>-9.0901585641006255E-2</v>
      </c>
      <c r="F58" s="35">
        <v>-0.11202687889360774</v>
      </c>
      <c r="G58" s="36">
        <v>3.5483694551957878E-2</v>
      </c>
      <c r="H58" s="37">
        <v>55.167366045691992</v>
      </c>
      <c r="I58" s="38">
        <v>2.1486148655041726E-2</v>
      </c>
      <c r="J58" s="39">
        <v>2.2808440221264492E-2</v>
      </c>
      <c r="K58" s="38">
        <v>2.1486148655041726E-2</v>
      </c>
      <c r="L58" s="38">
        <v>2.2808440221264492E-2</v>
      </c>
    </row>
    <row r="59" spans="2:12" s="3" customFormat="1" ht="12.75" customHeight="1" x14ac:dyDescent="0.2">
      <c r="B59" s="79"/>
      <c r="C59" s="75" t="s">
        <v>24</v>
      </c>
      <c r="D59" s="76">
        <v>21.7473105331431</v>
      </c>
      <c r="E59" s="116">
        <v>8.8313944232809583E-3</v>
      </c>
      <c r="F59" s="117">
        <v>-2.547176869523371E-2</v>
      </c>
      <c r="G59" s="98">
        <v>3.2402259776273645E-2</v>
      </c>
      <c r="H59" s="118">
        <v>261.13512127451617</v>
      </c>
      <c r="I59" s="77">
        <v>3.387580586964356E-2</v>
      </c>
      <c r="J59" s="119">
        <v>2.7464663002238376E-2</v>
      </c>
      <c r="K59" s="77">
        <v>3.387580586964356E-2</v>
      </c>
      <c r="L59" s="77">
        <v>2.7464663002238376E-2</v>
      </c>
    </row>
    <row r="60" spans="2:12" s="3" customFormat="1" ht="12.75" customHeight="1" x14ac:dyDescent="0.2">
      <c r="B60" s="79"/>
      <c r="C60" s="24" t="s">
        <v>25</v>
      </c>
      <c r="D60" s="76">
        <v>198.90239651803023</v>
      </c>
      <c r="E60" s="116">
        <v>9.5803979914810267E-3</v>
      </c>
      <c r="F60" s="117">
        <v>-7.2819048454949575E-3</v>
      </c>
      <c r="G60" s="98">
        <v>4.9759658949267704E-2</v>
      </c>
      <c r="H60" s="118">
        <v>2352.4206927471773</v>
      </c>
      <c r="I60" s="77">
        <v>5.021022973647149E-2</v>
      </c>
      <c r="J60" s="119">
        <v>4.778634906248036E-2</v>
      </c>
      <c r="K60" s="77">
        <v>5.021022973647149E-2</v>
      </c>
      <c r="L60" s="77">
        <v>4.778634906248036E-2</v>
      </c>
    </row>
    <row r="61" spans="2:12" s="3" customFormat="1" ht="12.75" hidden="1" customHeight="1" x14ac:dyDescent="0.2">
      <c r="B61" s="79"/>
      <c r="C61" s="131"/>
      <c r="D61" s="132"/>
      <c r="E61" s="62"/>
      <c r="F61" s="133"/>
      <c r="G61" s="133"/>
      <c r="H61" s="133"/>
      <c r="I61" s="62"/>
      <c r="J61" s="133"/>
      <c r="K61" s="133"/>
      <c r="L61" s="133"/>
    </row>
    <row r="62" spans="2:12" s="3" customFormat="1" ht="12.75" hidden="1" customHeight="1" x14ac:dyDescent="0.2">
      <c r="B62" s="79"/>
      <c r="C62" s="131"/>
      <c r="D62" s="132"/>
      <c r="E62" s="62"/>
      <c r="F62" s="133"/>
      <c r="G62" s="133"/>
      <c r="H62" s="133"/>
      <c r="I62" s="62"/>
      <c r="J62" s="133"/>
      <c r="K62" s="133"/>
      <c r="L62" s="133"/>
    </row>
    <row r="63" spans="2:12" s="3" customFormat="1" ht="12.75" hidden="1" customHeight="1" x14ac:dyDescent="0.2">
      <c r="B63" s="79"/>
      <c r="C63" s="131"/>
      <c r="D63" s="132"/>
      <c r="E63" s="62"/>
      <c r="F63" s="133"/>
      <c r="G63" s="133"/>
      <c r="H63" s="133"/>
      <c r="I63" s="62"/>
      <c r="J63" s="133"/>
      <c r="K63" s="133"/>
      <c r="L63" s="133"/>
    </row>
    <row r="64" spans="2:12" s="67" customFormat="1" ht="12.75" customHeight="1" x14ac:dyDescent="0.2">
      <c r="C64" s="68" t="s">
        <v>26</v>
      </c>
      <c r="D64" s="20">
        <v>32.004109479999997</v>
      </c>
      <c r="E64" s="134">
        <v>3.9128903337159793E-2</v>
      </c>
      <c r="F64" s="21">
        <v>7.5919348263342457E-3</v>
      </c>
      <c r="G64" s="138">
        <v>5.2481698509486918E-2</v>
      </c>
      <c r="H64" s="70">
        <v>387.11231350000003</v>
      </c>
      <c r="I64" s="134">
        <v>6.4944757568020428E-2</v>
      </c>
      <c r="J64" s="21">
        <v>6.1271511832341252E-2</v>
      </c>
      <c r="K64" s="135">
        <v>6.4944757568020428E-2</v>
      </c>
      <c r="L64" s="21">
        <v>6.1271511832341252E-2</v>
      </c>
    </row>
    <row r="65" spans="2:22" s="67" customFormat="1" ht="12.75" customHeight="1" x14ac:dyDescent="0.2">
      <c r="C65" s="48" t="s">
        <v>27</v>
      </c>
      <c r="D65" s="71">
        <v>27.651946319999997</v>
      </c>
      <c r="E65" s="113">
        <v>2.902717700398294E-2</v>
      </c>
      <c r="F65" s="112">
        <v>-1.3474503826340634E-3</v>
      </c>
      <c r="G65" s="113">
        <v>7.4730578869059539E-2</v>
      </c>
      <c r="H65" s="71">
        <v>333.20557228999996</v>
      </c>
      <c r="I65" s="113">
        <v>8.5678235254231572E-2</v>
      </c>
      <c r="J65" s="112">
        <v>8.0802570577008126E-2</v>
      </c>
      <c r="K65" s="113">
        <v>8.5678235254231572E-2</v>
      </c>
      <c r="L65" s="112">
        <v>8.0802570577008126E-2</v>
      </c>
      <c r="N65" s="73"/>
      <c r="O65" s="73"/>
      <c r="P65" s="73"/>
      <c r="Q65" s="73"/>
      <c r="R65" s="73"/>
      <c r="S65" s="73"/>
      <c r="T65" s="73"/>
      <c r="U65" s="73"/>
      <c r="V65" s="73"/>
    </row>
    <row r="66" spans="2:22" s="67" customFormat="1" ht="12.75" customHeight="1" x14ac:dyDescent="0.2">
      <c r="C66" s="74" t="s">
        <v>28</v>
      </c>
      <c r="D66" s="33">
        <v>22.111295769999998</v>
      </c>
      <c r="E66" s="39">
        <v>7.1191701049317935E-3</v>
      </c>
      <c r="F66" s="38">
        <v>-1.6570159240891891E-2</v>
      </c>
      <c r="G66" s="39">
        <v>6.5094915665442343E-2</v>
      </c>
      <c r="H66" s="33">
        <v>270.43594830000001</v>
      </c>
      <c r="I66" s="39">
        <v>7.4357459109314794E-2</v>
      </c>
      <c r="J66" s="38">
        <v>6.8927916546040358E-2</v>
      </c>
      <c r="K66" s="39">
        <v>7.4357459109314794E-2</v>
      </c>
      <c r="L66" s="38">
        <v>6.8927916546040358E-2</v>
      </c>
      <c r="N66" s="73"/>
      <c r="O66" s="73"/>
      <c r="P66" s="73"/>
      <c r="Q66" s="73"/>
      <c r="R66" s="73"/>
      <c r="S66" s="73"/>
      <c r="T66" s="73"/>
      <c r="U66" s="73"/>
      <c r="V66" s="73"/>
    </row>
    <row r="67" spans="2:22" s="67" customFormat="1" ht="12.75" customHeight="1" x14ac:dyDescent="0.2">
      <c r="C67" s="74" t="s">
        <v>29</v>
      </c>
      <c r="D67" s="33">
        <v>1.9970928999999999</v>
      </c>
      <c r="E67" s="39">
        <v>0.14642320028512179</v>
      </c>
      <c r="F67" s="38">
        <v>0.15266133839872209</v>
      </c>
      <c r="G67" s="39">
        <v>0.1785575311883385</v>
      </c>
      <c r="H67" s="33">
        <v>21.850448189999998</v>
      </c>
      <c r="I67" s="39">
        <v>0.17989179141121858</v>
      </c>
      <c r="J67" s="38">
        <v>0.18531439159349516</v>
      </c>
      <c r="K67" s="39">
        <v>0.17989179141121858</v>
      </c>
      <c r="L67" s="38">
        <v>0.18531439159349516</v>
      </c>
      <c r="N67" s="73"/>
      <c r="O67" s="73"/>
      <c r="P67" s="73"/>
      <c r="Q67" s="73"/>
      <c r="R67" s="73"/>
      <c r="S67" s="73"/>
      <c r="T67" s="73"/>
      <c r="U67" s="73"/>
      <c r="V67" s="73"/>
    </row>
    <row r="68" spans="2:22" s="67" customFormat="1" ht="12.75" customHeight="1" x14ac:dyDescent="0.2">
      <c r="C68" s="74" t="s">
        <v>30</v>
      </c>
      <c r="D68" s="33">
        <v>3.5435576499999999</v>
      </c>
      <c r="E68" s="39">
        <v>0.11611104380572135</v>
      </c>
      <c r="F68" s="38">
        <v>2.5700446641111707E-2</v>
      </c>
      <c r="G68" s="39">
        <v>8.9288048156444422E-2</v>
      </c>
      <c r="H68" s="33">
        <v>40.919175799999998</v>
      </c>
      <c r="I68" s="39">
        <v>0.11580751403792022</v>
      </c>
      <c r="J68" s="38">
        <v>0.10996639271459818</v>
      </c>
      <c r="K68" s="39">
        <v>0.11580751403792022</v>
      </c>
      <c r="L68" s="38">
        <v>0.10996639271459818</v>
      </c>
      <c r="N68" s="73"/>
      <c r="O68" s="73"/>
      <c r="P68" s="73"/>
      <c r="Q68" s="73"/>
      <c r="R68" s="73"/>
      <c r="S68" s="73"/>
      <c r="T68" s="73"/>
      <c r="U68" s="73"/>
      <c r="V68" s="73"/>
    </row>
    <row r="69" spans="2:22" s="67" customFormat="1" ht="12.75" customHeight="1" x14ac:dyDescent="0.2">
      <c r="C69" s="48" t="s">
        <v>31</v>
      </c>
      <c r="D69" s="33">
        <v>3.82502114</v>
      </c>
      <c r="E69" s="35">
        <v>0.12187501827619629</v>
      </c>
      <c r="F69" s="136">
        <v>8.2036209676183747E-2</v>
      </c>
      <c r="G69" s="35">
        <v>-7.1412132684992913E-2</v>
      </c>
      <c r="H69" s="33">
        <v>47.348541689999998</v>
      </c>
      <c r="I69" s="35">
        <v>-5.0458818803227889E-2</v>
      </c>
      <c r="J69" s="136">
        <v>-4.6853396751719734E-2</v>
      </c>
      <c r="K69" s="35">
        <v>-5.0458818803227889E-2</v>
      </c>
      <c r="L69" s="136">
        <v>-4.6853396751719734E-2</v>
      </c>
      <c r="N69" s="73"/>
      <c r="O69" s="73"/>
      <c r="P69" s="73"/>
      <c r="Q69" s="73"/>
      <c r="R69" s="73"/>
      <c r="S69" s="73"/>
      <c r="T69" s="73"/>
      <c r="U69" s="73"/>
      <c r="V69" s="73"/>
    </row>
    <row r="70" spans="2:22" s="67" customFormat="1" ht="12.75" customHeight="1" x14ac:dyDescent="0.2">
      <c r="C70" s="75" t="s">
        <v>32</v>
      </c>
      <c r="D70" s="76">
        <v>0.52714201999999999</v>
      </c>
      <c r="E70" s="117">
        <v>1.8514601632070971E-2</v>
      </c>
      <c r="F70" s="137">
        <v>-5.8024466408950315E-2</v>
      </c>
      <c r="G70" s="117">
        <v>-3.6923425240717567E-2</v>
      </c>
      <c r="H70" s="76">
        <v>6.5581995199999996</v>
      </c>
      <c r="I70" s="117">
        <v>-2.551054643227435E-2</v>
      </c>
      <c r="J70" s="137">
        <v>-3.3224873545382394E-2</v>
      </c>
      <c r="K70" s="117">
        <v>-2.551054643227435E-2</v>
      </c>
      <c r="L70" s="137">
        <v>-3.3224873545382394E-2</v>
      </c>
      <c r="N70" s="73"/>
      <c r="O70" s="73"/>
      <c r="P70" s="73"/>
      <c r="Q70" s="73"/>
      <c r="R70" s="73"/>
      <c r="S70" s="73"/>
      <c r="T70" s="73"/>
      <c r="U70" s="73"/>
      <c r="V70" s="73"/>
    </row>
    <row r="71" spans="2:22" s="3" customFormat="1" ht="12.75" customHeight="1" x14ac:dyDescent="0.2">
      <c r="B71" s="79"/>
      <c r="C71" s="80"/>
      <c r="D71" s="81"/>
      <c r="E71" s="82"/>
      <c r="F71" s="82"/>
      <c r="G71" s="82"/>
      <c r="H71" s="83"/>
      <c r="I71" s="82"/>
      <c r="J71" s="82"/>
      <c r="K71" s="82"/>
      <c r="L71" s="82"/>
    </row>
    <row r="72" spans="2:22" s="3" customFormat="1" ht="38.25" customHeight="1" x14ac:dyDescent="0.2">
      <c r="B72" s="79"/>
      <c r="C72" s="4" t="s">
        <v>44</v>
      </c>
      <c r="D72" s="5" t="s">
        <v>1</v>
      </c>
      <c r="E72" s="6"/>
      <c r="F72" s="6"/>
      <c r="G72" s="5" t="s">
        <v>2</v>
      </c>
      <c r="H72" s="6"/>
      <c r="I72" s="6"/>
      <c r="J72" s="7"/>
      <c r="K72" s="5" t="s">
        <v>3</v>
      </c>
      <c r="L72" s="7"/>
    </row>
    <row r="73" spans="2:22" s="3" customFormat="1" ht="48.75" customHeight="1" x14ac:dyDescent="0.2">
      <c r="B73" s="79"/>
      <c r="C73" s="8"/>
      <c r="D73" s="9" t="str">
        <f>D39</f>
        <v>Données brutes  décembre 2021</v>
      </c>
      <c r="E73" s="10" t="str">
        <f>E39</f>
        <v>Taux de croissance  déc 2021 / déc 2020</v>
      </c>
      <c r="F73" s="11"/>
      <c r="G73" s="12" t="str">
        <f>G39</f>
        <v>Rappel :
Taux ACM CVS-CJO à fin nov 2021</v>
      </c>
      <c r="H73" s="13" t="str">
        <f>H39</f>
        <v>Données brutes janv 2020 - déc 2021</v>
      </c>
      <c r="I73" s="10" t="str">
        <f>I39</f>
        <v>Taux ACM (janv 2020 - déc 2021 / janv 2019 - déc 2020)</v>
      </c>
      <c r="J73" s="11"/>
      <c r="K73" s="10" t="str">
        <f>K39</f>
        <v>( janv à déc 2021 ) /
( janv à déc 2020 )</v>
      </c>
      <c r="L73" s="11"/>
    </row>
    <row r="74" spans="2:22" s="3" customFormat="1" ht="38.25" customHeight="1" x14ac:dyDescent="0.2">
      <c r="B74" s="79"/>
      <c r="C74" s="14"/>
      <c r="D74" s="15"/>
      <c r="E74" s="16" t="s">
        <v>4</v>
      </c>
      <c r="F74" s="16" t="s">
        <v>5</v>
      </c>
      <c r="G74" s="17"/>
      <c r="H74" s="18"/>
      <c r="I74" s="16" t="s">
        <v>4</v>
      </c>
      <c r="J74" s="16" t="s">
        <v>5</v>
      </c>
      <c r="K74" s="16" t="s">
        <v>4</v>
      </c>
      <c r="L74" s="16" t="s">
        <v>5</v>
      </c>
    </row>
    <row r="75" spans="2:22" s="3" customFormat="1" ht="12.75" customHeight="1" x14ac:dyDescent="0.2">
      <c r="B75" s="79"/>
      <c r="C75" s="19" t="s">
        <v>6</v>
      </c>
      <c r="D75" s="20">
        <v>221.9812975974898</v>
      </c>
      <c r="E75" s="21">
        <v>0.10076043692498859</v>
      </c>
      <c r="F75" s="22">
        <v>8.3304744340278569E-2</v>
      </c>
      <c r="G75" s="21">
        <v>8.8294265616872813E-2</v>
      </c>
      <c r="H75" s="23">
        <v>2591.1990160503219</v>
      </c>
      <c r="I75" s="21">
        <v>8.9717999682147997E-2</v>
      </c>
      <c r="J75" s="22">
        <v>8.9284801284259308E-2</v>
      </c>
      <c r="K75" s="21">
        <v>8.9717999682147997E-2</v>
      </c>
      <c r="L75" s="21">
        <v>8.9284801284259308E-2</v>
      </c>
    </row>
    <row r="76" spans="2:22" s="3" customFormat="1" ht="12.75" customHeight="1" x14ac:dyDescent="0.2">
      <c r="B76" s="79"/>
      <c r="C76" s="24" t="s">
        <v>7</v>
      </c>
      <c r="D76" s="25">
        <v>141.7302333910695</v>
      </c>
      <c r="E76" s="26">
        <v>6.8883939797412141E-2</v>
      </c>
      <c r="F76" s="27">
        <v>5.4537489882757972E-2</v>
      </c>
      <c r="G76" s="28">
        <v>7.7571249002479581E-2</v>
      </c>
      <c r="H76" s="29">
        <v>1746.1770580479442</v>
      </c>
      <c r="I76" s="30">
        <v>7.5592703217580937E-2</v>
      </c>
      <c r="J76" s="31">
        <v>7.5375371758900078E-2</v>
      </c>
      <c r="K76" s="30">
        <v>7.5592703217580937E-2</v>
      </c>
      <c r="L76" s="30">
        <v>7.5375371758900078E-2</v>
      </c>
    </row>
    <row r="77" spans="2:22" s="3" customFormat="1" ht="12.75" customHeight="1" x14ac:dyDescent="0.2">
      <c r="B77" s="79"/>
      <c r="C77" s="32" t="s">
        <v>8</v>
      </c>
      <c r="D77" s="33">
        <v>44.19852227164138</v>
      </c>
      <c r="E77" s="34">
        <v>5.2543452662762391E-2</v>
      </c>
      <c r="F77" s="35">
        <v>3.7069982596654505E-2</v>
      </c>
      <c r="G77" s="36">
        <v>0.10643467942357754</v>
      </c>
      <c r="H77" s="37">
        <v>546.50232675563075</v>
      </c>
      <c r="I77" s="38">
        <v>0.11855385502755689</v>
      </c>
      <c r="J77" s="39">
        <v>0.11138512318276783</v>
      </c>
      <c r="K77" s="38">
        <v>0.11855385502755689</v>
      </c>
      <c r="L77" s="38">
        <v>0.11138512318276783</v>
      </c>
    </row>
    <row r="78" spans="2:22" s="3" customFormat="1" ht="12.75" customHeight="1" x14ac:dyDescent="0.2">
      <c r="B78" s="79"/>
      <c r="C78" s="40" t="s">
        <v>9</v>
      </c>
      <c r="D78" s="33">
        <v>13.309201964744672</v>
      </c>
      <c r="E78" s="34">
        <v>0.15954105825457865</v>
      </c>
      <c r="F78" s="35">
        <v>0.15529855494148848</v>
      </c>
      <c r="G78" s="36">
        <v>5.5737723875427303E-2</v>
      </c>
      <c r="H78" s="37">
        <v>152.02449504062426</v>
      </c>
      <c r="I78" s="38">
        <v>7.9285118137307098E-2</v>
      </c>
      <c r="J78" s="39">
        <v>7.7821507442797477E-2</v>
      </c>
      <c r="K78" s="38">
        <v>7.9285118137307098E-2</v>
      </c>
      <c r="L78" s="38">
        <v>7.7821507442797477E-2</v>
      </c>
    </row>
    <row r="79" spans="2:22" s="3" customFormat="1" ht="12.75" customHeight="1" x14ac:dyDescent="0.2">
      <c r="B79" s="79"/>
      <c r="C79" s="40" t="s">
        <v>10</v>
      </c>
      <c r="D79" s="33">
        <v>23.051452481970738</v>
      </c>
      <c r="E79" s="34">
        <v>2.4858379962927168E-2</v>
      </c>
      <c r="F79" s="35">
        <v>1.4518541313710998E-2</v>
      </c>
      <c r="G79" s="36">
        <v>0.1075876207987716</v>
      </c>
      <c r="H79" s="37">
        <v>293.46353919526916</v>
      </c>
      <c r="I79" s="38">
        <v>0.11553887280692177</v>
      </c>
      <c r="J79" s="39">
        <v>0.10863845245653669</v>
      </c>
      <c r="K79" s="38">
        <v>0.11553887280692177</v>
      </c>
      <c r="L79" s="38">
        <v>0.10863845245653669</v>
      </c>
    </row>
    <row r="80" spans="2:22" s="3" customFormat="1" ht="12.75" customHeight="1" x14ac:dyDescent="0.2">
      <c r="B80" s="79"/>
      <c r="C80" s="40" t="s">
        <v>11</v>
      </c>
      <c r="D80" s="33">
        <v>7.10728641469741</v>
      </c>
      <c r="E80" s="34">
        <v>-3.2578005208699912E-2</v>
      </c>
      <c r="F80" s="35">
        <v>-6.3104903908726584E-2</v>
      </c>
      <c r="G80" s="36">
        <v>0.19190335457540697</v>
      </c>
      <c r="H80" s="37">
        <v>91.916738019667875</v>
      </c>
      <c r="I80" s="38">
        <v>0.19811502167818129</v>
      </c>
      <c r="J80" s="39">
        <v>0.17864295655816598</v>
      </c>
      <c r="K80" s="38">
        <v>0.19811502167818129</v>
      </c>
      <c r="L80" s="38">
        <v>0.17864295655816598</v>
      </c>
    </row>
    <row r="81" spans="2:12" s="3" customFormat="1" ht="12.75" customHeight="1" x14ac:dyDescent="0.2">
      <c r="B81" s="79"/>
      <c r="C81" s="107" t="s">
        <v>12</v>
      </c>
      <c r="D81" s="71">
        <v>28.95807337137369</v>
      </c>
      <c r="E81" s="108">
        <v>2.5289097900963897E-2</v>
      </c>
      <c r="F81" s="109">
        <v>1.5570068607686727E-2</v>
      </c>
      <c r="G81" s="110">
        <v>0.1026420197568485</v>
      </c>
      <c r="H81" s="111">
        <v>346.26281925076637</v>
      </c>
      <c r="I81" s="112">
        <v>9.9535654782922922E-2</v>
      </c>
      <c r="J81" s="113">
        <v>9.7415925270395887E-2</v>
      </c>
      <c r="K81" s="112">
        <v>9.9535654782922922E-2</v>
      </c>
      <c r="L81" s="112">
        <v>9.7415925270395887E-2</v>
      </c>
    </row>
    <row r="82" spans="2:12" s="3" customFormat="1" ht="12.75" customHeight="1" x14ac:dyDescent="0.2">
      <c r="B82" s="79"/>
      <c r="C82" s="42" t="s">
        <v>13</v>
      </c>
      <c r="D82" s="33">
        <v>7.4735011429821396</v>
      </c>
      <c r="E82" s="34">
        <v>-2.3553279785746062E-2</v>
      </c>
      <c r="F82" s="35">
        <v>-4.3291598359683103E-2</v>
      </c>
      <c r="G82" s="36">
        <v>0.1810790497844974</v>
      </c>
      <c r="H82" s="37">
        <v>96.829347468592147</v>
      </c>
      <c r="I82" s="38">
        <v>0.18810284050066062</v>
      </c>
      <c r="J82" s="39">
        <v>0.17681796364393709</v>
      </c>
      <c r="K82" s="38">
        <v>0.18810284050066062</v>
      </c>
      <c r="L82" s="38">
        <v>0.17681796364393709</v>
      </c>
    </row>
    <row r="83" spans="2:12" s="3" customFormat="1" ht="12.75" customHeight="1" x14ac:dyDescent="0.2">
      <c r="B83" s="79"/>
      <c r="C83" s="115" t="s">
        <v>14</v>
      </c>
      <c r="D83" s="76">
        <v>20.011906836253598</v>
      </c>
      <c r="E83" s="116">
        <v>5.4011812412105842E-2</v>
      </c>
      <c r="F83" s="117">
        <v>4.8862682668870061E-2</v>
      </c>
      <c r="G83" s="98">
        <v>6.6386183852724434E-2</v>
      </c>
      <c r="H83" s="118">
        <v>229.11596488164739</v>
      </c>
      <c r="I83" s="77">
        <v>5.9206211727285796E-2</v>
      </c>
      <c r="J83" s="119">
        <v>6.1672513997769629E-2</v>
      </c>
      <c r="K83" s="77">
        <v>5.9206211727285796E-2</v>
      </c>
      <c r="L83" s="77">
        <v>6.1672513997769629E-2</v>
      </c>
    </row>
    <row r="84" spans="2:12" s="3" customFormat="1" ht="12.75" customHeight="1" x14ac:dyDescent="0.2">
      <c r="B84" s="79"/>
      <c r="C84" s="120" t="s">
        <v>15</v>
      </c>
      <c r="D84" s="71">
        <v>13.909857875506399</v>
      </c>
      <c r="E84" s="108">
        <v>0.12715630938907974</v>
      </c>
      <c r="F84" s="109">
        <v>8.2755372190526089E-2</v>
      </c>
      <c r="G84" s="110">
        <v>0.33602484987780668</v>
      </c>
      <c r="H84" s="111">
        <v>141.72146567951552</v>
      </c>
      <c r="I84" s="112">
        <v>0.2784027149723669</v>
      </c>
      <c r="J84" s="113">
        <v>0.27425430396012063</v>
      </c>
      <c r="K84" s="112">
        <v>0.2784027149723669</v>
      </c>
      <c r="L84" s="112">
        <v>0.27425430396012063</v>
      </c>
    </row>
    <row r="85" spans="2:12" s="3" customFormat="1" ht="12.75" customHeight="1" x14ac:dyDescent="0.2">
      <c r="B85" s="79"/>
      <c r="C85" s="121" t="s">
        <v>16</v>
      </c>
      <c r="D85" s="76">
        <v>10.112525834823501</v>
      </c>
      <c r="E85" s="116">
        <v>0.10107734330704221</v>
      </c>
      <c r="F85" s="117">
        <v>9.1856169438270907E-2</v>
      </c>
      <c r="G85" s="122">
        <v>0.20380080208263163</v>
      </c>
      <c r="H85" s="118">
        <v>129.51145541910523</v>
      </c>
      <c r="I85" s="123">
        <v>0.21409761055294818</v>
      </c>
      <c r="J85" s="119">
        <v>0.21227987435201712</v>
      </c>
      <c r="K85" s="77">
        <v>0.21409761055294818</v>
      </c>
      <c r="L85" s="77">
        <v>0.21227987435201712</v>
      </c>
    </row>
    <row r="86" spans="2:12" s="3" customFormat="1" ht="12.75" customHeight="1" x14ac:dyDescent="0.2">
      <c r="B86" s="79"/>
      <c r="C86" s="32" t="s">
        <v>17</v>
      </c>
      <c r="D86" s="33">
        <v>42.718032891855501</v>
      </c>
      <c r="E86" s="34">
        <v>9.0001209179968455E-2</v>
      </c>
      <c r="F86" s="35">
        <v>7.847197337643097E-2</v>
      </c>
      <c r="G86" s="36">
        <v>-3.8623020061086755E-2</v>
      </c>
      <c r="H86" s="37">
        <v>558.07091744227466</v>
      </c>
      <c r="I86" s="38">
        <v>-4.4813932245874266E-2</v>
      </c>
      <c r="J86" s="39">
        <v>-3.7745727193147949E-2</v>
      </c>
      <c r="K86" s="38">
        <v>-4.4813932245874266E-2</v>
      </c>
      <c r="L86" s="38">
        <v>-3.7745727193147949E-2</v>
      </c>
    </row>
    <row r="87" spans="2:12" s="3" customFormat="1" ht="12.75" customHeight="1" x14ac:dyDescent="0.2">
      <c r="B87" s="79"/>
      <c r="C87" s="40" t="s">
        <v>18</v>
      </c>
      <c r="D87" s="33">
        <v>28.428261710886296</v>
      </c>
      <c r="E87" s="34">
        <v>0.13495529211547153</v>
      </c>
      <c r="F87" s="35">
        <v>0.13456735984016177</v>
      </c>
      <c r="G87" s="36">
        <v>-8.1432760793055836E-2</v>
      </c>
      <c r="H87" s="37">
        <v>352.00528275257693</v>
      </c>
      <c r="I87" s="38">
        <v>-8.6457292593526636E-2</v>
      </c>
      <c r="J87" s="39">
        <v>-7.6874018272285127E-2</v>
      </c>
      <c r="K87" s="38">
        <v>-8.6457292593526636E-2</v>
      </c>
      <c r="L87" s="38">
        <v>-7.6874018272285127E-2</v>
      </c>
    </row>
    <row r="88" spans="2:12" s="3" customFormat="1" ht="12.75" customHeight="1" x14ac:dyDescent="0.2">
      <c r="B88" s="79"/>
      <c r="C88" s="40" t="s">
        <v>19</v>
      </c>
      <c r="D88" s="33">
        <v>14.289771180969199</v>
      </c>
      <c r="E88" s="34">
        <v>1.0384861792736011E-2</v>
      </c>
      <c r="F88" s="35">
        <v>-1.0061422843886891E-2</v>
      </c>
      <c r="G88" s="36">
        <v>4.3657054437492571E-2</v>
      </c>
      <c r="H88" s="37">
        <v>206.0656346896977</v>
      </c>
      <c r="I88" s="38">
        <v>3.5845569493520912E-2</v>
      </c>
      <c r="J88" s="39">
        <v>3.7477071609486101E-2</v>
      </c>
      <c r="K88" s="38">
        <v>3.5845569493520912E-2</v>
      </c>
      <c r="L88" s="38">
        <v>3.7477071609486101E-2</v>
      </c>
    </row>
    <row r="89" spans="2:12" s="3" customFormat="1" ht="12.75" customHeight="1" x14ac:dyDescent="0.2">
      <c r="B89" s="79"/>
      <c r="C89" s="124" t="s">
        <v>20</v>
      </c>
      <c r="D89" s="125">
        <v>80.251064206420295</v>
      </c>
      <c r="E89" s="126">
        <v>0.16195919641737322</v>
      </c>
      <c r="F89" s="127">
        <v>0.14513182786269718</v>
      </c>
      <c r="G89" s="28">
        <v>0.11135834624052454</v>
      </c>
      <c r="H89" s="128">
        <v>845.02195800237848</v>
      </c>
      <c r="I89" s="129">
        <v>0.12011513619857772</v>
      </c>
      <c r="J89" s="130">
        <v>0.11926838919832639</v>
      </c>
      <c r="K89" s="129">
        <v>0.12011513619857772</v>
      </c>
      <c r="L89" s="129">
        <v>0.11926838919832639</v>
      </c>
    </row>
    <row r="90" spans="2:12" s="3" customFormat="1" ht="12.75" customHeight="1" x14ac:dyDescent="0.2">
      <c r="B90" s="79"/>
      <c r="C90" s="48" t="s">
        <v>21</v>
      </c>
      <c r="D90" s="33">
        <v>63.927269707705705</v>
      </c>
      <c r="E90" s="34">
        <v>0.19447059402749489</v>
      </c>
      <c r="F90" s="35">
        <v>0.18592528804166619</v>
      </c>
      <c r="G90" s="36">
        <v>0.12010918820593552</v>
      </c>
      <c r="H90" s="37">
        <v>653.28879676055908</v>
      </c>
      <c r="I90" s="38">
        <v>0.13118740726055256</v>
      </c>
      <c r="J90" s="39">
        <v>0.13167336230774707</v>
      </c>
      <c r="K90" s="38">
        <v>0.13118740726055256</v>
      </c>
      <c r="L90" s="38">
        <v>0.13167336230774707</v>
      </c>
    </row>
    <row r="91" spans="2:12" s="3" customFormat="1" ht="12.75" customHeight="1" x14ac:dyDescent="0.2">
      <c r="B91" s="79"/>
      <c r="C91" s="49" t="s">
        <v>22</v>
      </c>
      <c r="D91" s="33">
        <v>58.539189357745002</v>
      </c>
      <c r="E91" s="34">
        <v>0.20825722024962801</v>
      </c>
      <c r="F91" s="35">
        <v>0.19412821416745918</v>
      </c>
      <c r="G91" s="36">
        <v>0.12304803640681827</v>
      </c>
      <c r="H91" s="37">
        <v>593.16354601530782</v>
      </c>
      <c r="I91" s="38">
        <v>0.13582067272889908</v>
      </c>
      <c r="J91" s="39">
        <v>0.13486450987980136</v>
      </c>
      <c r="K91" s="38">
        <v>0.13582067272889908</v>
      </c>
      <c r="L91" s="38">
        <v>0.13486450987980136</v>
      </c>
    </row>
    <row r="92" spans="2:12" s="3" customFormat="1" ht="12.75" customHeight="1" x14ac:dyDescent="0.2">
      <c r="B92" s="79"/>
      <c r="C92" s="42" t="s">
        <v>23</v>
      </c>
      <c r="D92" s="50">
        <v>5.3880803499607</v>
      </c>
      <c r="E92" s="34">
        <v>6.2726068772982924E-2</v>
      </c>
      <c r="F92" s="35">
        <v>0.10623407140712859</v>
      </c>
      <c r="G92" s="36">
        <v>9.2214549775215149E-2</v>
      </c>
      <c r="H92" s="37">
        <v>60.125250745251194</v>
      </c>
      <c r="I92" s="38">
        <v>8.7425670567010672E-2</v>
      </c>
      <c r="J92" s="39">
        <v>0.10124884762097031</v>
      </c>
      <c r="K92" s="38">
        <v>8.7425670567010672E-2</v>
      </c>
      <c r="L92" s="38">
        <v>0.10124884762097031</v>
      </c>
    </row>
    <row r="93" spans="2:12" s="3" customFormat="1" ht="12.75" customHeight="1" x14ac:dyDescent="0.2">
      <c r="B93" s="79"/>
      <c r="C93" s="75" t="s">
        <v>24</v>
      </c>
      <c r="D93" s="76">
        <v>16.323794498714602</v>
      </c>
      <c r="E93" s="116">
        <v>5.0033834403851341E-2</v>
      </c>
      <c r="F93" s="117">
        <v>1.6426089355749962E-2</v>
      </c>
      <c r="G93" s="98">
        <v>8.2822914621482502E-2</v>
      </c>
      <c r="H93" s="118">
        <v>191.73316124181949</v>
      </c>
      <c r="I93" s="77">
        <v>8.3963755697556985E-2</v>
      </c>
      <c r="J93" s="119">
        <v>7.8858401874294826E-2</v>
      </c>
      <c r="K93" s="77">
        <v>8.3963755697556985E-2</v>
      </c>
      <c r="L93" s="77">
        <v>7.8858401874294826E-2</v>
      </c>
    </row>
    <row r="94" spans="2:12" s="3" customFormat="1" ht="12.75" customHeight="1" x14ac:dyDescent="0.2">
      <c r="B94" s="79"/>
      <c r="C94" s="24" t="s">
        <v>25</v>
      </c>
      <c r="D94" s="76">
        <v>179.2632647056343</v>
      </c>
      <c r="E94" s="116">
        <v>0.1033557492397339</v>
      </c>
      <c r="F94" s="117">
        <v>8.4612092430272234E-2</v>
      </c>
      <c r="G94" s="98">
        <v>0.12939230681648883</v>
      </c>
      <c r="H94" s="118">
        <v>2033.1280986080478</v>
      </c>
      <c r="I94" s="77">
        <v>0.13354070327726109</v>
      </c>
      <c r="J94" s="119">
        <v>0.13039343804742654</v>
      </c>
      <c r="K94" s="77">
        <v>0.13354070327726109</v>
      </c>
      <c r="L94" s="77">
        <v>0.13039343804742654</v>
      </c>
    </row>
    <row r="95" spans="2:12" s="3" customFormat="1" ht="12.75" hidden="1" customHeight="1" x14ac:dyDescent="0.2">
      <c r="B95" s="79"/>
      <c r="C95" s="139"/>
      <c r="D95" s="140"/>
      <c r="E95" s="141"/>
      <c r="F95" s="142"/>
      <c r="G95" s="143"/>
      <c r="H95" s="144"/>
      <c r="I95" s="145"/>
      <c r="J95" s="146"/>
      <c r="K95" s="145"/>
      <c r="L95" s="145"/>
    </row>
    <row r="96" spans="2:12" s="3" customFormat="1" ht="12.75" hidden="1" customHeight="1" x14ac:dyDescent="0.2">
      <c r="B96" s="79"/>
      <c r="C96" s="139"/>
      <c r="D96" s="140"/>
      <c r="E96" s="141"/>
      <c r="F96" s="142"/>
      <c r="G96" s="143"/>
      <c r="H96" s="144"/>
      <c r="I96" s="145"/>
      <c r="J96" s="146"/>
      <c r="K96" s="145"/>
      <c r="L96" s="145"/>
    </row>
    <row r="97" spans="2:22" s="3" customFormat="1" ht="12.75" hidden="1" customHeight="1" x14ac:dyDescent="0.2">
      <c r="B97" s="79"/>
      <c r="C97" s="139"/>
      <c r="D97" s="140"/>
      <c r="E97" s="141"/>
      <c r="F97" s="142"/>
      <c r="G97" s="143"/>
      <c r="H97" s="144"/>
      <c r="I97" s="145"/>
      <c r="J97" s="146"/>
      <c r="K97" s="145"/>
      <c r="L97" s="145"/>
    </row>
    <row r="98" spans="2:22" s="67" customFormat="1" ht="12.75" customHeight="1" x14ac:dyDescent="0.2">
      <c r="C98" s="68" t="s">
        <v>26</v>
      </c>
      <c r="D98" s="20">
        <v>27.580418810000001</v>
      </c>
      <c r="E98" s="21">
        <v>9.961507231245581E-2</v>
      </c>
      <c r="F98" s="21">
        <v>7.3884142254952767E-2</v>
      </c>
      <c r="G98" s="138">
        <v>0.11771902310730664</v>
      </c>
      <c r="H98" s="70">
        <v>340.90832032999998</v>
      </c>
      <c r="I98" s="21">
        <v>0.13118653835312433</v>
      </c>
      <c r="J98" s="21">
        <v>0.12599037854097617</v>
      </c>
      <c r="K98" s="21">
        <v>0.13118653835312433</v>
      </c>
      <c r="L98" s="21">
        <v>0.12599037854097617</v>
      </c>
    </row>
    <row r="99" spans="2:22" s="67" customFormat="1" ht="12.75" customHeight="1" x14ac:dyDescent="0.2">
      <c r="C99" s="48" t="s">
        <v>27</v>
      </c>
      <c r="D99" s="71">
        <v>23.501643260000002</v>
      </c>
      <c r="E99" s="113">
        <v>9.8736901833001767E-2</v>
      </c>
      <c r="F99" s="112">
        <v>7.509298315123325E-2</v>
      </c>
      <c r="G99" s="113">
        <v>0.13687175177131494</v>
      </c>
      <c r="H99" s="71">
        <v>288.43470456</v>
      </c>
      <c r="I99" s="113">
        <v>0.15000949399028207</v>
      </c>
      <c r="J99" s="112">
        <v>0.14356414848790311</v>
      </c>
      <c r="K99" s="113">
        <v>0.15000949399028207</v>
      </c>
      <c r="L99" s="112">
        <v>0.14356414848790311</v>
      </c>
      <c r="N99" s="73"/>
      <c r="O99" s="73"/>
      <c r="P99" s="73"/>
      <c r="Q99" s="73"/>
      <c r="R99" s="73"/>
      <c r="S99" s="73"/>
      <c r="T99" s="73"/>
      <c r="U99" s="73"/>
      <c r="V99" s="73"/>
    </row>
    <row r="100" spans="2:22" s="67" customFormat="1" ht="12.75" customHeight="1" x14ac:dyDescent="0.2">
      <c r="C100" s="74" t="s">
        <v>28</v>
      </c>
      <c r="D100" s="33">
        <v>19.260525390000002</v>
      </c>
      <c r="E100" s="39">
        <v>7.988169051465932E-2</v>
      </c>
      <c r="F100" s="38">
        <v>6.0967341137020847E-2</v>
      </c>
      <c r="G100" s="39">
        <v>0.1326387299655265</v>
      </c>
      <c r="H100" s="33">
        <v>238.80187518</v>
      </c>
      <c r="I100" s="39">
        <v>0.14334705768403055</v>
      </c>
      <c r="J100" s="38">
        <v>0.13813467731817197</v>
      </c>
      <c r="K100" s="39">
        <v>0.14334705768403055</v>
      </c>
      <c r="L100" s="38">
        <v>0.13813467731817197</v>
      </c>
      <c r="N100" s="73"/>
      <c r="O100" s="73"/>
      <c r="P100" s="73"/>
      <c r="Q100" s="73"/>
      <c r="R100" s="73"/>
      <c r="S100" s="73"/>
      <c r="T100" s="73"/>
      <c r="U100" s="73"/>
      <c r="V100" s="73"/>
    </row>
    <row r="101" spans="2:22" s="67" customFormat="1" ht="12.75" customHeight="1" x14ac:dyDescent="0.2">
      <c r="C101" s="74" t="s">
        <v>29</v>
      </c>
      <c r="D101" s="33">
        <v>2.3870472999999999</v>
      </c>
      <c r="E101" s="39">
        <v>0.27283909051876831</v>
      </c>
      <c r="F101" s="38">
        <v>0.24189415626110899</v>
      </c>
      <c r="G101" s="39">
        <v>0.21979549732912718</v>
      </c>
      <c r="H101" s="33">
        <v>25.443414180000001</v>
      </c>
      <c r="I101" s="39">
        <v>0.24273729027281377</v>
      </c>
      <c r="J101" s="38">
        <v>0.23285907336495004</v>
      </c>
      <c r="K101" s="39">
        <v>0.24273729027281377</v>
      </c>
      <c r="L101" s="38">
        <v>0.23285907336495004</v>
      </c>
      <c r="N101" s="73"/>
      <c r="O101" s="73"/>
      <c r="P101" s="73"/>
      <c r="Q101" s="73"/>
      <c r="R101" s="73"/>
      <c r="S101" s="73"/>
      <c r="T101" s="73"/>
      <c r="U101" s="73"/>
      <c r="V101" s="73"/>
    </row>
    <row r="102" spans="2:22" s="67" customFormat="1" ht="12.75" customHeight="1" x14ac:dyDescent="0.2">
      <c r="C102" s="74" t="s">
        <v>30</v>
      </c>
      <c r="D102" s="33">
        <v>1.85407057</v>
      </c>
      <c r="E102" s="39">
        <v>0.10456983420454002</v>
      </c>
      <c r="F102" s="38">
        <v>5.7853553082854114E-2</v>
      </c>
      <c r="G102" s="39">
        <v>0.10053052762785719</v>
      </c>
      <c r="H102" s="33">
        <v>24.189415200000003</v>
      </c>
      <c r="I102" s="39">
        <v>0.12640291805292625</v>
      </c>
      <c r="J102" s="38">
        <v>0.11204753700102921</v>
      </c>
      <c r="K102" s="39">
        <v>0.12640291805292625</v>
      </c>
      <c r="L102" s="38">
        <v>0.11204753700102921</v>
      </c>
      <c r="N102" s="73"/>
      <c r="O102" s="73"/>
      <c r="P102" s="73"/>
      <c r="Q102" s="73"/>
      <c r="R102" s="73"/>
      <c r="S102" s="73"/>
      <c r="T102" s="73"/>
      <c r="U102" s="73"/>
      <c r="V102" s="73"/>
    </row>
    <row r="103" spans="2:22" s="67" customFormat="1" ht="12.75" customHeight="1" x14ac:dyDescent="0.2">
      <c r="C103" s="48" t="s">
        <v>31</v>
      </c>
      <c r="D103" s="33">
        <v>2.7825127200000002</v>
      </c>
      <c r="E103" s="35">
        <v>0.12227092938696749</v>
      </c>
      <c r="F103" s="136">
        <v>8.3332082179446099E-2</v>
      </c>
      <c r="G103" s="35">
        <v>1.2577718427738693E-2</v>
      </c>
      <c r="H103" s="33">
        <v>36.769935919999995</v>
      </c>
      <c r="I103" s="35">
        <v>3.2691447169512111E-2</v>
      </c>
      <c r="J103" s="136">
        <v>3.5044388175095031E-2</v>
      </c>
      <c r="K103" s="35">
        <v>3.2691447169512111E-2</v>
      </c>
      <c r="L103" s="136">
        <v>3.5044388175095031E-2</v>
      </c>
      <c r="N103" s="73"/>
      <c r="O103" s="73"/>
      <c r="P103" s="73"/>
      <c r="Q103" s="73"/>
      <c r="R103" s="73"/>
      <c r="S103" s="73"/>
      <c r="T103" s="73"/>
      <c r="U103" s="73"/>
      <c r="V103" s="73"/>
    </row>
    <row r="104" spans="2:22" s="67" customFormat="1" ht="12.75" customHeight="1" x14ac:dyDescent="0.2">
      <c r="C104" s="75" t="s">
        <v>32</v>
      </c>
      <c r="D104" s="76">
        <v>1.2962628300000001</v>
      </c>
      <c r="E104" s="117">
        <v>6.8787937215998518E-2</v>
      </c>
      <c r="F104" s="137">
        <v>3.1918894819645383E-2</v>
      </c>
      <c r="G104" s="117">
        <v>4.8996901445556018E-2</v>
      </c>
      <c r="H104" s="76">
        <v>15.70367985</v>
      </c>
      <c r="I104" s="117">
        <v>5.0014063347572746E-2</v>
      </c>
      <c r="J104" s="137">
        <v>4.6576219456665235E-2</v>
      </c>
      <c r="K104" s="117">
        <v>5.0014063347572746E-2</v>
      </c>
      <c r="L104" s="137">
        <v>4.6576219456665235E-2</v>
      </c>
      <c r="N104" s="73"/>
      <c r="O104" s="73"/>
      <c r="P104" s="73"/>
      <c r="Q104" s="73"/>
      <c r="R104" s="73"/>
      <c r="S104" s="73"/>
      <c r="T104" s="73"/>
      <c r="U104" s="73"/>
      <c r="V104" s="73"/>
    </row>
    <row r="105" spans="2:22" s="3" customFormat="1" ht="12.75" customHeight="1" x14ac:dyDescent="0.2">
      <c r="B105" s="79"/>
      <c r="C105" s="147"/>
      <c r="D105" s="148"/>
      <c r="E105" s="149"/>
      <c r="F105" s="149"/>
      <c r="G105" s="149"/>
      <c r="H105" s="149"/>
      <c r="I105" s="149"/>
      <c r="J105" s="149"/>
      <c r="K105" s="149"/>
      <c r="L105" s="103" t="s">
        <v>40</v>
      </c>
      <c r="M105" s="67"/>
    </row>
    <row r="106" spans="2:22" s="3" customFormat="1" ht="12.75" hidden="1" customHeight="1" x14ac:dyDescent="0.2">
      <c r="B106" s="79"/>
      <c r="C106" s="150"/>
      <c r="D106" s="151"/>
      <c r="E106" s="35"/>
      <c r="F106" s="152"/>
      <c r="G106" s="152"/>
      <c r="H106" s="152"/>
      <c r="I106" s="35"/>
      <c r="J106" s="152"/>
      <c r="K106" s="152"/>
      <c r="L106" s="152"/>
      <c r="M106" s="67"/>
    </row>
    <row r="107" spans="2:22" s="3" customFormat="1" ht="12.75" hidden="1" customHeight="1" x14ac:dyDescent="0.2">
      <c r="B107" s="79"/>
      <c r="C107" s="150"/>
      <c r="D107" s="151"/>
      <c r="E107" s="35"/>
      <c r="F107" s="152"/>
      <c r="G107" s="152"/>
      <c r="H107" s="152"/>
      <c r="I107" s="35"/>
      <c r="J107" s="152"/>
      <c r="K107" s="152"/>
      <c r="L107" s="152"/>
      <c r="M107" s="67"/>
    </row>
    <row r="108" spans="2:22" s="3" customFormat="1" ht="12.75" hidden="1" customHeight="1" x14ac:dyDescent="0.2">
      <c r="B108" s="79"/>
      <c r="C108" s="150"/>
      <c r="D108" s="151"/>
      <c r="E108" s="35"/>
      <c r="F108" s="152"/>
      <c r="G108" s="152"/>
      <c r="H108" s="152"/>
      <c r="I108" s="35"/>
      <c r="J108" s="152"/>
      <c r="K108" s="152"/>
      <c r="L108" s="152"/>
      <c r="M108" s="67"/>
    </row>
    <row r="109" spans="2:22" s="3" customFormat="1" ht="12.75" hidden="1" customHeight="1" x14ac:dyDescent="0.2">
      <c r="B109" s="79"/>
      <c r="C109" s="99"/>
      <c r="D109" s="100"/>
      <c r="E109" s="101"/>
      <c r="F109" s="101"/>
      <c r="G109" s="101"/>
      <c r="H109" s="102"/>
      <c r="I109" s="101"/>
      <c r="J109" s="101"/>
      <c r="K109" s="101"/>
      <c r="L109" s="101"/>
      <c r="M109" s="67"/>
    </row>
    <row r="110" spans="2:22" x14ac:dyDescent="0.2">
      <c r="C110" s="86" t="s">
        <v>35</v>
      </c>
      <c r="D110" s="87"/>
      <c r="E110" s="87"/>
      <c r="F110" s="87"/>
      <c r="G110" s="87"/>
      <c r="H110" s="87"/>
      <c r="I110" s="87"/>
      <c r="J110" s="87"/>
      <c r="K110" s="87"/>
      <c r="L110" s="87"/>
      <c r="M110" s="87"/>
    </row>
    <row r="111" spans="2:22" ht="48.75" customHeight="1" x14ac:dyDescent="0.2">
      <c r="C111" s="88" t="s">
        <v>36</v>
      </c>
      <c r="D111" s="88"/>
      <c r="E111" s="88"/>
      <c r="F111" s="88"/>
      <c r="G111" s="88"/>
      <c r="H111" s="88"/>
      <c r="I111" s="88"/>
      <c r="J111" s="88"/>
      <c r="K111" s="88"/>
      <c r="L111" s="88"/>
      <c r="M111" s="87"/>
    </row>
    <row r="112" spans="2:22" ht="48.75" customHeight="1" x14ac:dyDescent="0.2">
      <c r="C112" s="88"/>
      <c r="D112" s="88"/>
      <c r="E112" s="88"/>
      <c r="F112" s="88"/>
      <c r="G112" s="88"/>
      <c r="H112" s="88"/>
      <c r="I112" s="88"/>
      <c r="J112" s="88"/>
      <c r="K112" s="88"/>
      <c r="L112" s="88"/>
      <c r="M112" s="87"/>
    </row>
    <row r="113" spans="3:13" x14ac:dyDescent="0.2">
      <c r="C113" s="87"/>
      <c r="D113" s="87"/>
      <c r="E113" s="87"/>
      <c r="F113" s="87"/>
      <c r="G113" s="87"/>
      <c r="H113" s="87"/>
      <c r="I113" s="87"/>
      <c r="J113" s="87"/>
      <c r="K113" s="87"/>
      <c r="L113" s="87"/>
      <c r="M113" s="87"/>
    </row>
  </sheetData>
  <mergeCells count="32">
    <mergeCell ref="C111:L111"/>
    <mergeCell ref="C112:L112"/>
    <mergeCell ref="C72:C74"/>
    <mergeCell ref="D72:F72"/>
    <mergeCell ref="G72:J72"/>
    <mergeCell ref="K72:L72"/>
    <mergeCell ref="D73:D74"/>
    <mergeCell ref="E73:F73"/>
    <mergeCell ref="G73:G74"/>
    <mergeCell ref="H73:H74"/>
    <mergeCell ref="I73:J73"/>
    <mergeCell ref="K73:L73"/>
    <mergeCell ref="C38:C40"/>
    <mergeCell ref="D38:F38"/>
    <mergeCell ref="G38:J38"/>
    <mergeCell ref="K38:L38"/>
    <mergeCell ref="D39:D40"/>
    <mergeCell ref="E39:F39"/>
    <mergeCell ref="G39:G40"/>
    <mergeCell ref="H39:H40"/>
    <mergeCell ref="I39:J39"/>
    <mergeCell ref="K39:L39"/>
    <mergeCell ref="C4:C6"/>
    <mergeCell ref="D4:F4"/>
    <mergeCell ref="G4:J4"/>
    <mergeCell ref="K4:L4"/>
    <mergeCell ref="D5:D6"/>
    <mergeCell ref="E5:F5"/>
    <mergeCell ref="G5:G6"/>
    <mergeCell ref="H5:H6"/>
    <mergeCell ref="I5:J5"/>
    <mergeCell ref="K5:L5"/>
  </mergeCells>
  <pageMargins left="0" right="0" top="0" bottom="0" header="0" footer="0"/>
  <pageSetup paperSize="9" scale="80" fitToWidth="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X67"/>
  <sheetViews>
    <sheetView showGridLines="0" zoomScale="80" zoomScaleNormal="80" workbookViewId="0">
      <selection activeCell="M5" sqref="M5"/>
    </sheetView>
  </sheetViews>
  <sheetFormatPr baseColWidth="10" defaultRowHeight="14.25" x14ac:dyDescent="0.2"/>
  <cols>
    <col min="1" max="1" width="5.42578125" style="156" customWidth="1"/>
    <col min="2" max="2" width="30.7109375" style="156" customWidth="1"/>
    <col min="3" max="3" width="18.28515625" style="156" customWidth="1"/>
    <col min="4" max="4" width="11.7109375" style="156" customWidth="1"/>
    <col min="5" max="5" width="11.42578125" style="156" customWidth="1"/>
    <col min="6" max="6" width="11.42578125" style="156"/>
    <col min="7" max="15" width="11.42578125" style="156" customWidth="1"/>
    <col min="16" max="16" width="12.28515625" style="156" customWidth="1"/>
    <col min="17" max="17" width="12.42578125" style="156" customWidth="1"/>
    <col min="18" max="16384" width="11.42578125" style="156"/>
  </cols>
  <sheetData>
    <row r="1" spans="1:18" ht="15.75" x14ac:dyDescent="0.2">
      <c r="A1" s="153" t="s">
        <v>45</v>
      </c>
      <c r="B1" s="154"/>
      <c r="C1" s="154"/>
      <c r="D1" s="154"/>
      <c r="E1" s="154"/>
      <c r="F1" s="154"/>
      <c r="G1" s="154"/>
      <c r="H1" s="154"/>
      <c r="I1" s="154"/>
      <c r="J1" s="154"/>
      <c r="K1" s="154"/>
      <c r="L1" s="154"/>
      <c r="M1" s="154"/>
      <c r="N1" s="155"/>
      <c r="O1" s="155"/>
      <c r="P1" s="155"/>
      <c r="Q1" s="155"/>
    </row>
    <row r="2" spans="1:18" x14ac:dyDescent="0.2">
      <c r="Q2" s="155"/>
    </row>
    <row r="3" spans="1:18" ht="30" customHeight="1" x14ac:dyDescent="0.2">
      <c r="D3" s="157" t="s">
        <v>46</v>
      </c>
      <c r="E3" s="157" t="s">
        <v>47</v>
      </c>
      <c r="F3" s="157">
        <v>44197</v>
      </c>
      <c r="G3" s="157">
        <v>44228</v>
      </c>
      <c r="H3" s="157">
        <v>44256</v>
      </c>
      <c r="I3" s="157">
        <v>44287</v>
      </c>
      <c r="J3" s="157">
        <v>44317</v>
      </c>
      <c r="K3" s="157">
        <v>44348</v>
      </c>
      <c r="L3" s="157">
        <v>44378</v>
      </c>
      <c r="M3" s="157">
        <v>44409</v>
      </c>
      <c r="N3" s="157">
        <v>44440</v>
      </c>
      <c r="O3" s="157">
        <v>44470</v>
      </c>
      <c r="P3" s="157">
        <v>44501</v>
      </c>
    </row>
    <row r="4" spans="1:18" ht="15" x14ac:dyDescent="0.2">
      <c r="B4" s="158" t="s">
        <v>48</v>
      </c>
      <c r="C4" s="159"/>
      <c r="D4" s="160">
        <v>1.2151915736779983E-5</v>
      </c>
      <c r="E4" s="160">
        <v>4.1465012108110599E-5</v>
      </c>
      <c r="F4" s="160">
        <v>1.5117159763256005E-4</v>
      </c>
      <c r="G4" s="160">
        <v>3.0058309769209757E-5</v>
      </c>
      <c r="H4" s="160">
        <v>1.7018359889320323E-4</v>
      </c>
      <c r="I4" s="160">
        <v>-6.7220594872186012E-5</v>
      </c>
      <c r="J4" s="160">
        <v>3.107812369576024E-4</v>
      </c>
      <c r="K4" s="160">
        <v>5.2027614272653899E-4</v>
      </c>
      <c r="L4" s="160">
        <v>6.7991209924045393E-4</v>
      </c>
      <c r="M4" s="160">
        <v>5.5862810151885434E-4</v>
      </c>
      <c r="N4" s="160">
        <v>1.0689001364534434E-3</v>
      </c>
      <c r="O4" s="160">
        <v>9.7075546782265931E-4</v>
      </c>
      <c r="P4" s="160">
        <v>3.9207967037069302E-4</v>
      </c>
    </row>
    <row r="5" spans="1:18" ht="15" x14ac:dyDescent="0.2">
      <c r="B5" s="161" t="s">
        <v>49</v>
      </c>
      <c r="C5" s="162"/>
      <c r="D5" s="163">
        <v>1.8402428955344163E-5</v>
      </c>
      <c r="E5" s="163">
        <v>4.1332725374987334E-5</v>
      </c>
      <c r="F5" s="163">
        <v>2.7671263139206204E-4</v>
      </c>
      <c r="G5" s="163">
        <v>3.6686397492102785E-5</v>
      </c>
      <c r="H5" s="163">
        <v>2.0605499972803365E-4</v>
      </c>
      <c r="I5" s="163">
        <v>-9.2988138430172285E-5</v>
      </c>
      <c r="J5" s="163">
        <v>2.0573661285938627E-4</v>
      </c>
      <c r="K5" s="163">
        <v>3.9872191001011359E-4</v>
      </c>
      <c r="L5" s="163">
        <v>6.2386365745181749E-4</v>
      </c>
      <c r="M5" s="163">
        <v>8.067737276022946E-4</v>
      </c>
      <c r="N5" s="163">
        <v>7.8022910643538168E-4</v>
      </c>
      <c r="O5" s="163">
        <v>9.566651785206659E-4</v>
      </c>
      <c r="P5" s="163">
        <v>-9.3095009915344917E-4</v>
      </c>
    </row>
    <row r="6" spans="1:18" x14ac:dyDescent="0.2">
      <c r="B6" s="164" t="s">
        <v>50</v>
      </c>
      <c r="C6" s="165"/>
      <c r="D6" s="166">
        <v>5.29173847962916E-6</v>
      </c>
      <c r="E6" s="166">
        <v>-5.3925622848005617E-5</v>
      </c>
      <c r="F6" s="166">
        <v>2.797603462245668E-4</v>
      </c>
      <c r="G6" s="166">
        <v>-2.0532427849795365E-4</v>
      </c>
      <c r="H6" s="166">
        <v>-2.5433522711482137E-4</v>
      </c>
      <c r="I6" s="166">
        <v>-3.1733846405557209E-4</v>
      </c>
      <c r="J6" s="166">
        <v>-2.5324706059370872E-4</v>
      </c>
      <c r="K6" s="166">
        <v>1.3793469845202466E-5</v>
      </c>
      <c r="L6" s="166">
        <v>1.0689886249815039E-4</v>
      </c>
      <c r="M6" s="166">
        <v>-1.1226249308105007E-4</v>
      </c>
      <c r="N6" s="166">
        <v>-4.6084356298004003E-4</v>
      </c>
      <c r="O6" s="166">
        <v>-7.8594368330076048E-4</v>
      </c>
      <c r="P6" s="166">
        <v>-6.2351370920560312E-3</v>
      </c>
    </row>
    <row r="7" spans="1:18" x14ac:dyDescent="0.2">
      <c r="B7" s="164" t="s">
        <v>51</v>
      </c>
      <c r="C7" s="165"/>
      <c r="D7" s="166">
        <v>1.7263849840798429E-6</v>
      </c>
      <c r="E7" s="166">
        <v>-2.7714209159812597E-5</v>
      </c>
      <c r="F7" s="166">
        <v>3.1219234404300522E-6</v>
      </c>
      <c r="G7" s="166">
        <v>-2.8471196534818333E-5</v>
      </c>
      <c r="H7" s="166">
        <v>-1.5086767073591023E-4</v>
      </c>
      <c r="I7" s="166">
        <v>-1.7268603371567437E-4</v>
      </c>
      <c r="J7" s="166">
        <v>-2.4888602979389329E-4</v>
      </c>
      <c r="K7" s="166">
        <v>-3.9899931797504617E-4</v>
      </c>
      <c r="L7" s="166">
        <v>-3.5689033091712563E-4</v>
      </c>
      <c r="M7" s="166">
        <v>-1.8472574544126097E-4</v>
      </c>
      <c r="N7" s="166">
        <v>-4.7057448874798791E-4</v>
      </c>
      <c r="O7" s="166">
        <v>-1.1404687122738011E-3</v>
      </c>
      <c r="P7" s="166">
        <v>-3.6265243229551825E-3</v>
      </c>
    </row>
    <row r="8" spans="1:18" x14ac:dyDescent="0.2">
      <c r="B8" s="164" t="s">
        <v>52</v>
      </c>
      <c r="C8" s="165"/>
      <c r="D8" s="166">
        <v>9.3280404795947902E-6</v>
      </c>
      <c r="E8" s="166">
        <v>-9.9250034530706799E-5</v>
      </c>
      <c r="F8" s="166">
        <v>4.5021897577668391E-4</v>
      </c>
      <c r="G8" s="166">
        <v>-3.6987197061100208E-4</v>
      </c>
      <c r="H8" s="166">
        <v>-4.0623101789516447E-4</v>
      </c>
      <c r="I8" s="166">
        <v>-3.9585193525848439E-4</v>
      </c>
      <c r="J8" s="166">
        <v>-3.4771888766627068E-4</v>
      </c>
      <c r="K8" s="166">
        <v>2.2818241591049393E-4</v>
      </c>
      <c r="L8" s="166">
        <v>5.0100246694828598E-4</v>
      </c>
      <c r="M8" s="166">
        <v>1.7738527988697683E-6</v>
      </c>
      <c r="N8" s="166">
        <v>-5.3954966070757227E-4</v>
      </c>
      <c r="O8" s="166">
        <v>-6.9103259263114669E-4</v>
      </c>
      <c r="P8" s="166">
        <v>-9.1351628101032922E-3</v>
      </c>
    </row>
    <row r="9" spans="1:18" x14ac:dyDescent="0.2">
      <c r="B9" s="164" t="s">
        <v>53</v>
      </c>
      <c r="C9" s="165"/>
      <c r="D9" s="166">
        <v>-2.2235152369320943E-6</v>
      </c>
      <c r="E9" s="166">
        <v>4.4590173019054546E-5</v>
      </c>
      <c r="F9" s="166">
        <v>2.1714158184082955E-4</v>
      </c>
      <c r="G9" s="166">
        <v>2.707210884511646E-5</v>
      </c>
      <c r="H9" s="166">
        <v>5.6504129400059E-5</v>
      </c>
      <c r="I9" s="166">
        <v>-3.4461357958270877E-4</v>
      </c>
      <c r="J9" s="166">
        <v>-2.4119268891786838E-5</v>
      </c>
      <c r="K9" s="166">
        <v>-3.1369828223160034E-5</v>
      </c>
      <c r="L9" s="166">
        <v>-3.0373415004192328E-4</v>
      </c>
      <c r="M9" s="166">
        <v>-3.4999239639788016E-4</v>
      </c>
      <c r="N9" s="166">
        <v>-1.3147156790405123E-4</v>
      </c>
      <c r="O9" s="166">
        <v>-5.1252517068378634E-4</v>
      </c>
      <c r="P9" s="166">
        <v>-1.2633510464935549E-3</v>
      </c>
    </row>
    <row r="10" spans="1:18" x14ac:dyDescent="0.2">
      <c r="B10" s="167" t="s">
        <v>54</v>
      </c>
      <c r="C10" s="168"/>
      <c r="D10" s="166">
        <v>8.17088997351334E-7</v>
      </c>
      <c r="E10" s="166">
        <v>-2.2641256036459723E-5</v>
      </c>
      <c r="F10" s="166">
        <v>-4.6342668514998131E-5</v>
      </c>
      <c r="G10" s="166">
        <v>6.4162053067695624E-5</v>
      </c>
      <c r="H10" s="166">
        <v>2.1744943849855147E-4</v>
      </c>
      <c r="I10" s="166">
        <v>5.2647596366206528E-4</v>
      </c>
      <c r="J10" s="166">
        <v>7.3257518373304187E-4</v>
      </c>
      <c r="K10" s="166">
        <v>9.4405882063952618E-4</v>
      </c>
      <c r="L10" s="166">
        <v>1.2491807262637877E-3</v>
      </c>
      <c r="M10" s="166">
        <v>1.4753417783028855E-3</v>
      </c>
      <c r="N10" s="166">
        <v>2.3113875704598996E-3</v>
      </c>
      <c r="O10" s="166">
        <v>2.8975479286073025E-3</v>
      </c>
      <c r="P10" s="166">
        <v>4.7972743467865619E-3</v>
      </c>
    </row>
    <row r="11" spans="1:18" x14ac:dyDescent="0.2">
      <c r="B11" s="164" t="s">
        <v>55</v>
      </c>
      <c r="C11" s="165"/>
      <c r="D11" s="166">
        <v>7.3604406303218184E-7</v>
      </c>
      <c r="E11" s="166">
        <v>-3.621059083003253E-5</v>
      </c>
      <c r="F11" s="166">
        <v>-2.4131933965054753E-4</v>
      </c>
      <c r="G11" s="166">
        <v>-3.0880495398788455E-4</v>
      </c>
      <c r="H11" s="166">
        <v>-2.6345637513391917E-4</v>
      </c>
      <c r="I11" s="166">
        <v>-7.5610809182169447E-5</v>
      </c>
      <c r="J11" s="166">
        <v>1.1364897935517426E-4</v>
      </c>
      <c r="K11" s="166">
        <v>4.2978869991250335E-4</v>
      </c>
      <c r="L11" s="166">
        <v>4.9924889648567117E-4</v>
      </c>
      <c r="M11" s="166">
        <v>3.6960121988083294E-4</v>
      </c>
      <c r="N11" s="166">
        <v>1.4160812190420202E-3</v>
      </c>
      <c r="O11" s="166">
        <v>1.4129844539119141E-3</v>
      </c>
      <c r="P11" s="166">
        <v>-2.1380825186819719E-3</v>
      </c>
    </row>
    <row r="12" spans="1:18" x14ac:dyDescent="0.2">
      <c r="B12" s="164" t="s">
        <v>56</v>
      </c>
      <c r="C12" s="165"/>
      <c r="D12" s="166">
        <v>8.8486880778226862E-7</v>
      </c>
      <c r="E12" s="166">
        <v>-1.4590317740426073E-5</v>
      </c>
      <c r="F12" s="166">
        <v>1.74826815135809E-5</v>
      </c>
      <c r="G12" s="166">
        <v>2.0998783107950558E-4</v>
      </c>
      <c r="H12" s="166">
        <v>4.1122082349009936E-4</v>
      </c>
      <c r="I12" s="166">
        <v>7.7129009038090501E-4</v>
      </c>
      <c r="J12" s="166">
        <v>9.5360224323215448E-4</v>
      </c>
      <c r="K12" s="166">
        <v>1.2043947791884335E-3</v>
      </c>
      <c r="L12" s="166">
        <v>1.5271784987624937E-3</v>
      </c>
      <c r="M12" s="166">
        <v>1.8166328640878415E-3</v>
      </c>
      <c r="N12" s="166">
        <v>2.7499394382368703E-3</v>
      </c>
      <c r="O12" s="166">
        <v>3.4850938870372161E-3</v>
      </c>
      <c r="P12" s="166">
        <v>7.1902353820543219E-3</v>
      </c>
    </row>
    <row r="13" spans="1:18" x14ac:dyDescent="0.2">
      <c r="B13" s="167" t="s">
        <v>57</v>
      </c>
      <c r="C13" s="168"/>
      <c r="D13" s="166">
        <v>3.2129930545021779E-6</v>
      </c>
      <c r="E13" s="166">
        <v>3.9836599079912105E-5</v>
      </c>
      <c r="F13" s="166">
        <v>-9.6633566874393395E-5</v>
      </c>
      <c r="G13" s="166">
        <v>-7.9435774106517698E-5</v>
      </c>
      <c r="H13" s="166">
        <v>3.2296631864814351E-4</v>
      </c>
      <c r="I13" s="166">
        <v>4.9500621179032755E-4</v>
      </c>
      <c r="J13" s="166">
        <v>1.7369899188102167E-5</v>
      </c>
      <c r="K13" s="166">
        <v>3.0429606943971343E-4</v>
      </c>
      <c r="L13" s="166">
        <v>6.5937208191901853E-4</v>
      </c>
      <c r="M13" s="166">
        <v>7.9564134835941047E-4</v>
      </c>
      <c r="N13" s="166">
        <v>7.7430714442128235E-4</v>
      </c>
      <c r="O13" s="166">
        <v>8.712698902824112E-4</v>
      </c>
      <c r="P13" s="166">
        <v>5.0811088832114493E-4</v>
      </c>
    </row>
    <row r="14" spans="1:18" x14ac:dyDescent="0.2">
      <c r="B14" s="167" t="s">
        <v>58</v>
      </c>
      <c r="C14" s="168"/>
      <c r="D14" s="166">
        <v>7.2431750492985003E-6</v>
      </c>
      <c r="E14" s="166">
        <v>4.2581491516369141E-5</v>
      </c>
      <c r="F14" s="166">
        <v>2.5636042724452857E-4</v>
      </c>
      <c r="G14" s="166">
        <v>2.7046357037896485E-4</v>
      </c>
      <c r="H14" s="166">
        <v>1.4994801592327356E-4</v>
      </c>
      <c r="I14" s="166">
        <v>-1.1609185153453883E-3</v>
      </c>
      <c r="J14" s="166">
        <v>-4.6731595039761764E-5</v>
      </c>
      <c r="K14" s="166">
        <v>7.2418159456777431E-4</v>
      </c>
      <c r="L14" s="166">
        <v>-4.1320021606272572E-4</v>
      </c>
      <c r="M14" s="166">
        <v>3.3368735377603542E-4</v>
      </c>
      <c r="N14" s="166">
        <v>-6.2848031478068833E-4</v>
      </c>
      <c r="O14" s="166">
        <v>1.3278431743197761E-3</v>
      </c>
      <c r="P14" s="166">
        <v>-5.1262870009372019E-4</v>
      </c>
      <c r="R14" s="156" t="s">
        <v>59</v>
      </c>
    </row>
    <row r="15" spans="1:18" x14ac:dyDescent="0.2">
      <c r="B15" s="167" t="s">
        <v>60</v>
      </c>
      <c r="C15" s="168"/>
      <c r="D15" s="166">
        <v>8.3883974044240972E-5</v>
      </c>
      <c r="E15" s="166">
        <v>1.7942332654952153E-4</v>
      </c>
      <c r="F15" s="166">
        <v>7.574189260532993E-4</v>
      </c>
      <c r="G15" s="166">
        <v>2.9137475073026664E-4</v>
      </c>
      <c r="H15" s="166">
        <v>9.144477118954164E-4</v>
      </c>
      <c r="I15" s="166">
        <v>-4.6659128691250995E-4</v>
      </c>
      <c r="J15" s="166">
        <v>2.2686969009066971E-4</v>
      </c>
      <c r="K15" s="166">
        <v>2.8417529194246782E-4</v>
      </c>
      <c r="L15" s="166">
        <v>9.8992464504155109E-4</v>
      </c>
      <c r="M15" s="166">
        <v>1.3431717069161131E-3</v>
      </c>
      <c r="N15" s="166">
        <v>1.6399228321091197E-3</v>
      </c>
      <c r="O15" s="166">
        <v>7.7950733063780753E-4</v>
      </c>
      <c r="P15" s="166">
        <v>-8.7504358686718575E-4</v>
      </c>
    </row>
    <row r="16" spans="1:18" x14ac:dyDescent="0.2">
      <c r="B16" s="164" t="s">
        <v>61</v>
      </c>
      <c r="C16" s="165"/>
      <c r="D16" s="166">
        <v>-4.4503428516695642E-5</v>
      </c>
      <c r="E16" s="166">
        <v>1.0788118179916317E-4</v>
      </c>
      <c r="F16" s="166">
        <v>6.186005309636311E-4</v>
      </c>
      <c r="G16" s="166">
        <v>2.0112592174514887E-4</v>
      </c>
      <c r="H16" s="166">
        <v>4.6010705317178768E-4</v>
      </c>
      <c r="I16" s="166">
        <v>4.6921303539382286E-4</v>
      </c>
      <c r="J16" s="166">
        <v>1.058604478734182E-3</v>
      </c>
      <c r="K16" s="166">
        <v>6.5249962078284263E-4</v>
      </c>
      <c r="L16" s="166">
        <v>7.5626922011573505E-4</v>
      </c>
      <c r="M16" s="166">
        <v>1.8786345294838913E-3</v>
      </c>
      <c r="N16" s="166">
        <v>2.7156613316381417E-3</v>
      </c>
      <c r="O16" s="166">
        <v>2.7174416510697963E-3</v>
      </c>
      <c r="P16" s="166">
        <v>9.0437633320727961E-4</v>
      </c>
    </row>
    <row r="17" spans="1:24" x14ac:dyDescent="0.2">
      <c r="B17" s="164" t="s">
        <v>62</v>
      </c>
      <c r="C17" s="165"/>
      <c r="D17" s="169">
        <v>2.8704919882516222E-4</v>
      </c>
      <c r="E17" s="169">
        <v>3.1730432092791361E-4</v>
      </c>
      <c r="F17" s="169">
        <v>9.547743171931522E-4</v>
      </c>
      <c r="G17" s="169">
        <v>4.4562707471107466E-4</v>
      </c>
      <c r="H17" s="169">
        <v>1.7135119201823201E-3</v>
      </c>
      <c r="I17" s="169">
        <v>-2.1948653130848816E-3</v>
      </c>
      <c r="J17" s="169">
        <v>-1.1863760947028457E-3</v>
      </c>
      <c r="K17" s="169">
        <v>-3.4847099698565032E-4</v>
      </c>
      <c r="L17" s="169">
        <v>1.3753268705185562E-3</v>
      </c>
      <c r="M17" s="169">
        <v>4.5119024868300883E-4</v>
      </c>
      <c r="N17" s="169">
        <v>-1.8357938360857862E-4</v>
      </c>
      <c r="O17" s="169">
        <v>-2.4258834535930696E-3</v>
      </c>
      <c r="P17" s="169">
        <v>-4.00411599308792E-3</v>
      </c>
    </row>
    <row r="18" spans="1:24" ht="15" x14ac:dyDescent="0.2">
      <c r="B18" s="170" t="s">
        <v>63</v>
      </c>
      <c r="C18" s="171"/>
      <c r="D18" s="172">
        <v>6.8589742840963197E-7</v>
      </c>
      <c r="E18" s="172">
        <v>4.1706300980992594E-5</v>
      </c>
      <c r="F18" s="172">
        <v>-1.0316114950936761E-4</v>
      </c>
      <c r="G18" s="172">
        <v>1.722981371110599E-5</v>
      </c>
      <c r="H18" s="172">
        <v>1.0028522726446276E-4</v>
      </c>
      <c r="I18" s="172">
        <v>-1.8739347781848714E-5</v>
      </c>
      <c r="J18" s="172">
        <v>5.114900150589019E-4</v>
      </c>
      <c r="K18" s="172">
        <v>7.4189336932817262E-4</v>
      </c>
      <c r="L18" s="172">
        <v>7.7432594335147265E-4</v>
      </c>
      <c r="M18" s="172">
        <v>1.6253270698740607E-4</v>
      </c>
      <c r="N18" s="172">
        <v>1.5627907564743637E-3</v>
      </c>
      <c r="O18" s="172">
        <v>9.951222768533885E-4</v>
      </c>
      <c r="P18" s="172">
        <v>2.6392891359994231E-3</v>
      </c>
    </row>
    <row r="19" spans="1:24" x14ac:dyDescent="0.2">
      <c r="B19" s="167" t="s">
        <v>64</v>
      </c>
      <c r="C19" s="168"/>
      <c r="D19" s="166">
        <v>-2.258663671983463E-6</v>
      </c>
      <c r="E19" s="166">
        <v>9.7990364877897917E-6</v>
      </c>
      <c r="F19" s="166">
        <v>7.2953730558156238E-5</v>
      </c>
      <c r="G19" s="166">
        <v>-1.6646967827482761E-4</v>
      </c>
      <c r="H19" s="166">
        <v>6.9345026825207157E-6</v>
      </c>
      <c r="I19" s="166">
        <v>4.8788678048694578E-5</v>
      </c>
      <c r="J19" s="166">
        <v>3.4967698470178554E-4</v>
      </c>
      <c r="K19" s="166">
        <v>2.3926610347868582E-4</v>
      </c>
      <c r="L19" s="166">
        <v>5.7291257794234163E-4</v>
      </c>
      <c r="M19" s="166">
        <v>3.8248533056672862E-4</v>
      </c>
      <c r="N19" s="166">
        <v>6.8972547971202225E-4</v>
      </c>
      <c r="O19" s="166">
        <v>1.0340842500706771E-3</v>
      </c>
      <c r="P19" s="166">
        <v>1.6175143203784881E-3</v>
      </c>
    </row>
    <row r="20" spans="1:24" x14ac:dyDescent="0.2">
      <c r="B20" s="164" t="s">
        <v>65</v>
      </c>
      <c r="C20" s="165"/>
      <c r="D20" s="166">
        <v>-3.3463540050071572E-8</v>
      </c>
      <c r="E20" s="166">
        <v>1.8594940964788975E-7</v>
      </c>
      <c r="F20" s="166">
        <v>2.1234225009880703E-5</v>
      </c>
      <c r="G20" s="166">
        <v>-6.9605625403479365E-6</v>
      </c>
      <c r="H20" s="166">
        <v>6.3388968718491867E-6</v>
      </c>
      <c r="I20" s="166">
        <v>5.9133519408227642E-5</v>
      </c>
      <c r="J20" s="166">
        <v>-1.3324093356970046E-5</v>
      </c>
      <c r="K20" s="166">
        <v>2.8351745258170524E-6</v>
      </c>
      <c r="L20" s="166">
        <v>4.5583271456317576E-5</v>
      </c>
      <c r="M20" s="166">
        <v>8.6281852248237811E-5</v>
      </c>
      <c r="N20" s="166">
        <v>1.4333378982844813E-4</v>
      </c>
      <c r="O20" s="166">
        <v>2.6677506785643956E-4</v>
      </c>
      <c r="P20" s="166">
        <v>4.5369794433525179E-4</v>
      </c>
    </row>
    <row r="21" spans="1:24" x14ac:dyDescent="0.2">
      <c r="B21" s="164" t="s">
        <v>66</v>
      </c>
      <c r="C21" s="165"/>
      <c r="D21" s="166">
        <v>-2.5423297898563568E-5</v>
      </c>
      <c r="E21" s="166">
        <v>1.0984936874169904E-4</v>
      </c>
      <c r="F21" s="166">
        <v>6.2703453615986504E-4</v>
      </c>
      <c r="G21" s="166">
        <v>-1.7133613362038114E-3</v>
      </c>
      <c r="H21" s="166">
        <v>1.2837149623523558E-5</v>
      </c>
      <c r="I21" s="166">
        <v>-5.2463363036880928E-5</v>
      </c>
      <c r="J21" s="166">
        <v>3.8882332456529056E-3</v>
      </c>
      <c r="K21" s="166">
        <v>2.6210157838322257E-3</v>
      </c>
      <c r="L21" s="166">
        <v>6.2974387571594903E-3</v>
      </c>
      <c r="M21" s="166">
        <v>3.9547568407103384E-3</v>
      </c>
      <c r="N21" s="166">
        <v>6.9074620036311263E-3</v>
      </c>
      <c r="O21" s="166">
        <v>1.039007988066909E-2</v>
      </c>
      <c r="P21" s="166">
        <v>1.5506102797796739E-2</v>
      </c>
    </row>
    <row r="22" spans="1:24" x14ac:dyDescent="0.2">
      <c r="B22" s="173" t="s">
        <v>67</v>
      </c>
      <c r="C22" s="174"/>
      <c r="D22" s="175">
        <v>8.954015323858755E-6</v>
      </c>
      <c r="E22" s="175">
        <v>1.3434438955939321E-4</v>
      </c>
      <c r="F22" s="175">
        <v>-5.7605842071639657E-4</v>
      </c>
      <c r="G22" s="175">
        <v>5.2175535003828877E-4</v>
      </c>
      <c r="H22" s="175">
        <v>3.6697434132482165E-4</v>
      </c>
      <c r="I22" s="175">
        <v>-2.1027644924109801E-4</v>
      </c>
      <c r="J22" s="175">
        <v>9.725723830444899E-4</v>
      </c>
      <c r="K22" s="175">
        <v>2.1649335601956476E-3</v>
      </c>
      <c r="L22" s="175">
        <v>1.3722420885238229E-3</v>
      </c>
      <c r="M22" s="175">
        <v>-5.9445646499678428E-4</v>
      </c>
      <c r="N22" s="175">
        <v>4.2101861441994348E-3</v>
      </c>
      <c r="O22" s="175">
        <v>8.7144912594960822E-4</v>
      </c>
      <c r="P22" s="175">
        <v>6.0303700391566295E-3</v>
      </c>
    </row>
    <row r="23" spans="1:24" x14ac:dyDescent="0.2">
      <c r="B23" s="176"/>
      <c r="C23" s="176"/>
      <c r="D23" s="177"/>
      <c r="E23" s="177"/>
      <c r="F23" s="177"/>
      <c r="G23" s="177"/>
      <c r="H23" s="177"/>
      <c r="I23" s="177"/>
      <c r="J23" s="177"/>
      <c r="K23" s="177"/>
      <c r="L23" s="177"/>
      <c r="M23" s="177"/>
      <c r="N23" s="177"/>
      <c r="O23" s="177"/>
      <c r="P23" s="177"/>
      <c r="Q23" s="177"/>
    </row>
    <row r="24" spans="1:24" x14ac:dyDescent="0.2">
      <c r="Q24" s="155"/>
      <c r="R24" s="178"/>
      <c r="S24" s="178"/>
      <c r="T24" s="179"/>
    </row>
    <row r="25" spans="1:24" ht="15.75" x14ac:dyDescent="0.2">
      <c r="A25" s="153" t="s">
        <v>68</v>
      </c>
      <c r="B25" s="154"/>
      <c r="C25" s="154"/>
      <c r="D25" s="154"/>
      <c r="E25" s="154"/>
      <c r="F25" s="154"/>
      <c r="G25" s="154"/>
      <c r="H25" s="154"/>
      <c r="I25" s="154"/>
      <c r="J25" s="154"/>
      <c r="K25" s="154"/>
      <c r="L25" s="154"/>
      <c r="M25" s="154"/>
      <c r="N25" s="155"/>
      <c r="O25" s="155"/>
      <c r="P25" s="155"/>
      <c r="Q25" s="155"/>
      <c r="X25" s="180"/>
    </row>
    <row r="27" spans="1:24" ht="13.5" customHeight="1" x14ac:dyDescent="0.25">
      <c r="B27" s="181" t="s">
        <v>69</v>
      </c>
      <c r="C27" s="181"/>
      <c r="D27" s="181"/>
      <c r="E27" s="181"/>
      <c r="F27" s="181"/>
      <c r="G27" s="181"/>
      <c r="H27" s="181"/>
      <c r="I27" s="181"/>
      <c r="J27" s="181"/>
      <c r="K27" s="181"/>
      <c r="L27" s="181"/>
      <c r="M27" s="181"/>
    </row>
    <row r="28" spans="1:24" ht="13.5" customHeight="1" thickBot="1" x14ac:dyDescent="0.3">
      <c r="B28" s="181"/>
      <c r="C28" s="181"/>
      <c r="D28" s="181"/>
      <c r="E28" s="181"/>
      <c r="F28" s="181"/>
      <c r="G28" s="182"/>
      <c r="H28" s="182"/>
      <c r="I28" s="182"/>
      <c r="J28" s="182"/>
      <c r="K28" s="182"/>
      <c r="L28" s="182"/>
      <c r="P28" s="182"/>
      <c r="Q28" s="183"/>
    </row>
    <row r="29" spans="1:24" ht="32.25" customHeight="1" thickBot="1" x14ac:dyDescent="0.25">
      <c r="B29" s="184"/>
      <c r="C29" s="184"/>
      <c r="D29" s="185" t="s">
        <v>70</v>
      </c>
      <c r="E29" s="186"/>
      <c r="F29" s="186"/>
      <c r="G29" s="186"/>
      <c r="H29" s="186"/>
      <c r="I29" s="186"/>
      <c r="J29" s="186"/>
      <c r="K29" s="186"/>
      <c r="L29" s="186"/>
      <c r="M29" s="186"/>
      <c r="N29" s="186"/>
      <c r="O29" s="186"/>
      <c r="P29" s="186"/>
      <c r="Q29" s="186"/>
      <c r="R29" s="186"/>
      <c r="S29" s="186"/>
      <c r="T29" s="186"/>
      <c r="U29" s="186"/>
      <c r="V29" s="187"/>
    </row>
    <row r="30" spans="1:24" s="188" customFormat="1" ht="23.25" customHeight="1" thickBot="1" x14ac:dyDescent="0.25">
      <c r="C30" s="189" t="s">
        <v>71</v>
      </c>
      <c r="D30" s="190" t="s">
        <v>72</v>
      </c>
      <c r="E30" s="191" t="s">
        <v>73</v>
      </c>
      <c r="F30" s="191" t="s">
        <v>74</v>
      </c>
      <c r="G30" s="192">
        <v>44197</v>
      </c>
      <c r="H30" s="192">
        <v>44228</v>
      </c>
      <c r="I30" s="192">
        <v>44256</v>
      </c>
      <c r="J30" s="192">
        <v>44287</v>
      </c>
      <c r="K30" s="192">
        <v>44317</v>
      </c>
      <c r="L30" s="192">
        <v>44348</v>
      </c>
      <c r="M30" s="192">
        <v>44378</v>
      </c>
      <c r="N30" s="192">
        <v>44409</v>
      </c>
      <c r="O30" s="192">
        <v>44440</v>
      </c>
      <c r="P30" s="192">
        <v>44470</v>
      </c>
      <c r="Q30" s="192">
        <v>44501</v>
      </c>
      <c r="R30" s="192">
        <v>44531</v>
      </c>
      <c r="S30" s="191" t="s">
        <v>75</v>
      </c>
      <c r="T30" s="192">
        <v>44562</v>
      </c>
      <c r="U30" s="192">
        <v>44593</v>
      </c>
      <c r="V30" s="191" t="s">
        <v>76</v>
      </c>
    </row>
    <row r="31" spans="1:24" x14ac:dyDescent="0.2">
      <c r="C31" s="193">
        <v>43466</v>
      </c>
      <c r="D31" s="194">
        <v>422.89975107999993</v>
      </c>
      <c r="E31" s="195">
        <v>-5.635539999991579E-2</v>
      </c>
      <c r="F31" s="195">
        <v>0.49099015999996709</v>
      </c>
      <c r="G31" s="196">
        <v>-1.7240291330153923E-3</v>
      </c>
      <c r="H31" s="196">
        <v>6.208000628771515E-2</v>
      </c>
      <c r="I31" s="196">
        <v>-0.28388608715408736</v>
      </c>
      <c r="J31" s="196">
        <v>3.1084519999978966E-2</v>
      </c>
      <c r="K31" s="196">
        <v>8.2224009999947612E-2</v>
      </c>
      <c r="L31" s="196">
        <v>2.0211610000046676E-2</v>
      </c>
      <c r="M31" s="196">
        <v>1.8137129999900026E-2</v>
      </c>
      <c r="N31" s="196">
        <v>1.7267430000060813E-2</v>
      </c>
      <c r="O31" s="196">
        <v>1.0552670000038233E-2</v>
      </c>
      <c r="P31" s="196">
        <v>1.4563559999942299E-2</v>
      </c>
      <c r="Q31" s="196">
        <v>-9.3642699999918477E-3</v>
      </c>
      <c r="R31" s="196">
        <v>1.0058710000009796E-2</v>
      </c>
      <c r="S31" s="195">
        <v>-2.8794739999455032E-2</v>
      </c>
      <c r="T31" s="196">
        <v>9.4288699999651726E-3</v>
      </c>
      <c r="U31" s="196">
        <v>8.9671600000542639E-3</v>
      </c>
      <c r="V31" s="195">
        <f>E31+F31+S31+SUM(T31:U31)</f>
        <v>0.42423605000061571</v>
      </c>
    </row>
    <row r="32" spans="1:24" x14ac:dyDescent="0.2">
      <c r="C32" s="197">
        <v>43497</v>
      </c>
      <c r="D32" s="194">
        <v>369.54420734999997</v>
      </c>
      <c r="E32" s="195">
        <v>-0.94971337999993466</v>
      </c>
      <c r="F32" s="195">
        <v>0.38588619999990215</v>
      </c>
      <c r="G32" s="196">
        <v>-5.3490044294335348E-3</v>
      </c>
      <c r="H32" s="196">
        <v>3.5712362563799616E-2</v>
      </c>
      <c r="I32" s="196">
        <v>2.6443341827075528E-2</v>
      </c>
      <c r="J32" s="196">
        <v>-1.2287849960955555E-2</v>
      </c>
      <c r="K32" s="196">
        <v>6.7668299999468218E-3</v>
      </c>
      <c r="L32" s="196">
        <v>1.5060859999948661E-2</v>
      </c>
      <c r="M32" s="196">
        <v>-4.4316499999581538E-3</v>
      </c>
      <c r="N32" s="196">
        <v>2.0749599999589918E-3</v>
      </c>
      <c r="O32" s="196">
        <v>1.122515999998086E-2</v>
      </c>
      <c r="P32" s="196">
        <v>3.2195100000080856E-3</v>
      </c>
      <c r="Q32" s="196">
        <v>1.2736300000142364E-2</v>
      </c>
      <c r="R32" s="196">
        <v>-5.0815999999827E-3</v>
      </c>
      <c r="S32" s="195">
        <v>8.6089220000530986E-2</v>
      </c>
      <c r="T32" s="196">
        <v>3.3274999992727317E-4</v>
      </c>
      <c r="U32" s="196">
        <v>-3.4211600000162434E-3</v>
      </c>
      <c r="V32" s="195">
        <f t="shared" ref="V32:V67" si="0">E32+F32+S32+SUM(T32:U32)</f>
        <v>-0.4808263699995905</v>
      </c>
    </row>
    <row r="33" spans="2:22" x14ac:dyDescent="0.2">
      <c r="C33" s="197">
        <v>43525</v>
      </c>
      <c r="D33" s="194">
        <v>407.80958238000005</v>
      </c>
      <c r="E33" s="195">
        <v>-3.7146020100000783</v>
      </c>
      <c r="F33" s="195">
        <v>0.18264089999996713</v>
      </c>
      <c r="G33" s="196">
        <v>-3.9178156109869633E-2</v>
      </c>
      <c r="H33" s="196">
        <v>3.0795090290610005E-2</v>
      </c>
      <c r="I33" s="196">
        <v>3.0387896882700716E-2</v>
      </c>
      <c r="J33" s="196">
        <v>-6.7665074352589727E-3</v>
      </c>
      <c r="K33" s="196">
        <v>-8.6101043627479612E-2</v>
      </c>
      <c r="L33" s="196">
        <v>1.2872999997171064E-4</v>
      </c>
      <c r="M33" s="196">
        <v>7.8498400001194568E-3</v>
      </c>
      <c r="N33" s="196">
        <v>1.5064099999335667E-3</v>
      </c>
      <c r="O33" s="196">
        <v>7.2715300000822936E-3</v>
      </c>
      <c r="P33" s="196">
        <v>3.7378699999521814E-3</v>
      </c>
      <c r="Q33" s="196">
        <v>6.5222999999718922E-3</v>
      </c>
      <c r="R33" s="196">
        <v>-3.337759999908485E-3</v>
      </c>
      <c r="S33" s="195">
        <v>-4.718379999917488E-2</v>
      </c>
      <c r="T33" s="196">
        <v>-6.9578000011460972E-4</v>
      </c>
      <c r="U33" s="196">
        <v>3.604326000004221E-2</v>
      </c>
      <c r="V33" s="195">
        <f t="shared" si="0"/>
        <v>-3.5437974299993584</v>
      </c>
    </row>
    <row r="34" spans="2:22" x14ac:dyDescent="0.2">
      <c r="C34" s="197">
        <v>43556</v>
      </c>
      <c r="D34" s="194">
        <v>395.78928868000003</v>
      </c>
      <c r="E34" s="195">
        <v>-0.64913641000003963</v>
      </c>
      <c r="F34" s="195">
        <v>0.68148026000000073</v>
      </c>
      <c r="G34" s="196">
        <v>-8.69543363199341E-2</v>
      </c>
      <c r="H34" s="196">
        <v>-9.2668569243983256E-3</v>
      </c>
      <c r="I34" s="196">
        <v>7.8729074809757549E-2</v>
      </c>
      <c r="J34" s="196">
        <v>-2.9597791696801323E-2</v>
      </c>
      <c r="K34" s="196">
        <v>1.2776338017772559E-2</v>
      </c>
      <c r="L34" s="196">
        <v>-0.20056146788539309</v>
      </c>
      <c r="M34" s="196">
        <v>2.5827989999925194E-2</v>
      </c>
      <c r="N34" s="196">
        <v>1.2053969999954006E-2</v>
      </c>
      <c r="O34" s="196">
        <v>2.8352290000043467E-2</v>
      </c>
      <c r="P34" s="196">
        <v>1.5691399999980149E-2</v>
      </c>
      <c r="Q34" s="196">
        <v>8.6568599999736762E-3</v>
      </c>
      <c r="R34" s="196">
        <v>1.0895150000067133E-2</v>
      </c>
      <c r="S34" s="195">
        <v>-0.1333973799990531</v>
      </c>
      <c r="T34" s="196">
        <v>2.0115090000047076E-2</v>
      </c>
      <c r="U34" s="196">
        <v>1.8577399999969657E-2</v>
      </c>
      <c r="V34" s="195">
        <f t="shared" si="0"/>
        <v>-6.2361039999075274E-2</v>
      </c>
    </row>
    <row r="35" spans="2:22" x14ac:dyDescent="0.2">
      <c r="B35" s="184"/>
      <c r="C35" s="197">
        <v>43586</v>
      </c>
      <c r="D35" s="194">
        <v>396.55092957000005</v>
      </c>
      <c r="E35" s="195">
        <v>-1.4242420000000493</v>
      </c>
      <c r="F35" s="195">
        <v>0.57814881000001606</v>
      </c>
      <c r="G35" s="196">
        <v>-2.9189022151626887E-2</v>
      </c>
      <c r="H35" s="196">
        <v>2.2093103515828716E-2</v>
      </c>
      <c r="I35" s="196">
        <v>1.6824112450308348E-2</v>
      </c>
      <c r="J35" s="196">
        <v>2.3005557962278544E-2</v>
      </c>
      <c r="K35" s="196">
        <v>3.2142010620191286E-2</v>
      </c>
      <c r="L35" s="196">
        <v>8.400738512591488E-3</v>
      </c>
      <c r="M35" s="196">
        <v>-0.11043908090863397</v>
      </c>
      <c r="N35" s="196">
        <v>1.6461830000139344E-2</v>
      </c>
      <c r="O35" s="196">
        <v>1.1550769999928434E-2</v>
      </c>
      <c r="P35" s="196">
        <v>5.0403900000901558E-3</v>
      </c>
      <c r="Q35" s="196">
        <v>2.7765600000293489E-3</v>
      </c>
      <c r="R35" s="196">
        <v>-5.9964000013223995E-4</v>
      </c>
      <c r="S35" s="195">
        <v>-1.9326699990074303E-3</v>
      </c>
      <c r="T35" s="196">
        <v>-4.0665799999146657E-3</v>
      </c>
      <c r="U35" s="196">
        <v>-3.9278300000660238E-3</v>
      </c>
      <c r="V35" s="195">
        <f t="shared" si="0"/>
        <v>-0.85602026999902137</v>
      </c>
    </row>
    <row r="36" spans="2:22" x14ac:dyDescent="0.2">
      <c r="B36" s="184"/>
      <c r="C36" s="197">
        <v>43617</v>
      </c>
      <c r="D36" s="194">
        <v>376.06859209999999</v>
      </c>
      <c r="E36" s="195">
        <v>3.8301700000147321E-3</v>
      </c>
      <c r="F36" s="195">
        <v>0.7154986500000291</v>
      </c>
      <c r="G36" s="196">
        <v>-6.3718840039541647E-3</v>
      </c>
      <c r="H36" s="196">
        <v>2.4602279681516848E-2</v>
      </c>
      <c r="I36" s="196">
        <v>5.1600478092836966E-3</v>
      </c>
      <c r="J36" s="196">
        <v>-1.4412716447452567E-2</v>
      </c>
      <c r="K36" s="196">
        <v>9.8909349637210653E-3</v>
      </c>
      <c r="L36" s="196">
        <v>-3.9496786634458658E-3</v>
      </c>
      <c r="M36" s="196">
        <v>1.0764453910383054E-2</v>
      </c>
      <c r="N36" s="196">
        <v>-0.1143521872491533</v>
      </c>
      <c r="O36" s="196">
        <v>1.3866759999984879E-2</v>
      </c>
      <c r="P36" s="196">
        <v>7.6777700000434379E-3</v>
      </c>
      <c r="Q36" s="196">
        <v>1.202440999998089E-2</v>
      </c>
      <c r="R36" s="196">
        <v>-5.5242800000883108E-3</v>
      </c>
      <c r="S36" s="195">
        <v>-6.0624089999180342E-2</v>
      </c>
      <c r="T36" s="196">
        <v>-1.5637799999694835E-3</v>
      </c>
      <c r="U36" s="196">
        <v>2.6642400000582711E-3</v>
      </c>
      <c r="V36" s="195">
        <f t="shared" si="0"/>
        <v>0.65980519000095228</v>
      </c>
    </row>
    <row r="37" spans="2:22" x14ac:dyDescent="0.2">
      <c r="B37" s="184"/>
      <c r="C37" s="197">
        <v>43647</v>
      </c>
      <c r="D37" s="194">
        <v>400.11276639000005</v>
      </c>
      <c r="E37" s="195">
        <v>-0.57302707000008013</v>
      </c>
      <c r="F37" s="195">
        <v>0.62582144999998945</v>
      </c>
      <c r="G37" s="196">
        <v>-4.8170780603186358E-2</v>
      </c>
      <c r="H37" s="196">
        <v>1.5702814143082833E-2</v>
      </c>
      <c r="I37" s="196">
        <v>-6.204262675339578E-3</v>
      </c>
      <c r="J37" s="196">
        <v>-1.0955220006565014E-2</v>
      </c>
      <c r="K37" s="196">
        <v>3.8785530499524157E-2</v>
      </c>
      <c r="L37" s="196">
        <v>-1.9920431064520017E-2</v>
      </c>
      <c r="M37" s="196">
        <v>-1.3898230122151745E-2</v>
      </c>
      <c r="N37" s="196">
        <v>-3.1834085806337953E-2</v>
      </c>
      <c r="O37" s="196">
        <v>-8.569543436362892E-2</v>
      </c>
      <c r="P37" s="196">
        <v>2.2987269999930504E-2</v>
      </c>
      <c r="Q37" s="196">
        <v>9.1801000007762923E-4</v>
      </c>
      <c r="R37" s="196">
        <v>1.0879989999978079E-2</v>
      </c>
      <c r="S37" s="195">
        <v>-0.12740482999913638</v>
      </c>
      <c r="T37" s="196">
        <v>7.2014399999602574E-3</v>
      </c>
      <c r="U37" s="196">
        <v>-1.6409800000474206E-3</v>
      </c>
      <c r="V37" s="195">
        <f t="shared" si="0"/>
        <v>-6.9049989999314221E-2</v>
      </c>
    </row>
    <row r="38" spans="2:22" x14ac:dyDescent="0.2">
      <c r="B38" s="184"/>
      <c r="C38" s="197">
        <v>43678</v>
      </c>
      <c r="D38" s="194">
        <v>346.17538581000008</v>
      </c>
      <c r="E38" s="195">
        <v>-0.12772090000009939</v>
      </c>
      <c r="F38" s="195">
        <v>0.50446425999996336</v>
      </c>
      <c r="G38" s="196">
        <v>5.911816764410105E-4</v>
      </c>
      <c r="H38" s="196">
        <v>3.291207278954289E-2</v>
      </c>
      <c r="I38" s="196">
        <v>3.6758658873623062E-2</v>
      </c>
      <c r="J38" s="196">
        <v>-1.4031774983607193E-2</v>
      </c>
      <c r="K38" s="196">
        <v>-1.302277734157542E-2</v>
      </c>
      <c r="L38" s="196">
        <v>1.0571541512945259E-2</v>
      </c>
      <c r="M38" s="196">
        <v>-1.247005943213253E-2</v>
      </c>
      <c r="N38" s="196">
        <v>-1.25139223714541E-2</v>
      </c>
      <c r="O38" s="196">
        <v>2.6642797120643991E-3</v>
      </c>
      <c r="P38" s="196">
        <v>-7.1082650434732386E-2</v>
      </c>
      <c r="Q38" s="196">
        <v>1.1502320000090549E-2</v>
      </c>
      <c r="R38" s="196">
        <v>-2.1370400000932932E-3</v>
      </c>
      <c r="S38" s="195">
        <v>-3.0258169998887752E-2</v>
      </c>
      <c r="T38" s="196">
        <v>2.7243699999530691E-3</v>
      </c>
      <c r="U38" s="196">
        <v>8.4000000072137482E-5</v>
      </c>
      <c r="V38" s="195">
        <f t="shared" si="0"/>
        <v>0.34929356000100142</v>
      </c>
    </row>
    <row r="39" spans="2:22" x14ac:dyDescent="0.2">
      <c r="B39" s="184"/>
      <c r="C39" s="197">
        <v>43709</v>
      </c>
      <c r="D39" s="194">
        <v>383.84160694999997</v>
      </c>
      <c r="E39" s="195">
        <v>0.80601857999999993</v>
      </c>
      <c r="F39" s="195">
        <v>1.1396059799999989</v>
      </c>
      <c r="G39" s="196">
        <v>-1.8562870853315871E-2</v>
      </c>
      <c r="H39" s="196">
        <v>2.9866927133696208E-2</v>
      </c>
      <c r="I39" s="196">
        <v>8.3781171429222923E-2</v>
      </c>
      <c r="J39" s="196">
        <v>-1.6888251460500214E-2</v>
      </c>
      <c r="K39" s="196">
        <v>-1.668084705727324E-3</v>
      </c>
      <c r="L39" s="196">
        <v>1.9946036335795725E-2</v>
      </c>
      <c r="M39" s="196">
        <v>-9.889249771674713E-3</v>
      </c>
      <c r="N39" s="196">
        <v>-2.7432585117082908E-2</v>
      </c>
      <c r="O39" s="196">
        <v>3.5041621039226811E-2</v>
      </c>
      <c r="P39" s="196">
        <v>4.9524754479080002E-3</v>
      </c>
      <c r="Q39" s="196">
        <v>-9.4850889476731481E-2</v>
      </c>
      <c r="R39" s="196">
        <v>-6.7893999999455446E-3</v>
      </c>
      <c r="S39" s="195">
        <v>-2.4930999991283898E-3</v>
      </c>
      <c r="T39" s="196">
        <v>2.8050499999494605E-3</v>
      </c>
      <c r="U39" s="196">
        <v>6.4771300000074916E-3</v>
      </c>
      <c r="V39" s="195">
        <f t="shared" si="0"/>
        <v>1.9524136400008274</v>
      </c>
    </row>
    <row r="40" spans="2:22" x14ac:dyDescent="0.2">
      <c r="B40" s="184"/>
      <c r="C40" s="197">
        <v>43739</v>
      </c>
      <c r="D40" s="194">
        <v>417.20483153999999</v>
      </c>
      <c r="E40" s="195"/>
      <c r="F40" s="195">
        <v>1.2757719299999621</v>
      </c>
      <c r="G40" s="196">
        <v>-3.8243433947911853E-2</v>
      </c>
      <c r="H40" s="196">
        <v>-6.5004587580119733E-3</v>
      </c>
      <c r="I40" s="196">
        <v>9.2107918819976931E-2</v>
      </c>
      <c r="J40" s="196">
        <v>-9.9930353048307552E-3</v>
      </c>
      <c r="K40" s="196">
        <v>1.5470028622246446E-2</v>
      </c>
      <c r="L40" s="196">
        <v>-2.5165618823734803E-2</v>
      </c>
      <c r="M40" s="196">
        <v>-6.2451638344782623E-3</v>
      </c>
      <c r="N40" s="196">
        <v>-4.8106695384149134E-3</v>
      </c>
      <c r="O40" s="196">
        <v>4.1357990290180169E-2</v>
      </c>
      <c r="P40" s="196">
        <v>8.4150304156764832E-3</v>
      </c>
      <c r="Q40" s="196">
        <v>-1.4634970448582862E-2</v>
      </c>
      <c r="R40" s="196">
        <v>-7.3666417491210723E-2</v>
      </c>
      <c r="S40" s="195">
        <v>-2.1908799999096118E-2</v>
      </c>
      <c r="T40" s="196">
        <v>1.3408639999909155E-2</v>
      </c>
      <c r="U40" s="196">
        <v>2.6561380000032386E-2</v>
      </c>
      <c r="V40" s="195">
        <f t="shared" si="0"/>
        <v>1.2938331500008076</v>
      </c>
    </row>
    <row r="41" spans="2:22" x14ac:dyDescent="0.2">
      <c r="B41" s="184"/>
      <c r="C41" s="197">
        <v>43770</v>
      </c>
      <c r="D41" s="194">
        <v>390.00084801999998</v>
      </c>
      <c r="E41" s="195"/>
      <c r="F41" s="195">
        <v>1.5609854500000324</v>
      </c>
      <c r="G41" s="196">
        <v>-2.2434475396323705E-2</v>
      </c>
      <c r="H41" s="196">
        <v>-1.2816507813795397E-2</v>
      </c>
      <c r="I41" s="196">
        <v>0.11191535992816171</v>
      </c>
      <c r="J41" s="196">
        <v>-4.4083260771685673E-3</v>
      </c>
      <c r="K41" s="196">
        <v>4.4748414514401702E-3</v>
      </c>
      <c r="L41" s="196">
        <v>-1.3456519849682991E-2</v>
      </c>
      <c r="M41" s="196">
        <v>-1.4438168495246373E-2</v>
      </c>
      <c r="N41" s="196">
        <v>-9.713245545810878E-3</v>
      </c>
      <c r="O41" s="196">
        <v>3.6814536968620359E-2</v>
      </c>
      <c r="P41" s="196">
        <v>1.8182440296868663E-2</v>
      </c>
      <c r="Q41" s="196">
        <v>-2.1963845862046583E-2</v>
      </c>
      <c r="R41" s="196">
        <v>4.1881517145156977E-3</v>
      </c>
      <c r="S41" s="195">
        <v>7.6344241319532102E-2</v>
      </c>
      <c r="T41" s="196">
        <v>-4.8809491318706932E-2</v>
      </c>
      <c r="U41" s="196">
        <v>1.0114560000033634E-2</v>
      </c>
      <c r="V41" s="195">
        <f t="shared" si="0"/>
        <v>1.5986347600008912</v>
      </c>
    </row>
    <row r="42" spans="2:22" ht="15" thickBot="1" x14ac:dyDescent="0.25">
      <c r="B42" s="184"/>
      <c r="C42" s="197">
        <v>43800</v>
      </c>
      <c r="D42" s="194">
        <v>377.45976538000002</v>
      </c>
      <c r="E42" s="195"/>
      <c r="F42" s="195">
        <v>0.85308090000000902</v>
      </c>
      <c r="G42" s="198">
        <v>-3.7243031103230351E-2</v>
      </c>
      <c r="H42" s="198">
        <v>-5.8358214079134996E-4</v>
      </c>
      <c r="I42" s="198">
        <v>0.17307458427598021</v>
      </c>
      <c r="J42" s="198">
        <v>-2.1389706752756865E-3</v>
      </c>
      <c r="K42" s="198">
        <v>1.1756698657904963E-2</v>
      </c>
      <c r="L42" s="198">
        <v>-1.1069568867014823E-2</v>
      </c>
      <c r="M42" s="198">
        <v>-1.0536891173899221E-2</v>
      </c>
      <c r="N42" s="198">
        <v>-2.5438799005598867E-2</v>
      </c>
      <c r="O42" s="198">
        <v>3.1569001651917006E-2</v>
      </c>
      <c r="P42" s="198">
        <v>-4.592762389205518E-2</v>
      </c>
      <c r="Q42" s="198">
        <v>1.7128440365183906E-2</v>
      </c>
      <c r="R42" s="198">
        <v>2.4327866930548225E-2</v>
      </c>
      <c r="S42" s="195">
        <v>0.12491812502366884</v>
      </c>
      <c r="T42" s="198">
        <v>-6.8896424585318528E-3</v>
      </c>
      <c r="U42" s="198">
        <v>-4.3560212564216272E-2</v>
      </c>
      <c r="V42" s="195">
        <f t="shared" si="0"/>
        <v>0.92754917000092973</v>
      </c>
    </row>
    <row r="43" spans="2:22" s="199" customFormat="1" ht="15.75" thickBot="1" x14ac:dyDescent="0.3">
      <c r="C43" s="200" t="s">
        <v>77</v>
      </c>
      <c r="D43" s="201"/>
      <c r="E43" s="202">
        <f>SUM(E31:E42)</f>
        <v>-6.6849484200001825</v>
      </c>
      <c r="F43" s="202">
        <f>SUM(F31:F42)</f>
        <v>8.9943749499998376</v>
      </c>
      <c r="G43" s="203">
        <f t="shared" ref="G43:R43" si="1">SUM(G31:G42)</f>
        <v>-0.33282984237536084</v>
      </c>
      <c r="H43" s="203">
        <f t="shared" si="1"/>
        <v>0.22459725076879522</v>
      </c>
      <c r="I43" s="203">
        <f t="shared" si="1"/>
        <v>0.36509181727666373</v>
      </c>
      <c r="J43" s="203">
        <f t="shared" si="1"/>
        <v>-6.7390366086158338E-2</v>
      </c>
      <c r="K43" s="203">
        <f t="shared" si="1"/>
        <v>0.11349531715791272</v>
      </c>
      <c r="L43" s="203">
        <f t="shared" si="1"/>
        <v>-0.19980376879249206</v>
      </c>
      <c r="M43" s="203">
        <f t="shared" si="1"/>
        <v>-0.11976907982784724</v>
      </c>
      <c r="N43" s="203">
        <f t="shared" si="1"/>
        <v>-0.1767308946338062</v>
      </c>
      <c r="O43" s="203">
        <f t="shared" si="1"/>
        <v>0.14457117529843799</v>
      </c>
      <c r="P43" s="203">
        <f t="shared" si="1"/>
        <v>-1.2542558166387607E-2</v>
      </c>
      <c r="Q43" s="203">
        <f t="shared" si="1"/>
        <v>-6.8548775421902519E-2</v>
      </c>
      <c r="R43" s="203">
        <f t="shared" si="1"/>
        <v>-3.6786268846242365E-2</v>
      </c>
      <c r="S43" s="202">
        <f>SUM(S31:S42)</f>
        <v>-0.1666459936483875</v>
      </c>
      <c r="T43" s="203">
        <f t="shared" ref="T43:U43" si="2">SUM(T31:T42)</f>
        <v>-6.0090637775260802E-3</v>
      </c>
      <c r="U43" s="203">
        <f t="shared" si="2"/>
        <v>5.6938947435924092E-2</v>
      </c>
      <c r="V43" s="202">
        <f t="shared" si="0"/>
        <v>2.1937104200096655</v>
      </c>
    </row>
    <row r="44" spans="2:22" x14ac:dyDescent="0.2">
      <c r="C44" s="193">
        <v>43831</v>
      </c>
      <c r="D44" s="194">
        <v>425.18344531000002</v>
      </c>
      <c r="E44" s="195"/>
      <c r="F44" s="195">
        <v>0.9465967099999375</v>
      </c>
      <c r="G44" s="196">
        <v>0.19051490212211775</v>
      </c>
      <c r="H44" s="196">
        <v>0.22887192005288171</v>
      </c>
      <c r="I44" s="196">
        <v>0.44564636879789532</v>
      </c>
      <c r="J44" s="196">
        <v>9.1062621502658203E-2</v>
      </c>
      <c r="K44" s="196">
        <v>0.13791590590909664</v>
      </c>
      <c r="L44" s="196">
        <v>3.73403528177505E-2</v>
      </c>
      <c r="M44" s="196">
        <v>1.1352233915886245E-2</v>
      </c>
      <c r="N44" s="196">
        <v>8.5762869473398951E-2</v>
      </c>
      <c r="O44" s="196">
        <v>0.11129461002815333</v>
      </c>
      <c r="P44" s="196">
        <v>-7.4626628270038964E-2</v>
      </c>
      <c r="Q44" s="196">
        <v>-2.6536384596283824E-2</v>
      </c>
      <c r="R44" s="196">
        <v>0.11390743037264883</v>
      </c>
      <c r="S44" s="195">
        <v>1.3525062021261647</v>
      </c>
      <c r="T44" s="196">
        <v>-2.1930878972398204E-3</v>
      </c>
      <c r="U44" s="196">
        <v>1.9348500123783197E-2</v>
      </c>
      <c r="V44" s="195">
        <f t="shared" si="0"/>
        <v>2.3162583243526456</v>
      </c>
    </row>
    <row r="45" spans="2:22" x14ac:dyDescent="0.2">
      <c r="C45" s="197">
        <v>43862</v>
      </c>
      <c r="D45" s="194">
        <v>376.51961198000004</v>
      </c>
      <c r="E45" s="195"/>
      <c r="F45" s="195">
        <v>5.2278292199998759</v>
      </c>
      <c r="G45" s="196">
        <v>0.15797801709459236</v>
      </c>
      <c r="H45" s="196">
        <v>0.21850618296815583</v>
      </c>
      <c r="I45" s="196">
        <v>0.34766660282895145</v>
      </c>
      <c r="J45" s="196">
        <v>6.8007677785089982E-2</v>
      </c>
      <c r="K45" s="196">
        <v>5.8659950353160184E-2</v>
      </c>
      <c r="L45" s="196">
        <v>-4.3200284139516043E-2</v>
      </c>
      <c r="M45" s="196">
        <v>-5.3762671107051574E-2</v>
      </c>
      <c r="N45" s="196">
        <v>8.2091245511719535E-3</v>
      </c>
      <c r="O45" s="196">
        <v>5.8185519075436787E-2</v>
      </c>
      <c r="P45" s="196">
        <v>6.095935526360563E-2</v>
      </c>
      <c r="Q45" s="196">
        <v>1.1968839495352768E-2</v>
      </c>
      <c r="R45" s="196">
        <v>3.9302150382809486E-2</v>
      </c>
      <c r="S45" s="195">
        <v>0.93248046455175881</v>
      </c>
      <c r="T45" s="196">
        <v>2.9953948481988846E-2</v>
      </c>
      <c r="U45" s="196">
        <v>1.3259692045664906E-2</v>
      </c>
      <c r="V45" s="195">
        <f t="shared" si="0"/>
        <v>6.2035233250792885</v>
      </c>
    </row>
    <row r="46" spans="2:22" x14ac:dyDescent="0.2">
      <c r="B46" s="184"/>
      <c r="C46" s="197">
        <v>43891</v>
      </c>
      <c r="D46" s="194">
        <v>380.2128027</v>
      </c>
      <c r="E46" s="195"/>
      <c r="F46" s="195">
        <v>13.083937109999965</v>
      </c>
      <c r="G46" s="196">
        <v>0.26285891628072022</v>
      </c>
      <c r="H46" s="196">
        <v>0.39965317641105003</v>
      </c>
      <c r="I46" s="196">
        <v>0.77192824704900431</v>
      </c>
      <c r="J46" s="196">
        <v>7.5999907321772753E-2</v>
      </c>
      <c r="K46" s="196">
        <v>9.3185238955811656E-2</v>
      </c>
      <c r="L46" s="196">
        <v>-1.5695307359521848E-2</v>
      </c>
      <c r="M46" s="196">
        <v>-4.2772088396077379E-2</v>
      </c>
      <c r="N46" s="196">
        <v>5.3754866248311828E-2</v>
      </c>
      <c r="O46" s="196">
        <v>1.6596110146224419E-2</v>
      </c>
      <c r="P46" s="196">
        <v>6.527488767954992E-2</v>
      </c>
      <c r="Q46" s="196">
        <v>3.9884059570738373E-2</v>
      </c>
      <c r="R46" s="196">
        <v>-2.2616391694896265E-3</v>
      </c>
      <c r="S46" s="195">
        <v>1.7184063747380947</v>
      </c>
      <c r="T46" s="196">
        <v>6.2996640992935227E-2</v>
      </c>
      <c r="U46" s="196">
        <v>3.1744994851692354E-2</v>
      </c>
      <c r="V46" s="195">
        <f t="shared" si="0"/>
        <v>14.897085120582688</v>
      </c>
    </row>
    <row r="47" spans="2:22" x14ac:dyDescent="0.2">
      <c r="B47" s="184"/>
      <c r="C47" s="197">
        <v>43922</v>
      </c>
      <c r="D47" s="194">
        <v>333.59240425000002</v>
      </c>
      <c r="E47" s="195"/>
      <c r="F47" s="195">
        <v>4.35902305999997</v>
      </c>
      <c r="G47" s="196">
        <v>3.0872363239836886E-2</v>
      </c>
      <c r="H47" s="196">
        <v>0.24744816684648185</v>
      </c>
      <c r="I47" s="196">
        <v>0.92829218105214295</v>
      </c>
      <c r="J47" s="196">
        <v>8.5362903065856699E-2</v>
      </c>
      <c r="K47" s="196">
        <v>9.7525220078409802E-2</v>
      </c>
      <c r="L47" s="196">
        <v>7.7654073384678668E-3</v>
      </c>
      <c r="M47" s="196">
        <v>9.4960336139138235E-4</v>
      </c>
      <c r="N47" s="196">
        <v>3.1923881853685998E-3</v>
      </c>
      <c r="O47" s="196">
        <v>5.6941581952060005E-2</v>
      </c>
      <c r="P47" s="196">
        <v>1.8099523800344741E-2</v>
      </c>
      <c r="Q47" s="196">
        <v>4.1033319506652788E-2</v>
      </c>
      <c r="R47" s="196">
        <v>2.1538589334511471E-2</v>
      </c>
      <c r="S47" s="195">
        <v>1.539021247761525</v>
      </c>
      <c r="T47" s="196">
        <v>2.9202107102832997E-2</v>
      </c>
      <c r="U47" s="196">
        <v>-2.6892749023318174E-2</v>
      </c>
      <c r="V47" s="195">
        <f t="shared" si="0"/>
        <v>5.9003536658410098</v>
      </c>
    </row>
    <row r="48" spans="2:22" x14ac:dyDescent="0.2">
      <c r="B48" s="184"/>
      <c r="C48" s="197">
        <v>43952</v>
      </c>
      <c r="D48" s="194">
        <v>354.15754536999998</v>
      </c>
      <c r="E48" s="195"/>
      <c r="F48" s="195">
        <v>1.3953724100001068</v>
      </c>
      <c r="G48" s="196">
        <v>-2.7217084633548438E-3</v>
      </c>
      <c r="H48" s="196">
        <v>0.1745548998707136</v>
      </c>
      <c r="I48" s="196">
        <v>0.52589972137860741</v>
      </c>
      <c r="J48" s="196">
        <v>0.10087865442852717</v>
      </c>
      <c r="K48" s="196">
        <v>2.8731654093803627E-2</v>
      </c>
      <c r="L48" s="196">
        <v>2.5461724990066159E-2</v>
      </c>
      <c r="M48" s="196">
        <v>-4.6908443785127929E-2</v>
      </c>
      <c r="N48" s="196">
        <v>-1.4732522295730632E-2</v>
      </c>
      <c r="O48" s="196">
        <v>3.4950124802435312E-3</v>
      </c>
      <c r="P48" s="196">
        <v>-2.0466838332879433E-2</v>
      </c>
      <c r="Q48" s="196">
        <v>1.9742312866242173E-2</v>
      </c>
      <c r="R48" s="196">
        <v>-2.9057383104941437E-2</v>
      </c>
      <c r="S48" s="195">
        <v>0.76487708412616939</v>
      </c>
      <c r="T48" s="196">
        <v>-5.8639179796386998E-3</v>
      </c>
      <c r="U48" s="196">
        <v>2.4121461950699086E-3</v>
      </c>
      <c r="V48" s="195">
        <f t="shared" si="0"/>
        <v>2.1567977223417074</v>
      </c>
    </row>
    <row r="49" spans="3:22" x14ac:dyDescent="0.2">
      <c r="C49" s="197">
        <v>43983</v>
      </c>
      <c r="D49" s="194">
        <v>399.42963596999999</v>
      </c>
      <c r="E49" s="195"/>
      <c r="F49" s="195">
        <v>0.68439640999997664</v>
      </c>
      <c r="G49" s="196">
        <v>0.15297826413052462</v>
      </c>
      <c r="H49" s="196">
        <v>0.30216571123065705</v>
      </c>
      <c r="I49" s="196">
        <v>0.5743960996605324</v>
      </c>
      <c r="J49" s="196">
        <v>0.10428520271483421</v>
      </c>
      <c r="K49" s="196">
        <v>0.16669127710053999</v>
      </c>
      <c r="L49" s="196">
        <v>-4.7640692142920216E-2</v>
      </c>
      <c r="M49" s="196">
        <v>-6.053922959023339E-2</v>
      </c>
      <c r="N49" s="196">
        <v>4.0563907726550497E-2</v>
      </c>
      <c r="O49" s="196">
        <v>5.2452716064067317E-2</v>
      </c>
      <c r="P49" s="196">
        <v>4.6383380368411053E-3</v>
      </c>
      <c r="Q49" s="196">
        <v>1.500367654693946E-2</v>
      </c>
      <c r="R49" s="196">
        <v>2.6748172984980556E-4</v>
      </c>
      <c r="S49" s="195">
        <v>1.3052627532081829</v>
      </c>
      <c r="T49" s="196">
        <v>-1.9109131070194962E-2</v>
      </c>
      <c r="U49" s="196">
        <v>1.3462790729477092E-2</v>
      </c>
      <c r="V49" s="195">
        <f t="shared" si="0"/>
        <v>1.9840128228674416</v>
      </c>
    </row>
    <row r="50" spans="3:22" x14ac:dyDescent="0.2">
      <c r="C50" s="197">
        <v>44013</v>
      </c>
      <c r="D50" s="194">
        <v>400.75681844000002</v>
      </c>
      <c r="E50" s="195"/>
      <c r="F50" s="195">
        <v>0.73409677000000784</v>
      </c>
      <c r="G50" s="196">
        <v>0.28081808580560619</v>
      </c>
      <c r="H50" s="196">
        <v>0.31439673581638772</v>
      </c>
      <c r="I50" s="196">
        <v>0.84977949368732197</v>
      </c>
      <c r="J50" s="196">
        <v>5.4824341458072468E-2</v>
      </c>
      <c r="K50" s="196">
        <v>0.14332048184513724</v>
      </c>
      <c r="L50" s="196">
        <v>-1.0656649751240366E-2</v>
      </c>
      <c r="M50" s="196">
        <v>-1.5141767521811289E-2</v>
      </c>
      <c r="N50" s="196">
        <v>-2.7173990070537002E-3</v>
      </c>
      <c r="O50" s="196">
        <v>1.9001556504974815E-2</v>
      </c>
      <c r="P50" s="196">
        <v>-1.6692799654663304E-2</v>
      </c>
      <c r="Q50" s="196">
        <v>-1.479305238234474E-2</v>
      </c>
      <c r="R50" s="196">
        <v>2.8054398928020419E-2</v>
      </c>
      <c r="S50" s="195">
        <v>1.6301934257284074</v>
      </c>
      <c r="T50" s="196">
        <v>-1.4807891863028999E-3</v>
      </c>
      <c r="U50" s="196">
        <v>4.9886996061673017E-2</v>
      </c>
      <c r="V50" s="195">
        <f t="shared" si="0"/>
        <v>2.4126964026037854</v>
      </c>
    </row>
    <row r="51" spans="3:22" x14ac:dyDescent="0.2">
      <c r="C51" s="197">
        <v>44044</v>
      </c>
      <c r="D51" s="194">
        <v>358.38549796999996</v>
      </c>
      <c r="E51" s="195"/>
      <c r="F51" s="195">
        <v>1.3818342600000619</v>
      </c>
      <c r="G51" s="196">
        <v>-7.7070773455659491E-2</v>
      </c>
      <c r="H51" s="196">
        <v>0.2790949272722969</v>
      </c>
      <c r="I51" s="196">
        <v>0.95010048120252577</v>
      </c>
      <c r="J51" s="196">
        <v>-6.4289087796169042E-2</v>
      </c>
      <c r="K51" s="196">
        <v>0.12118831596501423</v>
      </c>
      <c r="L51" s="196">
        <v>6.6920625091029251E-3</v>
      </c>
      <c r="M51" s="196">
        <v>-6.3210708099859403E-2</v>
      </c>
      <c r="N51" s="196">
        <v>2.7855834262027201E-3</v>
      </c>
      <c r="O51" s="196">
        <v>2.7889958796606606E-2</v>
      </c>
      <c r="P51" s="196">
        <v>-1.6274990930753575E-2</v>
      </c>
      <c r="Q51" s="196">
        <v>5.1450835442210519E-2</v>
      </c>
      <c r="R51" s="196">
        <v>4.4309359598514675E-2</v>
      </c>
      <c r="S51" s="195">
        <v>1.2626659639300328</v>
      </c>
      <c r="T51" s="196">
        <v>6.2550728762857943E-3</v>
      </c>
      <c r="U51" s="196">
        <v>1.4694547468593555E-2</v>
      </c>
      <c r="V51" s="195">
        <f t="shared" si="0"/>
        <v>2.6654498442749741</v>
      </c>
    </row>
    <row r="52" spans="3:22" x14ac:dyDescent="0.2">
      <c r="C52" s="197">
        <v>44075</v>
      </c>
      <c r="D52" s="194">
        <v>409.84556129999993</v>
      </c>
      <c r="E52" s="195"/>
      <c r="F52" s="204">
        <v>0.57719443000002002</v>
      </c>
      <c r="G52" s="196">
        <v>-0.29145662779438908</v>
      </c>
      <c r="H52" s="196">
        <v>0.35838089864182621</v>
      </c>
      <c r="I52" s="196">
        <v>0.81275707371275985</v>
      </c>
      <c r="J52" s="196">
        <v>0.1086418378235976</v>
      </c>
      <c r="K52" s="196">
        <v>0.35918074913473674</v>
      </c>
      <c r="L52" s="196">
        <v>7.8380365200700908E-2</v>
      </c>
      <c r="M52" s="196">
        <v>-5.6959491915051785E-2</v>
      </c>
      <c r="N52" s="196">
        <v>5.293425447359823E-2</v>
      </c>
      <c r="O52" s="196">
        <v>6.0219413765310037E-2</v>
      </c>
      <c r="P52" s="196">
        <v>-4.0590777706540848E-2</v>
      </c>
      <c r="Q52" s="196">
        <v>6.8463165903835943E-2</v>
      </c>
      <c r="R52" s="196">
        <v>5.3130967606819013E-2</v>
      </c>
      <c r="S52" s="204">
        <v>1.5630818288472028</v>
      </c>
      <c r="T52" s="196">
        <v>2.2514443419083818E-2</v>
      </c>
      <c r="U52" s="196">
        <v>2.1596853489768364E-2</v>
      </c>
      <c r="V52" s="204">
        <f t="shared" si="0"/>
        <v>2.184387555756075</v>
      </c>
    </row>
    <row r="53" spans="3:22" x14ac:dyDescent="0.2">
      <c r="C53" s="197">
        <v>44105</v>
      </c>
      <c r="D53" s="194">
        <v>432.12611193999999</v>
      </c>
      <c r="E53" s="195"/>
      <c r="F53" s="195"/>
      <c r="G53" s="196">
        <v>-0.98930496360787856</v>
      </c>
      <c r="H53" s="196">
        <v>0.30369497293747827</v>
      </c>
      <c r="I53" s="196">
        <v>1.4891393983664329</v>
      </c>
      <c r="J53" s="196">
        <v>-7.3544059928963179E-2</v>
      </c>
      <c r="K53" s="196">
        <v>0.71594578566185874</v>
      </c>
      <c r="L53" s="196">
        <v>0.14796689173169852</v>
      </c>
      <c r="M53" s="196">
        <v>-3.8285317385771123E-2</v>
      </c>
      <c r="N53" s="196">
        <v>0.13945820890768346</v>
      </c>
      <c r="O53" s="196">
        <v>3.040155657726018E-2</v>
      </c>
      <c r="P53" s="196">
        <v>2.1844513676001043E-2</v>
      </c>
      <c r="Q53" s="196">
        <v>3.0055923947998053E-2</v>
      </c>
      <c r="R53" s="196">
        <v>-1.7905285046708741E-2</v>
      </c>
      <c r="S53" s="204">
        <v>1.7594676258370896</v>
      </c>
      <c r="T53" s="196">
        <v>-9.11848059621434E-3</v>
      </c>
      <c r="U53" s="196">
        <v>2.9408814931457528E-2</v>
      </c>
      <c r="V53" s="204">
        <f t="shared" si="0"/>
        <v>1.7797579601723328</v>
      </c>
    </row>
    <row r="54" spans="3:22" x14ac:dyDescent="0.2">
      <c r="C54" s="197">
        <v>44136</v>
      </c>
      <c r="D54" s="194">
        <v>412.93758509648654</v>
      </c>
      <c r="E54" s="195"/>
      <c r="F54" s="195"/>
      <c r="G54" s="196"/>
      <c r="H54" s="196">
        <v>-6.0143726011915533E-2</v>
      </c>
      <c r="I54" s="196">
        <v>1.048180656143245</v>
      </c>
      <c r="J54" s="196">
        <v>-5.3855153217114093E-2</v>
      </c>
      <c r="K54" s="196">
        <v>0.99962407541926268</v>
      </c>
      <c r="L54" s="196">
        <v>0.13136321288482122</v>
      </c>
      <c r="M54" s="196">
        <v>-2.5434658339747784E-2</v>
      </c>
      <c r="N54" s="196">
        <v>7.7886519247556407E-2</v>
      </c>
      <c r="O54" s="196">
        <v>9.2334453009243589E-2</v>
      </c>
      <c r="P54" s="196">
        <v>6.2418255605052764E-2</v>
      </c>
      <c r="Q54" s="196">
        <v>3.874859414418097E-2</v>
      </c>
      <c r="R54" s="196">
        <v>2.3072288062905955E-2</v>
      </c>
      <c r="S54" s="204">
        <v>2.3341945169474911</v>
      </c>
      <c r="T54" s="196">
        <v>-3.2552392969478205E-3</v>
      </c>
      <c r="U54" s="196">
        <v>2.6273531309641385E-2</v>
      </c>
      <c r="V54" s="204">
        <f t="shared" si="0"/>
        <v>2.3572128089601847</v>
      </c>
    </row>
    <row r="55" spans="3:22" ht="15" thickBot="1" x14ac:dyDescent="0.25">
      <c r="C55" s="197">
        <v>44166</v>
      </c>
      <c r="D55" s="194">
        <v>401.81367999346338</v>
      </c>
      <c r="E55" s="195"/>
      <c r="F55" s="195"/>
      <c r="G55" s="196"/>
      <c r="H55" s="196"/>
      <c r="I55" s="196">
        <v>1.7755581221256307</v>
      </c>
      <c r="J55" s="196">
        <v>-0.21756030226998746</v>
      </c>
      <c r="K55" s="196">
        <v>1.9261145033044613</v>
      </c>
      <c r="L55" s="196">
        <v>0.11243325620210953</v>
      </c>
      <c r="M55" s="196">
        <v>-9.1356867674676323E-2</v>
      </c>
      <c r="N55" s="196">
        <v>7.9927146717523101E-2</v>
      </c>
      <c r="O55" s="196">
        <v>5.8252227944990409E-3</v>
      </c>
      <c r="P55" s="196">
        <v>8.1018701644097746E-3</v>
      </c>
      <c r="Q55" s="196">
        <v>4.851795204950804E-2</v>
      </c>
      <c r="R55" s="196">
        <v>4.7400279079738539E-2</v>
      </c>
      <c r="S55" s="204">
        <v>3.6949611824932163</v>
      </c>
      <c r="T55" s="196">
        <v>-8.6240413797895599E-3</v>
      </c>
      <c r="U55" s="196">
        <v>1.0706124396051564E-3</v>
      </c>
      <c r="V55" s="204">
        <f t="shared" si="0"/>
        <v>3.6874077535530319</v>
      </c>
    </row>
    <row r="56" spans="3:22" s="199" customFormat="1" ht="15.75" thickBot="1" x14ac:dyDescent="0.3">
      <c r="C56" s="200" t="s">
        <v>78</v>
      </c>
      <c r="D56" s="201"/>
      <c r="E56" s="202"/>
      <c r="F56" s="202">
        <f>SUM(F44:F55)</f>
        <v>28.390280379999922</v>
      </c>
      <c r="G56" s="203">
        <f t="shared" ref="G56:U56" si="3">SUM(G44:G55)</f>
        <v>-0.28453352464788395</v>
      </c>
      <c r="H56" s="203">
        <f t="shared" si="3"/>
        <v>2.7666238660360136</v>
      </c>
      <c r="I56" s="203">
        <f t="shared" si="3"/>
        <v>10.51934444600505</v>
      </c>
      <c r="J56" s="203">
        <f t="shared" si="3"/>
        <v>0.27981454288817531</v>
      </c>
      <c r="K56" s="203">
        <f t="shared" si="3"/>
        <v>4.8480831578212928</v>
      </c>
      <c r="L56" s="203">
        <f t="shared" si="3"/>
        <v>0.43021034028151917</v>
      </c>
      <c r="M56" s="203">
        <f t="shared" si="3"/>
        <v>-0.48206940653813035</v>
      </c>
      <c r="N56" s="203">
        <f t="shared" si="3"/>
        <v>0.52702494765458141</v>
      </c>
      <c r="O56" s="203">
        <f t="shared" si="3"/>
        <v>0.53463771119407966</v>
      </c>
      <c r="P56" s="203">
        <f t="shared" si="3"/>
        <v>7.2684709330928854E-2</v>
      </c>
      <c r="Q56" s="203">
        <f t="shared" si="3"/>
        <v>0.32353924249503052</v>
      </c>
      <c r="R56" s="203">
        <f t="shared" si="3"/>
        <v>0.32175863777467839</v>
      </c>
      <c r="S56" s="202">
        <f>SUM(S44:S55)</f>
        <v>19.857118670295336</v>
      </c>
      <c r="T56" s="203">
        <f t="shared" si="3"/>
        <v>0.10127752546679858</v>
      </c>
      <c r="U56" s="203">
        <f t="shared" si="3"/>
        <v>0.19626673062310829</v>
      </c>
      <c r="V56" s="202">
        <f t="shared" si="0"/>
        <v>48.544943306385164</v>
      </c>
    </row>
    <row r="57" spans="3:22" x14ac:dyDescent="0.2">
      <c r="C57" s="197">
        <v>44197</v>
      </c>
      <c r="D57" s="194">
        <v>425.99261833178747</v>
      </c>
      <c r="E57" s="195"/>
      <c r="F57" s="195"/>
      <c r="G57" s="196"/>
      <c r="H57" s="196"/>
      <c r="I57" s="196"/>
      <c r="J57" s="196">
        <v>0.43147163076361039</v>
      </c>
      <c r="K57" s="196">
        <v>6.063281843180846</v>
      </c>
      <c r="L57" s="196">
        <v>0.4630018367786306</v>
      </c>
      <c r="M57" s="196">
        <v>-0.19880151643621957</v>
      </c>
      <c r="N57" s="196">
        <v>8.680869345158726E-2</v>
      </c>
      <c r="O57" s="196">
        <v>0.1970117750403233</v>
      </c>
      <c r="P57" s="196">
        <v>9.2593527671681386E-2</v>
      </c>
      <c r="Q57" s="196">
        <v>5.9413380676517136E-2</v>
      </c>
      <c r="R57" s="196">
        <v>-9.8440382431363105E-2</v>
      </c>
      <c r="S57" s="195">
        <v>7.0963407886956134</v>
      </c>
      <c r="T57" s="196">
        <v>0.10787322281129264</v>
      </c>
      <c r="U57" s="196">
        <v>6.5487057234690838E-2</v>
      </c>
      <c r="V57" s="195">
        <f t="shared" si="0"/>
        <v>7.2697010687415968</v>
      </c>
    </row>
    <row r="58" spans="3:22" x14ac:dyDescent="0.2">
      <c r="C58" s="197">
        <v>44228</v>
      </c>
      <c r="D58" s="194">
        <v>393.12977532361197</v>
      </c>
      <c r="E58" s="195"/>
      <c r="F58" s="195"/>
      <c r="G58" s="196"/>
      <c r="H58" s="196"/>
      <c r="I58" s="196"/>
      <c r="J58" s="196"/>
      <c r="K58" s="196">
        <v>-0.83878466104800964</v>
      </c>
      <c r="L58" s="196">
        <v>0.35502169146860751</v>
      </c>
      <c r="M58" s="196">
        <v>-0.13793452779674453</v>
      </c>
      <c r="N58" s="196">
        <v>0.14450850980534824</v>
      </c>
      <c r="O58" s="196">
        <v>0.17717074264692201</v>
      </c>
      <c r="P58" s="196">
        <v>-3.8054471157693115E-2</v>
      </c>
      <c r="Q58" s="196">
        <v>0.10701240715758331</v>
      </c>
      <c r="R58" s="196">
        <v>0.15131407406806829</v>
      </c>
      <c r="S58" s="195">
        <v>-7.9746234855917919E-2</v>
      </c>
      <c r="T58" s="196">
        <v>6.4730242056157294E-2</v>
      </c>
      <c r="U58" s="196">
        <v>1.1816365210847835E-2</v>
      </c>
      <c r="V58" s="195">
        <f t="shared" si="0"/>
        <v>-3.1996275889127901E-3</v>
      </c>
    </row>
    <row r="59" spans="3:22" x14ac:dyDescent="0.2">
      <c r="C59" s="197">
        <v>44256</v>
      </c>
      <c r="D59" s="194">
        <v>456.5083311375779</v>
      </c>
      <c r="E59" s="195"/>
      <c r="F59" s="195"/>
      <c r="G59" s="196"/>
      <c r="H59" s="196"/>
      <c r="I59" s="196"/>
      <c r="J59" s="196"/>
      <c r="K59" s="196"/>
      <c r="L59" s="196">
        <v>1.1258264906819022</v>
      </c>
      <c r="M59" s="196">
        <v>-0.35634130293624366</v>
      </c>
      <c r="N59" s="196">
        <v>0.1204478836010594</v>
      </c>
      <c r="O59" s="196">
        <v>0.23735907514571863</v>
      </c>
      <c r="P59" s="196">
        <v>0.1685140187320826</v>
      </c>
      <c r="Q59" s="196">
        <v>-4.4661601472228085E-2</v>
      </c>
      <c r="R59" s="196">
        <v>0.26513271484924417</v>
      </c>
      <c r="S59" s="195">
        <v>1.5162772786015353</v>
      </c>
      <c r="T59" s="196">
        <v>1.2606488659230308E-3</v>
      </c>
      <c r="U59" s="196">
        <v>7.7948490783626312E-2</v>
      </c>
      <c r="V59" s="195">
        <f t="shared" si="0"/>
        <v>1.5954864182510846</v>
      </c>
    </row>
    <row r="60" spans="3:22" x14ac:dyDescent="0.2">
      <c r="C60" s="197">
        <v>44287</v>
      </c>
      <c r="D60" s="194">
        <v>430.01119017959803</v>
      </c>
      <c r="E60" s="195"/>
      <c r="F60" s="195"/>
      <c r="G60" s="196"/>
      <c r="H60" s="196"/>
      <c r="I60" s="196"/>
      <c r="J60" s="196"/>
      <c r="K60" s="196"/>
      <c r="L60" s="196"/>
      <c r="M60" s="196">
        <v>-1.2256496318237282</v>
      </c>
      <c r="N60" s="196">
        <v>0.14567613961469306</v>
      </c>
      <c r="O60" s="196">
        <v>0.38790767841800289</v>
      </c>
      <c r="P60" s="196">
        <v>0.15760507296670312</v>
      </c>
      <c r="Q60" s="196">
        <v>0.11805300581903566</v>
      </c>
      <c r="R60" s="196">
        <v>0.16448960988464023</v>
      </c>
      <c r="S60" s="195">
        <v>-0.25191812512065326</v>
      </c>
      <c r="T60" s="196">
        <v>4.9435345782399054E-2</v>
      </c>
      <c r="U60" s="196">
        <v>-2.8891996992683744E-2</v>
      </c>
      <c r="V60" s="195">
        <f t="shared" si="0"/>
        <v>-0.23137477633093795</v>
      </c>
    </row>
    <row r="61" spans="3:22" x14ac:dyDescent="0.2">
      <c r="C61" s="197">
        <v>44317</v>
      </c>
      <c r="D61" s="194">
        <v>411.89871048536617</v>
      </c>
      <c r="E61" s="195"/>
      <c r="F61" s="195"/>
      <c r="G61" s="196"/>
      <c r="H61" s="196"/>
      <c r="I61" s="196"/>
      <c r="J61" s="196"/>
      <c r="K61" s="196"/>
      <c r="L61" s="196"/>
      <c r="M61" s="196"/>
      <c r="N61" s="196">
        <v>8.4665055517461951E-2</v>
      </c>
      <c r="O61" s="196">
        <v>0.44601586751542754</v>
      </c>
      <c r="P61" s="196">
        <v>0.20856984310512416</v>
      </c>
      <c r="Q61" s="196">
        <v>0.13690375648923236</v>
      </c>
      <c r="R61" s="196">
        <v>0.24459720360169968</v>
      </c>
      <c r="S61" s="195">
        <v>1.1207517262289457</v>
      </c>
      <c r="T61" s="196">
        <v>1.6759651626330196E-3</v>
      </c>
      <c r="U61" s="196">
        <v>0.12835922021218948</v>
      </c>
      <c r="V61" s="195">
        <f t="shared" si="0"/>
        <v>1.2507869116037682</v>
      </c>
    </row>
    <row r="62" spans="3:22" x14ac:dyDescent="0.2">
      <c r="C62" s="197">
        <v>44348</v>
      </c>
      <c r="D62" s="194">
        <v>429.48509566716609</v>
      </c>
      <c r="E62" s="195"/>
      <c r="F62" s="195"/>
      <c r="G62" s="196"/>
      <c r="H62" s="196"/>
      <c r="I62" s="196"/>
      <c r="J62" s="196"/>
      <c r="K62" s="196"/>
      <c r="L62" s="196"/>
      <c r="M62" s="196"/>
      <c r="N62" s="196"/>
      <c r="O62" s="196">
        <v>-0.34999392141969565</v>
      </c>
      <c r="P62" s="196">
        <v>0.13477922103163564</v>
      </c>
      <c r="Q62" s="196">
        <v>0.70744696136546281</v>
      </c>
      <c r="R62" s="196">
        <v>0.12038257216903503</v>
      </c>
      <c r="S62" s="195">
        <v>0.61261483314643783</v>
      </c>
      <c r="T62" s="196">
        <v>0.13712648425610041</v>
      </c>
      <c r="U62" s="196">
        <v>0.22384092145290424</v>
      </c>
      <c r="V62" s="195">
        <f t="shared" si="0"/>
        <v>0.97358223885544248</v>
      </c>
    </row>
    <row r="63" spans="3:22" x14ac:dyDescent="0.2">
      <c r="C63" s="197">
        <v>44378</v>
      </c>
      <c r="D63" s="194">
        <v>411.88190880399611</v>
      </c>
      <c r="E63" s="195"/>
      <c r="F63" s="195"/>
      <c r="G63" s="196"/>
      <c r="H63" s="196"/>
      <c r="I63" s="196"/>
      <c r="J63" s="196"/>
      <c r="K63" s="196"/>
      <c r="L63" s="196"/>
      <c r="M63" s="196"/>
      <c r="N63" s="196"/>
      <c r="O63" s="196"/>
      <c r="P63" s="196">
        <v>-0.93336281000586041</v>
      </c>
      <c r="Q63" s="196">
        <v>0.95473462253983143</v>
      </c>
      <c r="R63" s="196">
        <v>0.2431095385661024</v>
      </c>
      <c r="S63" s="195">
        <v>0.26448135110007343</v>
      </c>
      <c r="T63" s="196">
        <v>0.1462202230082994</v>
      </c>
      <c r="U63" s="196">
        <v>0.28032273422348908</v>
      </c>
      <c r="V63" s="195">
        <f t="shared" si="0"/>
        <v>0.6910243083318619</v>
      </c>
    </row>
    <row r="64" spans="3:22" x14ac:dyDescent="0.2">
      <c r="C64" s="197">
        <v>44409</v>
      </c>
      <c r="D64" s="194">
        <v>377.92187648389017</v>
      </c>
      <c r="E64" s="195"/>
      <c r="F64" s="195"/>
      <c r="G64" s="196"/>
      <c r="H64" s="196"/>
      <c r="I64" s="196"/>
      <c r="J64" s="196"/>
      <c r="K64" s="196"/>
      <c r="L64" s="196"/>
      <c r="M64" s="196"/>
      <c r="N64" s="196"/>
      <c r="O64" s="196"/>
      <c r="P64" s="196"/>
      <c r="Q64" s="196">
        <v>0.25923010299533189</v>
      </c>
      <c r="R64" s="196">
        <v>0.79986172791325316</v>
      </c>
      <c r="S64" s="195">
        <v>1.0590918309085851</v>
      </c>
      <c r="T64" s="196">
        <v>0.21905861034946383</v>
      </c>
      <c r="U64" s="196">
        <v>0.21183179113711503</v>
      </c>
      <c r="V64" s="195">
        <f t="shared" si="0"/>
        <v>1.4899822323951639</v>
      </c>
    </row>
    <row r="65" spans="3:22" x14ac:dyDescent="0.2">
      <c r="C65" s="197">
        <v>44440</v>
      </c>
      <c r="D65" s="194">
        <v>421.19619558326639</v>
      </c>
      <c r="E65" s="195"/>
      <c r="F65" s="195"/>
      <c r="G65" s="196"/>
      <c r="H65" s="196"/>
      <c r="I65" s="196"/>
      <c r="J65" s="196"/>
      <c r="K65" s="196"/>
      <c r="L65" s="196"/>
      <c r="M65" s="196"/>
      <c r="N65" s="196"/>
      <c r="O65" s="196"/>
      <c r="P65" s="196"/>
      <c r="Q65" s="196"/>
      <c r="R65" s="196">
        <v>0.88152643779807249</v>
      </c>
      <c r="S65" s="195">
        <v>0.88152643779807249</v>
      </c>
      <c r="T65" s="196">
        <v>0.77945672904616004</v>
      </c>
      <c r="U65" s="196">
        <v>0.45199209606630575</v>
      </c>
      <c r="V65" s="195">
        <f t="shared" si="0"/>
        <v>2.1129752629105383</v>
      </c>
    </row>
    <row r="66" spans="3:22" x14ac:dyDescent="0.2">
      <c r="C66" s="197">
        <v>44470</v>
      </c>
      <c r="D66" s="194">
        <v>424.24175451786834</v>
      </c>
      <c r="E66" s="195"/>
      <c r="F66" s="195"/>
      <c r="G66" s="196"/>
      <c r="H66" s="196"/>
      <c r="I66" s="196"/>
      <c r="J66" s="196"/>
      <c r="K66" s="196"/>
      <c r="L66" s="196"/>
      <c r="M66" s="196"/>
      <c r="N66" s="196"/>
      <c r="O66" s="196"/>
      <c r="P66" s="196"/>
      <c r="Q66" s="196"/>
      <c r="R66" s="196"/>
      <c r="S66" s="195"/>
      <c r="T66" s="196">
        <v>-1.5540895701235513E-2</v>
      </c>
      <c r="U66" s="196">
        <v>0.4118199164673797</v>
      </c>
      <c r="V66" s="195">
        <f t="shared" si="0"/>
        <v>0.39627902076614419</v>
      </c>
    </row>
    <row r="67" spans="3:22" x14ac:dyDescent="0.2">
      <c r="C67" s="197">
        <v>44501</v>
      </c>
      <c r="D67" s="194">
        <v>423.43465713761111</v>
      </c>
      <c r="E67" s="195"/>
      <c r="F67" s="195"/>
      <c r="G67" s="196"/>
      <c r="H67" s="196"/>
      <c r="I67" s="196"/>
      <c r="J67" s="196"/>
      <c r="K67" s="196"/>
      <c r="L67" s="196"/>
      <c r="M67" s="196"/>
      <c r="N67" s="196"/>
      <c r="O67" s="196"/>
      <c r="P67" s="196"/>
      <c r="Q67" s="196"/>
      <c r="R67" s="196"/>
      <c r="S67" s="195"/>
      <c r="T67" s="196"/>
      <c r="U67" s="196">
        <v>0.16602012079403039</v>
      </c>
      <c r="V67" s="195">
        <f t="shared" si="0"/>
        <v>0.16602012079403039</v>
      </c>
    </row>
  </sheetData>
  <mergeCells count="3">
    <mergeCell ref="D29:V29"/>
    <mergeCell ref="C43:D43"/>
    <mergeCell ref="C56:D56"/>
  </mergeCells>
  <conditionalFormatting sqref="G31:I55 E43 G57:I61">
    <cfRule type="cellIs" dxfId="77" priority="77" operator="greaterThan">
      <formula>0</formula>
    </cfRule>
    <cfRule type="cellIs" dxfId="76" priority="78" operator="lessThan">
      <formula>0</formula>
    </cfRule>
  </conditionalFormatting>
  <conditionalFormatting sqref="E44">
    <cfRule type="cellIs" dxfId="75" priority="75" operator="greaterThan">
      <formula>0</formula>
    </cfRule>
    <cfRule type="cellIs" dxfId="74" priority="76" operator="lessThan">
      <formula>0</formula>
    </cfRule>
  </conditionalFormatting>
  <conditionalFormatting sqref="E45:E55">
    <cfRule type="cellIs" dxfId="73" priority="73" operator="greaterThan">
      <formula>0</formula>
    </cfRule>
    <cfRule type="cellIs" dxfId="72" priority="74" operator="lessThan">
      <formula>0</formula>
    </cfRule>
  </conditionalFormatting>
  <conditionalFormatting sqref="E31:E42">
    <cfRule type="cellIs" dxfId="71" priority="71" operator="greaterThan">
      <formula>0</formula>
    </cfRule>
    <cfRule type="cellIs" dxfId="70" priority="72" operator="lessThan">
      <formula>0</formula>
    </cfRule>
  </conditionalFormatting>
  <conditionalFormatting sqref="J44:R44">
    <cfRule type="cellIs" dxfId="69" priority="67" operator="greaterThan">
      <formula>0</formula>
    </cfRule>
    <cfRule type="cellIs" dxfId="68" priority="68" operator="lessThan">
      <formula>0</formula>
    </cfRule>
  </conditionalFormatting>
  <conditionalFormatting sqref="J31:R42">
    <cfRule type="cellIs" dxfId="67" priority="69" operator="greaterThan">
      <formula>0</formula>
    </cfRule>
    <cfRule type="cellIs" dxfId="66" priority="70" operator="lessThan">
      <formula>0</formula>
    </cfRule>
  </conditionalFormatting>
  <conditionalFormatting sqref="J45:R55">
    <cfRule type="cellIs" dxfId="65" priority="65" operator="greaterThan">
      <formula>0</formula>
    </cfRule>
    <cfRule type="cellIs" dxfId="64" priority="66" operator="lessThan">
      <formula>0</formula>
    </cfRule>
  </conditionalFormatting>
  <conditionalFormatting sqref="J43:R43">
    <cfRule type="cellIs" dxfId="63" priority="63" operator="greaterThan">
      <formula>0</formula>
    </cfRule>
    <cfRule type="cellIs" dxfId="62" priority="64" operator="lessThan">
      <formula>0</formula>
    </cfRule>
  </conditionalFormatting>
  <conditionalFormatting sqref="E57:E61">
    <cfRule type="cellIs" dxfId="61" priority="61" operator="greaterThan">
      <formula>0</formula>
    </cfRule>
    <cfRule type="cellIs" dxfId="60" priority="62" operator="lessThan">
      <formula>0</formula>
    </cfRule>
  </conditionalFormatting>
  <conditionalFormatting sqref="J57:R61">
    <cfRule type="cellIs" dxfId="59" priority="59" operator="greaterThan">
      <formula>0</formula>
    </cfRule>
    <cfRule type="cellIs" dxfId="58" priority="60" operator="lessThan">
      <formula>0</formula>
    </cfRule>
  </conditionalFormatting>
  <conditionalFormatting sqref="F43">
    <cfRule type="cellIs" dxfId="57" priority="57" operator="greaterThan">
      <formula>0</formula>
    </cfRule>
    <cfRule type="cellIs" dxfId="56" priority="58" operator="lessThan">
      <formula>0</formula>
    </cfRule>
  </conditionalFormatting>
  <conditionalFormatting sqref="F31:F42">
    <cfRule type="cellIs" dxfId="55" priority="55" operator="greaterThan">
      <formula>0</formula>
    </cfRule>
    <cfRule type="cellIs" dxfId="54" priority="56" operator="lessThan">
      <formula>0</formula>
    </cfRule>
  </conditionalFormatting>
  <conditionalFormatting sqref="F57:F61">
    <cfRule type="cellIs" dxfId="53" priority="51" operator="greaterThan">
      <formula>0</formula>
    </cfRule>
    <cfRule type="cellIs" dxfId="52" priority="52" operator="lessThan">
      <formula>0</formula>
    </cfRule>
  </conditionalFormatting>
  <conditionalFormatting sqref="F44:F55">
    <cfRule type="cellIs" dxfId="51" priority="53" operator="greaterThan">
      <formula>0</formula>
    </cfRule>
    <cfRule type="cellIs" dxfId="50" priority="54" operator="lessThan">
      <formula>0</formula>
    </cfRule>
  </conditionalFormatting>
  <conditionalFormatting sqref="E56 G56:R56">
    <cfRule type="cellIs" dxfId="49" priority="49" operator="greaterThan">
      <formula>0</formula>
    </cfRule>
    <cfRule type="cellIs" dxfId="48" priority="50" operator="lessThan">
      <formula>0</formula>
    </cfRule>
  </conditionalFormatting>
  <conditionalFormatting sqref="F56">
    <cfRule type="cellIs" dxfId="47" priority="47" operator="greaterThan">
      <formula>0</formula>
    </cfRule>
    <cfRule type="cellIs" dxfId="46" priority="48" operator="lessThan">
      <formula>0</formula>
    </cfRule>
  </conditionalFormatting>
  <conditionalFormatting sqref="S56">
    <cfRule type="cellIs" dxfId="45" priority="39" operator="greaterThan">
      <formula>0</formula>
    </cfRule>
    <cfRule type="cellIs" dxfId="44" priority="40" operator="lessThan">
      <formula>0</formula>
    </cfRule>
  </conditionalFormatting>
  <conditionalFormatting sqref="S43">
    <cfRule type="cellIs" dxfId="43" priority="45" operator="greaterThan">
      <formula>0</formula>
    </cfRule>
    <cfRule type="cellIs" dxfId="42" priority="46" operator="lessThan">
      <formula>0</formula>
    </cfRule>
  </conditionalFormatting>
  <conditionalFormatting sqref="S31:S42">
    <cfRule type="cellIs" dxfId="41" priority="43" operator="greaterThan">
      <formula>0</formula>
    </cfRule>
    <cfRule type="cellIs" dxfId="40" priority="44" operator="lessThan">
      <formula>0</formula>
    </cfRule>
  </conditionalFormatting>
  <conditionalFormatting sqref="F62:F67">
    <cfRule type="cellIs" dxfId="39" priority="29" operator="greaterThan">
      <formula>0</formula>
    </cfRule>
    <cfRule type="cellIs" dxfId="38" priority="30" operator="lessThan">
      <formula>0</formula>
    </cfRule>
  </conditionalFormatting>
  <conditionalFormatting sqref="S44:S55">
    <cfRule type="cellIs" dxfId="37" priority="41" operator="greaterThan">
      <formula>0</formula>
    </cfRule>
    <cfRule type="cellIs" dxfId="36" priority="42" operator="lessThan">
      <formula>0</formula>
    </cfRule>
  </conditionalFormatting>
  <conditionalFormatting sqref="S57:S61">
    <cfRule type="cellIs" dxfId="35" priority="37" operator="greaterThan">
      <formula>0</formula>
    </cfRule>
    <cfRule type="cellIs" dxfId="34" priority="38" operator="lessThan">
      <formula>0</formula>
    </cfRule>
  </conditionalFormatting>
  <conditionalFormatting sqref="E62:E67">
    <cfRule type="cellIs" dxfId="33" priority="33" operator="greaterThan">
      <formula>0</formula>
    </cfRule>
    <cfRule type="cellIs" dxfId="32" priority="34" operator="lessThan">
      <formula>0</formula>
    </cfRule>
  </conditionalFormatting>
  <conditionalFormatting sqref="J62:R67">
    <cfRule type="cellIs" dxfId="31" priority="31" operator="greaterThan">
      <formula>0</formula>
    </cfRule>
    <cfRule type="cellIs" dxfId="30" priority="32" operator="lessThan">
      <formula>0</formula>
    </cfRule>
  </conditionalFormatting>
  <conditionalFormatting sqref="S62:S67">
    <cfRule type="cellIs" dxfId="29" priority="27" operator="greaterThan">
      <formula>0</formula>
    </cfRule>
    <cfRule type="cellIs" dxfId="28" priority="28" operator="lessThan">
      <formula>0</formula>
    </cfRule>
  </conditionalFormatting>
  <conditionalFormatting sqref="G62:I67">
    <cfRule type="cellIs" dxfId="27" priority="35" operator="greaterThan">
      <formula>0</formula>
    </cfRule>
    <cfRule type="cellIs" dxfId="26" priority="36" operator="lessThan">
      <formula>0</formula>
    </cfRule>
  </conditionalFormatting>
  <conditionalFormatting sqref="T56:U56">
    <cfRule type="cellIs" dxfId="25" priority="15" operator="greaterThan">
      <formula>0</formula>
    </cfRule>
    <cfRule type="cellIs" dxfId="24" priority="16" operator="lessThan">
      <formula>0</formula>
    </cfRule>
  </conditionalFormatting>
  <conditionalFormatting sqref="T44:U44">
    <cfRule type="cellIs" dxfId="23" priority="23" operator="greaterThan">
      <formula>0</formula>
    </cfRule>
    <cfRule type="cellIs" dxfId="22" priority="24" operator="lessThan">
      <formula>0</formula>
    </cfRule>
  </conditionalFormatting>
  <conditionalFormatting sqref="T31:U42">
    <cfRule type="cellIs" dxfId="21" priority="25" operator="greaterThan">
      <formula>0</formula>
    </cfRule>
    <cfRule type="cellIs" dxfId="20" priority="26" operator="lessThan">
      <formula>0</formula>
    </cfRule>
  </conditionalFormatting>
  <conditionalFormatting sqref="T45:U55">
    <cfRule type="cellIs" dxfId="19" priority="21" operator="greaterThan">
      <formula>0</formula>
    </cfRule>
    <cfRule type="cellIs" dxfId="18" priority="22" operator="lessThan">
      <formula>0</formula>
    </cfRule>
  </conditionalFormatting>
  <conditionalFormatting sqref="T43:U43">
    <cfRule type="cellIs" dxfId="17" priority="19" operator="greaterThan">
      <formula>0</formula>
    </cfRule>
    <cfRule type="cellIs" dxfId="16" priority="20" operator="lessThan">
      <formula>0</formula>
    </cfRule>
  </conditionalFormatting>
  <conditionalFormatting sqref="T57:U61">
    <cfRule type="cellIs" dxfId="15" priority="17" operator="greaterThan">
      <formula>0</formula>
    </cfRule>
    <cfRule type="cellIs" dxfId="14" priority="18" operator="lessThan">
      <formula>0</formula>
    </cfRule>
  </conditionalFormatting>
  <conditionalFormatting sqref="T62:U67">
    <cfRule type="cellIs" dxfId="13" priority="13" operator="greaterThan">
      <formula>0</formula>
    </cfRule>
    <cfRule type="cellIs" dxfId="12" priority="14" operator="lessThan">
      <formula>0</formula>
    </cfRule>
  </conditionalFormatting>
  <conditionalFormatting sqref="V62:V67">
    <cfRule type="cellIs" dxfId="11" priority="1" operator="greaterThan">
      <formula>0</formula>
    </cfRule>
    <cfRule type="cellIs" dxfId="10" priority="2" operator="lessThan">
      <formula>0</formula>
    </cfRule>
  </conditionalFormatting>
  <conditionalFormatting sqref="V44:V55">
    <cfRule type="cellIs" dxfId="9" priority="7" operator="greaterThan">
      <formula>0</formula>
    </cfRule>
    <cfRule type="cellIs" dxfId="8" priority="8" operator="lessThan">
      <formula>0</formula>
    </cfRule>
  </conditionalFormatting>
  <conditionalFormatting sqref="V43">
    <cfRule type="cellIs" dxfId="7" priority="11" operator="greaterThan">
      <formula>0</formula>
    </cfRule>
    <cfRule type="cellIs" dxfId="6" priority="12" operator="lessThan">
      <formula>0</formula>
    </cfRule>
  </conditionalFormatting>
  <conditionalFormatting sqref="V31:V42">
    <cfRule type="cellIs" dxfId="5" priority="9" operator="greaterThan">
      <formula>0</formula>
    </cfRule>
    <cfRule type="cellIs" dxfId="4" priority="10" operator="lessThan">
      <formula>0</formula>
    </cfRule>
  </conditionalFormatting>
  <conditionalFormatting sqref="V56">
    <cfRule type="cellIs" dxfId="3" priority="5" operator="greaterThan">
      <formula>0</formula>
    </cfRule>
    <cfRule type="cellIs" dxfId="2" priority="6" operator="lessThan">
      <formula>0</formula>
    </cfRule>
  </conditionalFormatting>
  <conditionalFormatting sqref="V57:V61">
    <cfRule type="cellIs" dxfId="1" priority="3" operator="greaterThan">
      <formula>0</formula>
    </cfRule>
    <cfRule type="cellIs" dxfId="0" priority="4" operator="lessThan">
      <formula>0</formula>
    </cfRule>
  </conditionalFormatting>
  <pageMargins left="0.17" right="0.17" top="0.18" bottom="0.17" header="0.17" footer="0.17"/>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Date_rbts</vt:lpstr>
      <vt:lpstr>Date_rbts_hors_covid</vt:lpstr>
      <vt:lpstr>Date_soins</vt:lpstr>
      <vt:lpstr>Révisions_date_soins</vt:lpstr>
      <vt:lpstr>Date_rbts!Zone_d_impression</vt:lpstr>
      <vt:lpstr>Date_rbts_hors_covid!Zone_d_impression</vt:lpstr>
      <vt:lpstr>Date_soins!Zone_d_impression</vt:lpstr>
    </vt:vector>
  </TitlesOfParts>
  <Company>CCMSA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Audrey Hengel</dc:creator>
  <cp:lastModifiedBy>Audrey Hengel</cp:lastModifiedBy>
  <dcterms:created xsi:type="dcterms:W3CDTF">2022-03-28T10:03:13Z</dcterms:created>
  <dcterms:modified xsi:type="dcterms:W3CDTF">2022-03-28T10:04:58Z</dcterms:modified>
</cp:coreProperties>
</file>