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0.xml" ContentType="application/vnd.openxmlformats-officedocument.drawingml.chartshap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21-STATISTIQUES\01_STATS_MISSION_SYNTHESES\Comités de lecture dématérialisés\CL pour le 12 novembre\Synthèse emploi SA en 2020\100 Diffusion\"/>
    </mc:Choice>
  </mc:AlternateContent>
  <bookViews>
    <workbookView xWindow="0" yWindow="0" windowWidth="12410" windowHeight="11060"/>
  </bookViews>
  <sheets>
    <sheet name="Emploi salarié 2020" sheetId="8" r:id="rId1"/>
    <sheet name="Données.SISAL" sheetId="9" r:id="rId2"/>
    <sheet name="Données TB_salaire par smic" sheetId="10" r:id="rId3"/>
    <sheet name="Graph_grand secteur" sheetId="2" r:id="rId4"/>
    <sheet name="Graph_Contrat" sheetId="4" r:id="rId5"/>
    <sheet name="Graph_Heure de travail" sheetId="5" r:id="rId6"/>
    <sheet name="Graph_Heures de travail_CDI" sheetId="7" r:id="rId7"/>
    <sheet name="Graph_Sal par tranche de smic" sheetId="1" r:id="rId8"/>
    <sheet name="Tableaux" sheetId="6" r:id="rId9"/>
  </sheets>
  <externalReferences>
    <externalReference r:id="rId10"/>
  </externalReferences>
  <definedNames>
    <definedName name="_xlnm.Print_Titles" localSheetId="2">'Données TB_salaire par smic'!$A:$A,'Données TB_salaire par smic'!$4:$9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0" l="1"/>
  <c r="F16" i="10"/>
  <c r="I16" i="10"/>
  <c r="F17" i="10"/>
  <c r="F18" i="10"/>
  <c r="I18" i="10"/>
  <c r="B19" i="10"/>
  <c r="F19" i="10"/>
  <c r="I19" i="10"/>
  <c r="B16" i="10"/>
  <c r="B17" i="10"/>
  <c r="D17" i="10"/>
  <c r="I17" i="10"/>
  <c r="B18" i="10"/>
  <c r="D18" i="10"/>
  <c r="D19" i="10"/>
  <c r="P48" i="9"/>
  <c r="AP50" i="9"/>
  <c r="AP51" i="9"/>
  <c r="E8" i="6" l="1"/>
  <c r="D8" i="6"/>
  <c r="C8" i="6"/>
  <c r="G7" i="6"/>
  <c r="F7" i="6"/>
  <c r="G6" i="6"/>
  <c r="F6" i="6"/>
  <c r="G5" i="6"/>
  <c r="F5" i="6"/>
  <c r="G4" i="6"/>
  <c r="F4" i="6"/>
  <c r="F8" i="6" l="1"/>
  <c r="G8" i="6"/>
</calcChain>
</file>

<file path=xl/comments1.xml><?xml version="1.0" encoding="utf-8"?>
<comments xmlns="http://schemas.openxmlformats.org/spreadsheetml/2006/main">
  <authors>
    <author>Macoura Daou</author>
  </authors>
  <commentList>
    <comment ref="B48" authorId="0" shapeId="0">
      <text>
        <r>
          <rPr>
            <b/>
            <sz val="9"/>
            <color indexed="81"/>
            <rFont val="Tahoma"/>
            <family val="2"/>
          </rPr>
          <t>Macoura Daou:</t>
        </r>
        <r>
          <rPr>
            <sz val="9"/>
            <color indexed="81"/>
            <rFont val="Tahoma"/>
            <family val="2"/>
          </rPr>
          <t xml:space="preserve">
Acoss Stat n° 322 - Mars 2021.</t>
        </r>
      </text>
    </comment>
  </commentList>
</comments>
</file>

<file path=xl/sharedStrings.xml><?xml version="1.0" encoding="utf-8"?>
<sst xmlns="http://schemas.openxmlformats.org/spreadsheetml/2006/main" count="196" uniqueCount="115">
  <si>
    <t>Secteurs</t>
  </si>
  <si>
    <t>Production</t>
  </si>
  <si>
    <t>Transformation</t>
  </si>
  <si>
    <t>Tertiaire</t>
  </si>
  <si>
    <t>Autres activités de services agricoles</t>
  </si>
  <si>
    <t>Ensemble des secteurs</t>
  </si>
  <si>
    <t>TOTAL 2020</t>
  </si>
  <si>
    <t>Autres activités de service</t>
  </si>
  <si>
    <t>TOTAL</t>
  </si>
  <si>
    <t>Ecart en points 2020/2019</t>
  </si>
  <si>
    <t>Autres activités</t>
  </si>
  <si>
    <t>Pro</t>
  </si>
  <si>
    <t>Trans</t>
  </si>
  <si>
    <t xml:space="preserve">Ter </t>
  </si>
  <si>
    <t>Au</t>
  </si>
  <si>
    <t>Tableau 3 : Evolutions annuelles de la masse salariale par grands seceteurs</t>
  </si>
  <si>
    <t>Evolution 2019/2018</t>
  </si>
  <si>
    <t>Evolution 2020/2019</t>
  </si>
  <si>
    <t>Production hors TODE</t>
  </si>
  <si>
    <t>Tableau 1 : Evolution des emplois en cours en fin d'année de 2018 à 2020</t>
  </si>
  <si>
    <t>Type d'emploi</t>
  </si>
  <si>
    <t xml:space="preserve">Indicateurs </t>
  </si>
  <si>
    <t>Emploi TODE</t>
  </si>
  <si>
    <t>Nombre contrats actifs</t>
  </si>
  <si>
    <t>Nombre d'heures travaillées</t>
  </si>
  <si>
    <t>Emploi global</t>
  </si>
  <si>
    <t>Tableau 2 : Niveaux et évolution de lemploi saisonnier et global en 2019 et 2020</t>
  </si>
  <si>
    <t>Evolution volume horaire annuelle en %</t>
  </si>
  <si>
    <t>Contrat</t>
  </si>
  <si>
    <t>Emploi permanent</t>
  </si>
  <si>
    <t xml:space="preserve">Heures </t>
  </si>
  <si>
    <t>Salaires</t>
  </si>
  <si>
    <t>Evolution annuelle du nombre de contrats en %</t>
  </si>
  <si>
    <t>Salaire moyen par secteur</t>
  </si>
  <si>
    <t>Evolution 19/18    en nb de Smic</t>
  </si>
  <si>
    <t>Evolution 20/19     en nb de Smic</t>
  </si>
  <si>
    <t>Evolution 19/18           en valeur</t>
  </si>
  <si>
    <t>Evolution 20/19          en valeur</t>
  </si>
  <si>
    <t>SMIC horaire moyen sur l’année (en €)</t>
  </si>
  <si>
    <t>Tableau 4 : Niveaux et évolutions du smic horaire et des salaires horaires par secteur de 2018 à 2020</t>
  </si>
  <si>
    <t>Production (en nombre de Smic)</t>
  </si>
  <si>
    <t>Transformation (en nombre de Smic)</t>
  </si>
  <si>
    <t>Tertiaire (en nombre de Smic)</t>
  </si>
  <si>
    <t>Autres activités de services agricoles (en nombre de Smic)</t>
  </si>
  <si>
    <t>Ensemble (en nombre de Smic)</t>
  </si>
  <si>
    <t>Niveau</t>
  </si>
  <si>
    <t>Evolution annuelle (en %)</t>
  </si>
  <si>
    <t>Masse salariale (Milliards d’euros)</t>
  </si>
  <si>
    <t>Régime général</t>
  </si>
  <si>
    <t>Régime agricole</t>
  </si>
  <si>
    <t>Tableau 5 : Niveau et évolutions de la masse salariale au sein des deux régimes</t>
  </si>
  <si>
    <t>Source : MSA</t>
  </si>
  <si>
    <t>Source : MSA/ACOSS</t>
  </si>
  <si>
    <t>Inférieur ou égal à 1,3 smic</t>
  </si>
  <si>
    <t>Entre 1,3 et 1,6 smic</t>
  </si>
  <si>
    <t>Plus de 1,6 smic</t>
  </si>
  <si>
    <t>affecté par la pandémie</t>
  </si>
  <si>
    <t>Bilan 2020 : l’emploi des salariés agricoles</t>
  </si>
  <si>
    <t>DIRECTION DELEGUEE AUX POLITIQUES SOCIALES</t>
  </si>
  <si>
    <t>DIRECTION DES STATISTIQUES, DES ETUDES ET DES FONDS</t>
  </si>
  <si>
    <r>
      <t>Directrice de la publication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:</t>
    </r>
  </si>
  <si>
    <t>Nadia JOUBERT</t>
  </si>
  <si>
    <t>joubert.nadia@ccmsa.msa.fr</t>
  </si>
  <si>
    <t>Département Cotisations, tarifs AT et des Fonds</t>
  </si>
  <si>
    <t>Responsable : Marc PARMENTIER</t>
  </si>
  <si>
    <t>parmentier.marc@ccmsa;msa.fr</t>
  </si>
  <si>
    <t>Réalisé par :</t>
  </si>
  <si>
    <t>Macoura DAOU</t>
  </si>
  <si>
    <t>daou.macoura@ccmsa.msa.fr</t>
  </si>
  <si>
    <t xml:space="preserve"> </t>
  </si>
  <si>
    <t xml:space="preserve">. </t>
  </si>
  <si>
    <t xml:space="preserve"> TODE </t>
  </si>
  <si>
    <t xml:space="preserve"> Autres </t>
  </si>
  <si>
    <t xml:space="preserve"> Tertiaire </t>
  </si>
  <si>
    <t xml:space="preserve"> Transformation </t>
  </si>
  <si>
    <t xml:space="preserve"> Production dont TODE </t>
  </si>
  <si>
    <t xml:space="preserve"> Production </t>
  </si>
  <si>
    <t xml:space="preserve"> Salaire </t>
  </si>
  <si>
    <t xml:space="preserve"> Heures </t>
  </si>
  <si>
    <t xml:space="preserve"> Contrats </t>
  </si>
  <si>
    <t>TRIMESTRE</t>
  </si>
  <si>
    <t>ANNEE</t>
  </si>
  <si>
    <t xml:space="preserve"> CONTRATS FIN TRIMESTRE CDD </t>
  </si>
  <si>
    <t xml:space="preserve"> CONTRATS FIN TRIMESTRE CDI </t>
  </si>
  <si>
    <t xml:space="preserve"> PRODUCTION TODE </t>
  </si>
  <si>
    <t xml:space="preserve"> AUTRES CDD </t>
  </si>
  <si>
    <t xml:space="preserve"> TERTIAIRE CDD </t>
  </si>
  <si>
    <t xml:space="preserve"> TRANSFORMATION CDD </t>
  </si>
  <si>
    <t xml:space="preserve"> PRODUCTION CDD </t>
  </si>
  <si>
    <t xml:space="preserve"> AUTRES CDI </t>
  </si>
  <si>
    <t xml:space="preserve"> TERTIAIRE CDI </t>
  </si>
  <si>
    <t xml:space="preserve"> TRANSFORMATION CDI </t>
  </si>
  <si>
    <t xml:space="preserve"> PRODUCTION CDI </t>
  </si>
  <si>
    <t xml:space="preserve"> SALARIES </t>
  </si>
  <si>
    <t>Autres</t>
  </si>
  <si>
    <t>&gt; 1,6 SMIC</t>
  </si>
  <si>
    <t>1,3 &lt; SMIC &lt;= 1,6</t>
  </si>
  <si>
    <t>1,1 &lt; SMIC&lt;= 1,3</t>
  </si>
  <si>
    <t>&lt;= 1,1 SMIC</t>
  </si>
  <si>
    <t>&gt; = 1,8 SMIC</t>
  </si>
  <si>
    <t>1,7 &lt; SMIC &lt; 1,8</t>
  </si>
  <si>
    <t>1,6 &lt; SMIC &lt; = 1,7</t>
  </si>
  <si>
    <t>1,5 &lt; SMIC &lt; = 1,6</t>
  </si>
  <si>
    <t>1,4 &lt; SMIC &lt; = 1,5</t>
  </si>
  <si>
    <t>1,3 &lt; SMIC &lt; = 1,4</t>
  </si>
  <si>
    <t>1,2 &lt; SMIC &lt; = 1,3</t>
  </si>
  <si>
    <t>1,1 &lt; SMIC &lt; = 1,2</t>
  </si>
  <si>
    <t>1 &lt; SMIC &lt; = 1,1</t>
  </si>
  <si>
    <t>&lt; = 1SMIC</t>
  </si>
  <si>
    <t>Montant des salaires (en euros)</t>
  </si>
  <si>
    <t>Type d'activité</t>
  </si>
  <si>
    <t>DEFINITIVE</t>
  </si>
  <si>
    <t xml:space="preserve">FRANCE ENTIERE         </t>
  </si>
  <si>
    <t>Région</t>
  </si>
  <si>
    <t>Janvier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</si>
</sst>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8"/>
      <color theme="1"/>
      <name val="Arial"/>
      <family val="2"/>
    </font>
    <font>
      <b/>
      <sz val="20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name val="Arial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u/>
      <sz val="9"/>
      <name val="Arial"/>
      <family val="2"/>
    </font>
    <font>
      <sz val="1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B4C6E7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BDD6EE"/>
        <bgColor indexed="64"/>
      </patternFill>
    </fill>
    <fill>
      <patternFill patternType="solid">
        <fgColor rgb="FFEFFFFF"/>
        <bgColor indexed="64"/>
      </patternFill>
    </fill>
    <fill>
      <patternFill patternType="solid">
        <fgColor rgb="FFFFE7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5FFCD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</fills>
  <borders count="34">
    <border>
      <left/>
      <right/>
      <top/>
      <bottom/>
      <diagonal/>
    </border>
    <border>
      <left style="medium">
        <color rgb="FF000080"/>
      </left>
      <right style="medium">
        <color rgb="FF000080"/>
      </right>
      <top style="medium">
        <color rgb="FF000080"/>
      </top>
      <bottom/>
      <diagonal/>
    </border>
    <border>
      <left/>
      <right style="medium">
        <color rgb="FF000080"/>
      </right>
      <top style="medium">
        <color rgb="FF000080"/>
      </top>
      <bottom/>
      <diagonal/>
    </border>
    <border>
      <left style="medium">
        <color rgb="FF000080"/>
      </left>
      <right style="medium">
        <color rgb="FF000080"/>
      </right>
      <top/>
      <bottom style="medium">
        <color rgb="FF000080"/>
      </bottom>
      <diagonal/>
    </border>
    <border>
      <left/>
      <right style="medium">
        <color rgb="FF000080"/>
      </right>
      <top/>
      <bottom style="medium">
        <color rgb="FF000080"/>
      </bottom>
      <diagonal/>
    </border>
    <border>
      <left style="medium">
        <color rgb="FF000080"/>
      </left>
      <right style="medium">
        <color rgb="FF000080"/>
      </right>
      <top style="medium">
        <color rgb="FF000080"/>
      </top>
      <bottom style="medium">
        <color rgb="FF000080"/>
      </bottom>
      <diagonal/>
    </border>
    <border>
      <left/>
      <right style="medium">
        <color rgb="FF000080"/>
      </right>
      <top style="medium">
        <color rgb="FF000080"/>
      </top>
      <bottom style="medium">
        <color rgb="FF00008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99"/>
      </right>
      <top/>
      <bottom style="medium">
        <color rgb="FF000099"/>
      </bottom>
      <diagonal/>
    </border>
    <border>
      <left/>
      <right/>
      <top/>
      <bottom style="medium">
        <color rgb="FF000080"/>
      </bottom>
      <diagonal/>
    </border>
    <border>
      <left/>
      <right style="double">
        <color rgb="FF800080"/>
      </right>
      <top style="medium">
        <color rgb="FF000080"/>
      </top>
      <bottom style="medium">
        <color rgb="FF000080"/>
      </bottom>
      <diagonal/>
    </border>
    <border>
      <left/>
      <right style="double">
        <color rgb="FF800080"/>
      </right>
      <top/>
      <bottom style="medium">
        <color rgb="FF000080"/>
      </bottom>
      <diagonal/>
    </border>
    <border>
      <left/>
      <right style="medium">
        <color rgb="FF000080"/>
      </right>
      <top/>
      <bottom style="dotted">
        <color rgb="FF808000"/>
      </bottom>
      <diagonal/>
    </border>
    <border>
      <left/>
      <right style="medium">
        <color rgb="FF000080"/>
      </right>
      <top/>
      <bottom style="dotted">
        <color rgb="FF000099"/>
      </bottom>
      <diagonal/>
    </border>
    <border>
      <left/>
      <right style="medium">
        <color rgb="FF000080"/>
      </right>
      <top/>
      <bottom/>
      <diagonal/>
    </border>
    <border>
      <left/>
      <right style="medium">
        <color rgb="FF000080"/>
      </right>
      <top style="medium">
        <color rgb="FF000099"/>
      </top>
      <bottom style="dotted">
        <color rgb="FF808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80"/>
      </top>
      <bottom style="medium">
        <color rgb="FF000080"/>
      </bottom>
      <diagonal/>
    </border>
    <border>
      <left style="medium">
        <color rgb="FF000080"/>
      </left>
      <right/>
      <top style="medium">
        <color rgb="FF000080"/>
      </top>
      <bottom style="medium">
        <color rgb="FF000080"/>
      </bottom>
      <diagonal/>
    </border>
    <border>
      <left style="thick">
        <color theme="4" tint="-0.499984740745262"/>
      </left>
      <right/>
      <top style="thick">
        <color theme="4" tint="-0.499984740745262"/>
      </top>
      <bottom/>
      <diagonal/>
    </border>
    <border>
      <left/>
      <right/>
      <top style="thick">
        <color theme="4" tint="-0.499984740745262"/>
      </top>
      <bottom/>
      <diagonal/>
    </border>
    <border>
      <left/>
      <right style="thick">
        <color theme="4" tint="-0.499984740745262"/>
      </right>
      <top style="thick">
        <color theme="4" tint="-0.499984740745262"/>
      </top>
      <bottom/>
      <diagonal/>
    </border>
    <border>
      <left style="thick">
        <color theme="4" tint="-0.499984740745262"/>
      </left>
      <right/>
      <top/>
      <bottom/>
      <diagonal/>
    </border>
    <border>
      <left/>
      <right style="thick">
        <color theme="4" tint="-0.499984740745262"/>
      </right>
      <top/>
      <bottom/>
      <diagonal/>
    </border>
    <border>
      <left style="thick">
        <color theme="4" tint="-0.499984740745262"/>
      </left>
      <right/>
      <top/>
      <bottom style="thick">
        <color theme="4" tint="-0.499984740745262"/>
      </bottom>
      <diagonal/>
    </border>
    <border>
      <left/>
      <right/>
      <top/>
      <bottom style="thick">
        <color theme="4" tint="-0.499984740745262"/>
      </bottom>
      <diagonal/>
    </border>
    <border>
      <left/>
      <right style="thick">
        <color theme="4" tint="-0.499984740745262"/>
      </right>
      <top/>
      <bottom style="thick">
        <color theme="4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10" fillId="0" borderId="0"/>
    <xf numFmtId="0" fontId="22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0" fillId="0" borderId="0"/>
    <xf numFmtId="0" fontId="26" fillId="0" borderId="0"/>
  </cellStyleXfs>
  <cellXfs count="164">
    <xf numFmtId="0" fontId="0" fillId="0" borderId="0" xfId="0"/>
    <xf numFmtId="0" fontId="3" fillId="0" borderId="0" xfId="0" applyFont="1" applyFill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5" fillId="0" borderId="3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164" fontId="2" fillId="0" borderId="4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10" fontId="7" fillId="0" borderId="4" xfId="0" applyNumberFormat="1" applyFont="1" applyBorder="1" applyAlignment="1">
      <alignment horizontal="center" vertical="center" wrapText="1"/>
    </xf>
    <xf numFmtId="10" fontId="7" fillId="0" borderId="4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164" fontId="7" fillId="0" borderId="0" xfId="0" applyNumberFormat="1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vertical="center"/>
    </xf>
    <xf numFmtId="10" fontId="7" fillId="0" borderId="0" xfId="0" applyNumberFormat="1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3" fontId="9" fillId="0" borderId="0" xfId="0" applyNumberFormat="1" applyFont="1" applyFill="1" applyBorder="1"/>
    <xf numFmtId="0" fontId="12" fillId="0" borderId="0" xfId="0" applyFont="1" applyAlignment="1">
      <alignment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vertical="center"/>
    </xf>
    <xf numFmtId="0" fontId="0" fillId="0" borderId="18" xfId="0" applyBorder="1"/>
    <xf numFmtId="164" fontId="0" fillId="0" borderId="18" xfId="1" applyNumberFormat="1" applyFont="1" applyBorder="1"/>
    <xf numFmtId="0" fontId="13" fillId="0" borderId="3" xfId="0" applyFont="1" applyBorder="1" applyAlignment="1">
      <alignment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10" fontId="13" fillId="0" borderId="4" xfId="0" applyNumberFormat="1" applyFont="1" applyBorder="1" applyAlignment="1">
      <alignment horizontal="center" vertical="center" wrapText="1"/>
    </xf>
    <xf numFmtId="10" fontId="13" fillId="0" borderId="4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vertical="center" wrapText="1"/>
    </xf>
    <xf numFmtId="0" fontId="0" fillId="4" borderId="8" xfId="0" applyFont="1" applyFill="1" applyBorder="1" applyAlignment="1">
      <alignment vertical="center"/>
    </xf>
    <xf numFmtId="164" fontId="0" fillId="0" borderId="9" xfId="0" applyNumberFormat="1" applyFont="1" applyBorder="1" applyAlignment="1">
      <alignment vertical="center"/>
    </xf>
    <xf numFmtId="10" fontId="0" fillId="0" borderId="9" xfId="0" applyNumberFormat="1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6" borderId="5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 wrapText="1"/>
    </xf>
    <xf numFmtId="0" fontId="2" fillId="10" borderId="3" xfId="0" applyFont="1" applyFill="1" applyBorder="1" applyAlignment="1">
      <alignment vertical="center"/>
    </xf>
    <xf numFmtId="0" fontId="2" fillId="10" borderId="4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vertical="center"/>
    </xf>
    <xf numFmtId="0" fontId="0" fillId="0" borderId="4" xfId="0" applyFont="1" applyBorder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right" vertical="center"/>
    </xf>
    <xf numFmtId="0" fontId="14" fillId="5" borderId="5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vertical="center"/>
    </xf>
    <xf numFmtId="10" fontId="15" fillId="0" borderId="4" xfId="0" applyNumberFormat="1" applyFont="1" applyBorder="1" applyAlignment="1">
      <alignment horizontal="center" vertical="center"/>
    </xf>
    <xf numFmtId="10" fontId="15" fillId="0" borderId="4" xfId="0" applyNumberFormat="1" applyFont="1" applyBorder="1" applyAlignment="1">
      <alignment horizontal="center" vertical="center" wrapText="1"/>
    </xf>
    <xf numFmtId="0" fontId="15" fillId="0" borderId="3" xfId="0" applyFont="1" applyBorder="1" applyAlignment="1">
      <alignment vertical="center"/>
    </xf>
    <xf numFmtId="0" fontId="0" fillId="7" borderId="14" xfId="0" applyFont="1" applyFill="1" applyBorder="1" applyAlignment="1">
      <alignment vertical="center" wrapText="1"/>
    </xf>
    <xf numFmtId="3" fontId="0" fillId="7" borderId="4" xfId="0" applyNumberFormat="1" applyFont="1" applyFill="1" applyBorder="1" applyAlignment="1">
      <alignment horizontal="right" vertical="center" wrapText="1"/>
    </xf>
    <xf numFmtId="10" fontId="0" fillId="7" borderId="15" xfId="0" applyNumberFormat="1" applyFont="1" applyFill="1" applyBorder="1" applyAlignment="1">
      <alignment horizontal="center" vertical="center" wrapText="1"/>
    </xf>
    <xf numFmtId="0" fontId="0" fillId="7" borderId="4" xfId="0" applyFont="1" applyFill="1" applyBorder="1" applyAlignment="1">
      <alignment vertical="center" wrapText="1"/>
    </xf>
    <xf numFmtId="10" fontId="0" fillId="7" borderId="16" xfId="0" applyNumberFormat="1" applyFont="1" applyFill="1" applyBorder="1" applyAlignment="1">
      <alignment horizontal="center" vertical="center" wrapText="1"/>
    </xf>
    <xf numFmtId="0" fontId="0" fillId="8" borderId="14" xfId="0" applyFont="1" applyFill="1" applyBorder="1" applyAlignment="1">
      <alignment vertical="center" wrapText="1"/>
    </xf>
    <xf numFmtId="3" fontId="0" fillId="8" borderId="14" xfId="0" applyNumberFormat="1" applyFont="1" applyFill="1" applyBorder="1" applyAlignment="1">
      <alignment horizontal="right" vertical="center" wrapText="1"/>
    </xf>
    <xf numFmtId="10" fontId="0" fillId="8" borderId="17" xfId="0" applyNumberFormat="1" applyFont="1" applyFill="1" applyBorder="1" applyAlignment="1">
      <alignment horizontal="center" vertical="center" wrapText="1"/>
    </xf>
    <xf numFmtId="0" fontId="0" fillId="8" borderId="4" xfId="0" applyFont="1" applyFill="1" applyBorder="1" applyAlignment="1">
      <alignment vertical="center" wrapText="1"/>
    </xf>
    <xf numFmtId="3" fontId="0" fillId="8" borderId="4" xfId="0" applyNumberFormat="1" applyFont="1" applyFill="1" applyBorder="1" applyAlignment="1">
      <alignment horizontal="right" vertical="center" wrapText="1"/>
    </xf>
    <xf numFmtId="10" fontId="0" fillId="8" borderId="4" xfId="0" applyNumberFormat="1" applyFont="1" applyFill="1" applyBorder="1" applyAlignment="1">
      <alignment horizontal="center" vertical="center" wrapText="1"/>
    </xf>
    <xf numFmtId="0" fontId="16" fillId="5" borderId="5" xfId="0" applyFont="1" applyFill="1" applyBorder="1" applyAlignment="1">
      <alignment horizontal="center" vertical="center"/>
    </xf>
    <xf numFmtId="0" fontId="16" fillId="5" borderId="6" xfId="0" applyFont="1" applyFill="1" applyBorder="1" applyAlignment="1">
      <alignment horizontal="center" vertical="center" wrapText="1"/>
    </xf>
    <xf numFmtId="0" fontId="16" fillId="5" borderId="12" xfId="0" applyFont="1" applyFill="1" applyBorder="1" applyAlignment="1">
      <alignment horizontal="center" vertical="center"/>
    </xf>
    <xf numFmtId="0" fontId="16" fillId="5" borderId="6" xfId="0" applyFont="1" applyFill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3" fontId="11" fillId="0" borderId="4" xfId="0" applyNumberFormat="1" applyFont="1" applyBorder="1" applyAlignment="1">
      <alignment horizontal="center" vertical="center" wrapText="1"/>
    </xf>
    <xf numFmtId="3" fontId="11" fillId="0" borderId="13" xfId="0" applyNumberFormat="1" applyFont="1" applyBorder="1" applyAlignment="1">
      <alignment horizontal="center" vertical="center"/>
    </xf>
    <xf numFmtId="164" fontId="11" fillId="0" borderId="4" xfId="0" applyNumberFormat="1" applyFont="1" applyBorder="1" applyAlignment="1">
      <alignment horizontal="center" vertical="center"/>
    </xf>
    <xf numFmtId="164" fontId="16" fillId="0" borderId="4" xfId="0" applyNumberFormat="1" applyFont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 wrapText="1"/>
    </xf>
    <xf numFmtId="0" fontId="16" fillId="0" borderId="3" xfId="0" applyFont="1" applyBorder="1" applyAlignment="1">
      <alignment vertical="center"/>
    </xf>
    <xf numFmtId="3" fontId="16" fillId="0" borderId="4" xfId="0" applyNumberFormat="1" applyFont="1" applyBorder="1" applyAlignment="1">
      <alignment horizontal="center" vertical="center" wrapText="1"/>
    </xf>
    <xf numFmtId="164" fontId="16" fillId="0" borderId="4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21" xfId="0" applyBorder="1"/>
    <xf numFmtId="0" fontId="0" fillId="0" borderId="22" xfId="0" applyBorder="1"/>
    <xf numFmtId="0" fontId="25" fillId="0" borderId="23" xfId="0" quotePrefix="1" applyFont="1" applyBorder="1" applyAlignment="1">
      <alignment horizontal="right"/>
    </xf>
    <xf numFmtId="0" fontId="0" fillId="0" borderId="24" xfId="0" applyBorder="1"/>
    <xf numFmtId="0" fontId="0" fillId="0" borderId="25" xfId="0" applyBorder="1"/>
    <xf numFmtId="0" fontId="19" fillId="0" borderId="24" xfId="0" applyFont="1" applyBorder="1" applyAlignment="1">
      <alignment vertical="center"/>
    </xf>
    <xf numFmtId="0" fontId="22" fillId="0" borderId="24" xfId="3" applyFont="1" applyBorder="1" applyAlignment="1">
      <alignment vertical="center"/>
    </xf>
    <xf numFmtId="0" fontId="23" fillId="0" borderId="24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22" fillId="0" borderId="26" xfId="3" applyBorder="1" applyAlignment="1">
      <alignment vertical="center"/>
    </xf>
    <xf numFmtId="0" fontId="0" fillId="0" borderId="27" xfId="0" applyBorder="1"/>
    <xf numFmtId="0" fontId="0" fillId="0" borderId="28" xfId="0" applyBorder="1"/>
    <xf numFmtId="0" fontId="0" fillId="11" borderId="0" xfId="0" applyFill="1"/>
    <xf numFmtId="0" fontId="1" fillId="0" borderId="0" xfId="4"/>
    <xf numFmtId="164" fontId="0" fillId="0" borderId="0" xfId="5" applyNumberFormat="1" applyFont="1"/>
    <xf numFmtId="3" fontId="1" fillId="0" borderId="0" xfId="4" applyNumberFormat="1"/>
    <xf numFmtId="9" fontId="0" fillId="0" borderId="0" xfId="5" applyFont="1"/>
    <xf numFmtId="3" fontId="1" fillId="0" borderId="0" xfId="6" applyNumberFormat="1"/>
    <xf numFmtId="0" fontId="10" fillId="0" borderId="0" xfId="7"/>
    <xf numFmtId="3" fontId="10" fillId="0" borderId="0" xfId="7" applyNumberFormat="1"/>
    <xf numFmtId="3" fontId="26" fillId="12" borderId="0" xfId="8" applyNumberFormat="1" applyFill="1"/>
    <xf numFmtId="3" fontId="26" fillId="13" borderId="0" xfId="8" applyNumberFormat="1" applyFill="1"/>
    <xf numFmtId="3" fontId="26" fillId="14" borderId="0" xfId="8" applyNumberFormat="1" applyFill="1"/>
    <xf numFmtId="3" fontId="26" fillId="15" borderId="0" xfId="8" applyNumberFormat="1" applyFill="1"/>
    <xf numFmtId="0" fontId="10" fillId="0" borderId="0" xfId="7" applyFont="1"/>
    <xf numFmtId="0" fontId="28" fillId="0" borderId="0" xfId="7" applyFont="1" applyAlignment="1"/>
    <xf numFmtId="0" fontId="9" fillId="0" borderId="0" xfId="7" applyFont="1"/>
    <xf numFmtId="0" fontId="27" fillId="0" borderId="0" xfId="7" applyFont="1" applyAlignment="1">
      <alignment horizontal="left"/>
    </xf>
    <xf numFmtId="0" fontId="31" fillId="0" borderId="0" xfId="7" applyFont="1" applyAlignment="1">
      <alignment horizontal="centerContinuous" vertical="center"/>
    </xf>
    <xf numFmtId="0" fontId="32" fillId="0" borderId="0" xfId="7" applyFont="1" applyAlignment="1">
      <alignment horizontal="centerContinuous" vertical="center"/>
    </xf>
    <xf numFmtId="0" fontId="33" fillId="0" borderId="0" xfId="7" applyFont="1" applyAlignment="1">
      <alignment horizontal="left"/>
    </xf>
    <xf numFmtId="0" fontId="10" fillId="0" borderId="0" xfId="7" applyAlignment="1">
      <alignment horizontal="centerContinuous" vertical="center"/>
    </xf>
    <xf numFmtId="0" fontId="9" fillId="0" borderId="0" xfId="7" applyFont="1" applyAlignment="1">
      <alignment horizontal="centerContinuous" vertical="center"/>
    </xf>
    <xf numFmtId="0" fontId="9" fillId="0" borderId="0" xfId="7" applyFont="1" applyAlignment="1">
      <alignment horizontal="left"/>
    </xf>
    <xf numFmtId="49" fontId="34" fillId="0" borderId="0" xfId="7" applyNumberFormat="1" applyFont="1"/>
    <xf numFmtId="0" fontId="9" fillId="0" borderId="0" xfId="7" applyNumberFormat="1" applyFont="1" applyAlignment="1">
      <alignment horizontal="left"/>
    </xf>
    <xf numFmtId="0" fontId="29" fillId="16" borderId="18" xfId="7" applyFont="1" applyFill="1" applyBorder="1" applyAlignment="1">
      <alignment horizontal="center" vertical="center" wrapText="1"/>
    </xf>
    <xf numFmtId="0" fontId="29" fillId="16" borderId="29" xfId="7" applyFont="1" applyFill="1" applyBorder="1" applyAlignment="1">
      <alignment horizontal="center" vertical="center" wrapText="1"/>
    </xf>
    <xf numFmtId="0" fontId="1" fillId="0" borderId="18" xfId="4" applyBorder="1"/>
    <xf numFmtId="0" fontId="1" fillId="0" borderId="18" xfId="4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1" fillId="0" borderId="18" xfId="4" applyBorder="1" applyAlignment="1">
      <alignment horizontal="center" vertical="center"/>
    </xf>
    <xf numFmtId="0" fontId="1" fillId="0" borderId="18" xfId="4" applyBorder="1" applyAlignment="1">
      <alignment horizontal="center"/>
    </xf>
    <xf numFmtId="0" fontId="30" fillId="16" borderId="29" xfId="7" applyFont="1" applyFill="1" applyBorder="1" applyAlignment="1">
      <alignment horizontal="center" vertical="center"/>
    </xf>
    <xf numFmtId="0" fontId="30" fillId="16" borderId="32" xfId="7" applyFont="1" applyFill="1" applyBorder="1" applyAlignment="1">
      <alignment horizontal="center" vertical="center"/>
    </xf>
    <xf numFmtId="0" fontId="30" fillId="16" borderId="31" xfId="7" applyFont="1" applyFill="1" applyBorder="1" applyAlignment="1">
      <alignment horizontal="center" vertical="center"/>
    </xf>
    <xf numFmtId="0" fontId="28" fillId="16" borderId="33" xfId="7" applyFont="1" applyFill="1" applyBorder="1" applyAlignment="1">
      <alignment horizontal="center" vertical="center" wrapText="1"/>
    </xf>
    <xf numFmtId="0" fontId="28" fillId="16" borderId="30" xfId="7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0" fillId="5" borderId="7" xfId="0" applyFont="1" applyFill="1" applyBorder="1" applyAlignment="1">
      <alignment horizontal="center" vertical="center"/>
    </xf>
    <xf numFmtId="0" fontId="0" fillId="5" borderId="8" xfId="0" applyFont="1" applyFill="1" applyBorder="1" applyAlignment="1">
      <alignment horizontal="center" vertical="center"/>
    </xf>
    <xf numFmtId="0" fontId="0" fillId="5" borderId="7" xfId="0" applyFon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vertical="center" wrapText="1"/>
    </xf>
    <xf numFmtId="0" fontId="0" fillId="5" borderId="8" xfId="0" applyFont="1" applyFill="1" applyBorder="1" applyAlignment="1">
      <alignment vertical="center" wrapText="1"/>
    </xf>
    <xf numFmtId="0" fontId="0" fillId="5" borderId="7" xfId="0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2" fillId="6" borderId="20" xfId="0" applyFont="1" applyFill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0" fillId="9" borderId="11" xfId="0" applyFill="1" applyBorder="1" applyAlignment="1">
      <alignment horizontal="center" wrapText="1"/>
    </xf>
    <xf numFmtId="0" fontId="0" fillId="9" borderId="11" xfId="0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0" fillId="9" borderId="11" xfId="0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vertical="center" wrapText="1"/>
    </xf>
    <xf numFmtId="0" fontId="0" fillId="7" borderId="3" xfId="0" applyFont="1" applyFill="1" applyBorder="1" applyAlignment="1">
      <alignment vertical="center" wrapText="1"/>
    </xf>
    <xf numFmtId="0" fontId="0" fillId="8" borderId="1" xfId="0" applyFont="1" applyFill="1" applyBorder="1" applyAlignment="1">
      <alignment vertical="center" wrapText="1"/>
    </xf>
    <xf numFmtId="0" fontId="0" fillId="8" borderId="3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1" fillId="9" borderId="11" xfId="0" applyFont="1" applyFill="1" applyBorder="1" applyAlignment="1">
      <alignment horizontal="center" vertical="center"/>
    </xf>
  </cellXfs>
  <cellStyles count="9">
    <cellStyle name="Lien hypertexte" xfId="3" builtinId="8"/>
    <cellStyle name="Normal" xfId="0" builtinId="0"/>
    <cellStyle name="Normal 2" xfId="2"/>
    <cellStyle name="Normal 3" xfId="8"/>
    <cellStyle name="Normal 4" xfId="6"/>
    <cellStyle name="Normal 5" xfId="4"/>
    <cellStyle name="Normal_TABSUIVI" xfId="7"/>
    <cellStyle name="Pourcentage" xfId="1" builtinId="5"/>
    <cellStyle name="Pourcentag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6812972635846271E-2"/>
          <c:y val="1.4480535949205257E-2"/>
          <c:w val="0.94645547684917763"/>
          <c:h val="0.97419041427727471"/>
        </c:manualLayout>
      </c:layout>
      <c:scatterChart>
        <c:scatterStyle val="lineMarker"/>
        <c:varyColors val="0"/>
        <c:ser>
          <c:idx val="7"/>
          <c:order val="7"/>
          <c:tx>
            <c:v>label_right</c:v>
          </c:tx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9.7423661664933395E-2"/>
                  <c:y val="0.2184557846299745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Autres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654236616649426E-3"/>
                  <c:y val="-1.4951947800418077E-3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7.5579116966814894E-2"/>
                  <c:y val="0"/>
                </c:manualLayout>
              </c:layout>
              <c:spPr>
                <a:solidFill>
                  <a:schemeClr val="bg1">
                    <a:alpha val="50000"/>
                  </a:schemeClr>
                </a:solidFill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b="1"/>
                  </a:pPr>
                  <a:endParaRPr lang="fr-FR"/>
                </a:p>
              </c:txPr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080356539590967"/>
                      <c:h val="4.3120271139149804E-2"/>
                    </c:manualLayout>
                  </c15:layout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bg1">
                  <a:alpha val="50000"/>
                </a:schemeClr>
              </a:solidFill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fr-FR"/>
              </a:p>
            </c:txPr>
            <c:dLblPos val="r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strRef>
              <c:f>[0]!label_x</c:f>
              <c:strCache>
                <c:ptCount val="4"/>
                <c:pt idx="0">
                  <c:v>Production</c:v>
                </c:pt>
                <c:pt idx="1">
                  <c:v>Transformation</c:v>
                </c:pt>
                <c:pt idx="2">
                  <c:v>Tertiaire</c:v>
                </c:pt>
                <c:pt idx="3">
                  <c:v>Autres </c:v>
                </c:pt>
              </c:strCache>
            </c:strRef>
          </c:xVal>
          <c:yVal>
            <c:numRef>
              <c:f>[0]!label_y_right</c:f>
              <c:numCache>
                <c:formatCode>General</c:formatCode>
                <c:ptCount val="4"/>
                <c:pt idx="0" formatCode="0.000000000">
                  <c:v>36.218977389529798</c:v>
                </c:pt>
                <c:pt idx="1">
                  <c:v>19.993138408838799</c:v>
                </c:pt>
                <c:pt idx="2">
                  <c:v>32.839773091006499</c:v>
                </c:pt>
                <c:pt idx="3">
                  <c:v>10.9481111106249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70A-C947-A648-578B25CC51CE}"/>
            </c:ext>
          </c:extLst>
        </c:ser>
        <c:ser>
          <c:idx val="8"/>
          <c:order val="8"/>
          <c:tx>
            <c:v>activelabel_right</c:v>
          </c:tx>
          <c:marker>
            <c:symbol val="none"/>
          </c:marker>
          <c:dLbls>
            <c:dLbl>
              <c:idx val="0"/>
              <c:layout>
                <c:manualLayout>
                  <c:x val="-6.3533484057067227E-2"/>
                  <c:y val="-2.8871704774355259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900" b="1"/>
                </a:pPr>
                <a:endParaRPr lang="fr-FR"/>
              </a:p>
            </c:txPr>
            <c:dLblPos val="r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strRef>
              <c:f>[0]!activelabel_x2</c:f>
              <c:strCache>
                <c:ptCount val="1"/>
                <c:pt idx="0">
                  <c:v>Production</c:v>
                </c:pt>
              </c:strCache>
            </c:strRef>
          </c:xVal>
          <c:yVal>
            <c:numRef>
              <c:f>[0]!activelabel_y2</c:f>
              <c:numCache>
                <c:formatCode>0.000000000</c:formatCode>
                <c:ptCount val="1"/>
                <c:pt idx="0">
                  <c:v>36.218977389529798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70A-C947-A648-578B25CC51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313760"/>
        <c:axId val="162314936"/>
      </c:scatterChart>
      <c:scatterChart>
        <c:scatterStyle val="lineMarker"/>
        <c:varyColors val="0"/>
        <c:ser>
          <c:idx val="0"/>
          <c:order val="0"/>
          <c:tx>
            <c:v>linee</c:v>
          </c:tx>
          <c:spPr>
            <a:ln w="9525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dPt>
            <c:idx val="1"/>
            <c:bubble3D val="0"/>
            <c:spPr>
              <a:ln w="9525">
                <a:solidFill>
                  <a:schemeClr val="accent2"/>
                </a:solidFill>
              </a:ln>
            </c:spPr>
          </c:dPt>
          <c:dPt>
            <c:idx val="2"/>
            <c:bubble3D val="0"/>
            <c:spPr>
              <a:ln w="9525">
                <a:solidFill>
                  <a:schemeClr val="accent2"/>
                </a:solidFill>
              </a:ln>
            </c:spPr>
          </c:dPt>
          <c:dPt>
            <c:idx val="3"/>
            <c:bubble3D val="0"/>
            <c:spPr>
              <a:ln w="9525">
                <a:solidFill>
                  <a:schemeClr val="accent2"/>
                </a:solidFill>
              </a:ln>
            </c:spPr>
          </c:dPt>
          <c:dPt>
            <c:idx val="6"/>
            <c:bubble3D val="0"/>
            <c:spPr>
              <a:ln w="9525">
                <a:solidFill>
                  <a:schemeClr val="accent5"/>
                </a:solidFill>
              </a:ln>
            </c:spPr>
          </c:dPt>
          <c:dPt>
            <c:idx val="10"/>
            <c:bubble3D val="0"/>
            <c:spPr>
              <a:ln w="9525">
                <a:solidFill>
                  <a:schemeClr val="accent4"/>
                </a:solidFill>
              </a:ln>
            </c:spPr>
          </c:dPt>
          <c:dLbls>
            <c:dLbl>
              <c:idx val="0"/>
              <c:layout>
                <c:manualLayout>
                  <c:x val="-4.346539850835477E-2"/>
                  <c:y val="-1.12994417304694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9620993513363754E-2"/>
                  <c:y val="-2.506265664160492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346539850835477E-2"/>
                  <c:y val="-7.532961153646308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4.1415143861734241E-2"/>
                  <c:y val="-1.69635284139100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4.68412816322488E-2"/>
                  <c:y val="1.34178838332230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7887892726280504E-2"/>
                      <c:h val="4.514141799986239E-2"/>
                    </c:manualLayout>
                  </c15:layout>
                </c:ext>
              </c:extLst>
            </c:dLbl>
            <c:dLbl>
              <c:idx val="13"/>
              <c:layout>
                <c:manualLayout>
                  <c:x val="-4.1415143861734359E-2"/>
                  <c:y val="6.785411365563913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4.1415143861734262E-2"/>
                  <c:y val="1.01781170483460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solidFill>
                <a:schemeClr val="bg1">
                  <a:alpha val="80000"/>
                </a:schemeClr>
              </a:solidFill>
            </c:spPr>
            <c:txPr>
              <a:bodyPr/>
              <a:lstStyle/>
              <a:p>
                <a:pPr>
                  <a:defRPr sz="900" b="0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[0]!x_1</c:f>
              <c:numCache>
                <c:formatCode>General</c:formatCode>
                <c:ptCount val="16"/>
                <c:pt idx="0">
                  <c:v>80000</c:v>
                </c:pt>
                <c:pt idx="1">
                  <c:v>60000</c:v>
                </c:pt>
                <c:pt idx="2">
                  <c:v>40000</c:v>
                </c:pt>
                <c:pt idx="3">
                  <c:v>20000</c:v>
                </c:pt>
                <c:pt idx="4">
                  <c:v>20000</c:v>
                </c:pt>
                <c:pt idx="5">
                  <c:v>40000</c:v>
                </c:pt>
                <c:pt idx="6">
                  <c:v>60000</c:v>
                </c:pt>
                <c:pt idx="7">
                  <c:v>80000</c:v>
                </c:pt>
                <c:pt idx="8">
                  <c:v>80000</c:v>
                </c:pt>
                <c:pt idx="9">
                  <c:v>60000</c:v>
                </c:pt>
                <c:pt idx="10">
                  <c:v>40000</c:v>
                </c:pt>
                <c:pt idx="11">
                  <c:v>20000</c:v>
                </c:pt>
                <c:pt idx="12">
                  <c:v>20000</c:v>
                </c:pt>
                <c:pt idx="13">
                  <c:v>40000</c:v>
                </c:pt>
                <c:pt idx="14">
                  <c:v>60000</c:v>
                </c:pt>
                <c:pt idx="15">
                  <c:v>80000</c:v>
                </c:pt>
              </c:numCache>
            </c:numRef>
          </c:xVal>
          <c:yVal>
            <c:numRef>
              <c:f>[0]!y_1</c:f>
              <c:numCache>
                <c:formatCode>General</c:formatCode>
                <c:ptCount val="16"/>
                <c:pt idx="0">
                  <c:v>36.218977389529798</c:v>
                </c:pt>
                <c:pt idx="1">
                  <c:v>44.554587397428101</c:v>
                </c:pt>
                <c:pt idx="2">
                  <c:v>37.994096403998903</c:v>
                </c:pt>
                <c:pt idx="3">
                  <c:v>55.619148300507902</c:v>
                </c:pt>
                <c:pt idx="4">
                  <c:v>13.5135246937697</c:v>
                </c:pt>
                <c:pt idx="5">
                  <c:v>18.6338399091883</c:v>
                </c:pt>
                <c:pt idx="6">
                  <c:v>17.4150526728267</c:v>
                </c:pt>
                <c:pt idx="7">
                  <c:v>19.993138408838799</c:v>
                </c:pt>
                <c:pt idx="8">
                  <c:v>32.839773091006499</c:v>
                </c:pt>
                <c:pt idx="9">
                  <c:v>24.916633102994201</c:v>
                </c:pt>
                <c:pt idx="10">
                  <c:v>27.913072881389599</c:v>
                </c:pt>
                <c:pt idx="11">
                  <c:v>19.419759612069999</c:v>
                </c:pt>
                <c:pt idx="12">
                  <c:v>11.4475673936525</c:v>
                </c:pt>
                <c:pt idx="13">
                  <c:v>15.4589908054232</c:v>
                </c:pt>
                <c:pt idx="14">
                  <c:v>13.113726826751</c:v>
                </c:pt>
                <c:pt idx="15">
                  <c:v>10.9481111106249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70A-C947-A648-578B25CC51CE}"/>
            </c:ext>
          </c:extLst>
        </c:ser>
        <c:ser>
          <c:idx val="1"/>
          <c:order val="1"/>
          <c:tx>
            <c:v>white</c:v>
          </c:tx>
          <c:spPr>
            <a:ln w="12700">
              <a:solidFill>
                <a:schemeClr val="bg1"/>
              </a:solidFill>
            </a:ln>
          </c:spPr>
          <c:marker>
            <c:symbol val="none"/>
          </c:marker>
          <c:xVal>
            <c:numRef>
              <c:f>[0]!x_w</c:f>
              <c:numCache>
                <c:formatCode>General</c:formatCode>
                <c:ptCount val="4"/>
                <c:pt idx="0">
                  <c:v>20000</c:v>
                </c:pt>
                <c:pt idx="1">
                  <c:v>20000</c:v>
                </c:pt>
                <c:pt idx="2">
                  <c:v>80000</c:v>
                </c:pt>
                <c:pt idx="3">
                  <c:v>80000</c:v>
                </c:pt>
              </c:numCache>
            </c:numRef>
          </c:xVal>
          <c:yVal>
            <c:numRef>
              <c:f>[0]!y_w</c:f>
              <c:numCache>
                <c:formatCode>General</c:formatCode>
                <c:ptCount val="4"/>
                <c:pt idx="0">
                  <c:v>10.9481111106249</c:v>
                </c:pt>
                <c:pt idx="1">
                  <c:v>55.619148300507902</c:v>
                </c:pt>
                <c:pt idx="2">
                  <c:v>55.619148300507902</c:v>
                </c:pt>
                <c:pt idx="3">
                  <c:v>10.9481111106249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70A-C947-A648-578B25CC51CE}"/>
            </c:ext>
          </c:extLst>
        </c:ser>
        <c:ser>
          <c:idx val="2"/>
          <c:order val="2"/>
          <c:tx>
            <c:v>active_row</c:v>
          </c:tx>
          <c:spPr>
            <a:ln w="0">
              <a:solidFill>
                <a:schemeClr val="accent6"/>
              </a:solidFill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solidFill>
                <a:schemeClr val="bg1"/>
              </a:solidFill>
              <a:ln w="9525">
                <a:noFill/>
              </a:ln>
              <a:effectLst/>
            </c:spPr>
            <c:txPr>
              <a:bodyPr/>
              <a:lstStyle/>
              <a:p>
                <a:pPr>
                  <a:defRPr sz="900" b="0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[0]!a_1_x</c:f>
              <c:numCache>
                <c:formatCode>General</c:formatCode>
                <c:ptCount val="4"/>
                <c:pt idx="0">
                  <c:v>20000</c:v>
                </c:pt>
                <c:pt idx="1">
                  <c:v>40000</c:v>
                </c:pt>
                <c:pt idx="2">
                  <c:v>60000</c:v>
                </c:pt>
                <c:pt idx="3">
                  <c:v>80000</c:v>
                </c:pt>
              </c:numCache>
            </c:numRef>
          </c:xVal>
          <c:yVal>
            <c:numRef>
              <c:f>[0]!a_1_y</c:f>
              <c:numCache>
                <c:formatCode>0.000000000</c:formatCode>
                <c:ptCount val="4"/>
                <c:pt idx="0" formatCode="General">
                  <c:v>55.619148300507902</c:v>
                </c:pt>
                <c:pt idx="1">
                  <c:v>37.994096403998903</c:v>
                </c:pt>
                <c:pt idx="2">
                  <c:v>44.554587397428101</c:v>
                </c:pt>
                <c:pt idx="3">
                  <c:v>36.218977389529798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D70A-C947-A648-578B25CC51CE}"/>
            </c:ext>
          </c:extLst>
        </c:ser>
        <c:ser>
          <c:idx val="3"/>
          <c:order val="3"/>
          <c:tx>
            <c:v>activevalue</c:v>
          </c:tx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>
                <a:solidFill>
                  <a:schemeClr val="bg1">
                    <a:lumMod val="85000"/>
                  </a:schemeClr>
                </a:solidFill>
              </a:ln>
            </c:spPr>
            <c:txPr>
              <a:bodyPr/>
              <a:lstStyle/>
              <a:p>
                <a:pPr>
                  <a:defRPr sz="1200" b="0">
                    <a:solidFill>
                      <a:sysClr val="windowText" lastClr="000000"/>
                    </a:solidFill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[0]!activecolumn</c:f>
              <c:numCache>
                <c:formatCode>General</c:formatCode>
                <c:ptCount val="1"/>
                <c:pt idx="0">
                  <c:v>20000</c:v>
                </c:pt>
              </c:numCache>
            </c:numRef>
          </c:xVal>
          <c:yVal>
            <c:numRef>
              <c:f>[0]!activevalue</c:f>
              <c:numCache>
                <c:formatCode>General</c:formatCode>
                <c:ptCount val="1"/>
                <c:pt idx="0">
                  <c:v>55.619148300507902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D70A-C947-A648-578B25CC51CE}"/>
            </c:ext>
          </c:extLst>
        </c:ser>
        <c:ser>
          <c:idx val="4"/>
          <c:order val="4"/>
          <c:tx>
            <c:v>label</c:v>
          </c:tx>
          <c:spPr>
            <a:ln w="952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9.7558559896994011E-4"/>
                  <c:y val="-6.133584446982295E-3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8152726192244838E-2"/>
                  <c:y val="-1.6077150661510824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4788788193928588E-2"/>
                  <c:y val="-1.8185169601891493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9679294805130494E-2"/>
                  <c:y val="1.6066732116500705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bg1">
                  <a:alpha val="50000"/>
                </a:schemeClr>
              </a:solidFill>
            </c:spPr>
            <c:txPr>
              <a:bodyPr/>
              <a:lstStyle/>
              <a:p>
                <a:pPr>
                  <a:defRPr b="1">
                    <a:latin typeface="+mn-lt"/>
                    <a:cs typeface="Courier New" pitchFamily="49" charset="0"/>
                  </a:defRPr>
                </a:pPr>
                <a:endParaRPr lang="fr-FR"/>
              </a:p>
            </c:txPr>
            <c:dLblPos val="l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strRef>
              <c:f>[0]!label_x</c:f>
              <c:strCache>
                <c:ptCount val="4"/>
                <c:pt idx="0">
                  <c:v>Production</c:v>
                </c:pt>
                <c:pt idx="1">
                  <c:v>Transformation</c:v>
                </c:pt>
                <c:pt idx="2">
                  <c:v>Tertiaire</c:v>
                </c:pt>
                <c:pt idx="3">
                  <c:v>Autres </c:v>
                </c:pt>
              </c:strCache>
            </c:strRef>
          </c:xVal>
          <c:yVal>
            <c:numRef>
              <c:f>[0]!label_y</c:f>
              <c:numCache>
                <c:formatCode>General</c:formatCode>
                <c:ptCount val="4"/>
                <c:pt idx="0">
                  <c:v>55.619148300507902</c:v>
                </c:pt>
                <c:pt idx="1">
                  <c:v>13.5135246937697</c:v>
                </c:pt>
                <c:pt idx="2">
                  <c:v>19.419759612069999</c:v>
                </c:pt>
                <c:pt idx="3">
                  <c:v>11.4475673936525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D70A-C947-A648-578B25CC51CE}"/>
            </c:ext>
          </c:extLst>
        </c:ser>
        <c:ser>
          <c:idx val="5"/>
          <c:order val="5"/>
          <c:tx>
            <c:v>active_label</c:v>
          </c:tx>
          <c:spPr>
            <a:ln w="28575">
              <a:noFill/>
            </a:ln>
          </c:spPr>
          <c:marker>
            <c:symbol val="none"/>
          </c:marker>
          <c:xVal>
            <c:strRef>
              <c:f>[0]!activelabel</c:f>
              <c:strCache>
                <c:ptCount val="1"/>
                <c:pt idx="0">
                  <c:v>Production</c:v>
                </c:pt>
              </c:strCache>
            </c:strRef>
          </c:xVal>
          <c:yVal>
            <c:numRef>
              <c:f>[0]!a_1_y</c:f>
              <c:numCache>
                <c:formatCode>0.000000000</c:formatCode>
                <c:ptCount val="4"/>
                <c:pt idx="0" formatCode="General">
                  <c:v>55.619148300507902</c:v>
                </c:pt>
                <c:pt idx="1">
                  <c:v>37.994096403998903</c:v>
                </c:pt>
                <c:pt idx="2">
                  <c:v>44.554587397428101</c:v>
                </c:pt>
                <c:pt idx="3">
                  <c:v>36.218977389529798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D70A-C947-A648-578B25CC51CE}"/>
            </c:ext>
          </c:extLst>
        </c:ser>
        <c:ser>
          <c:idx val="6"/>
          <c:order val="6"/>
          <c:tx>
            <c:v>column_head</c:v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666703048257581E-2"/>
                  <c:y val="-0.28761025327663764"/>
                </c:manualLayout>
              </c:layout>
              <c:tx>
                <c:rich>
                  <a:bodyPr/>
                  <a:lstStyle/>
                  <a:p>
                    <a:pPr>
                      <a:defRPr sz="1200" b="1">
                        <a:solidFill>
                          <a:schemeClr val="dk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Contrat</a:t>
                    </a:r>
                  </a:p>
                </c:rich>
              </c:tx>
              <c:spPr>
                <a:solidFill>
                  <a:schemeClr val="lt1"/>
                </a:solidFill>
                <a:ln w="25400" cap="flat" cmpd="sng" algn="ctr">
                  <a:noFill/>
                  <a:prstDash val="solid"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7.2602479145552345E-2"/>
                  <c:y val="-0.2830663425500895"/>
                </c:manualLayout>
              </c:layout>
              <c:tx>
                <c:rich>
                  <a:bodyPr/>
                  <a:lstStyle/>
                  <a:p>
                    <a:pPr>
                      <a:defRPr sz="1200" b="1">
                        <a:solidFill>
                          <a:schemeClr val="dk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Emploi permanent</a:t>
                    </a:r>
                  </a:p>
                </c:rich>
              </c:tx>
              <c:spPr>
                <a:solidFill>
                  <a:schemeClr val="lt1"/>
                </a:solidFill>
                <a:ln w="25400" cap="flat" cmpd="sng" algn="ctr">
                  <a:noFill/>
                  <a:prstDash val="solid"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531353135313532"/>
                      <c:h val="0.12542380320821103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-5.4660533769912423E-2"/>
                  <c:y val="-0.29874689095771112"/>
                </c:manualLayout>
              </c:layout>
              <c:tx>
                <c:rich>
                  <a:bodyPr/>
                  <a:lstStyle/>
                  <a:p>
                    <a:pPr>
                      <a:defRPr sz="1200" b="1">
                        <a:solidFill>
                          <a:schemeClr val="dk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Heures</a:t>
                    </a:r>
                  </a:p>
                </c:rich>
              </c:tx>
              <c:spPr>
                <a:solidFill>
                  <a:schemeClr val="lt1"/>
                </a:solidFill>
                <a:ln w="25400" cap="flat" cmpd="sng" algn="ctr">
                  <a:noFill/>
                  <a:prstDash val="solid"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7.143806034146731E-2"/>
                  <c:y val="-0.2924892064137114"/>
                </c:manualLayout>
              </c:layout>
              <c:tx>
                <c:rich>
                  <a:bodyPr/>
                  <a:lstStyle/>
                  <a:p>
                    <a:pPr>
                      <a:defRPr sz="1200" b="1">
                        <a:solidFill>
                          <a:schemeClr val="dk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Salaires</a:t>
                    </a:r>
                  </a:p>
                </c:rich>
              </c:tx>
              <c:spPr>
                <a:solidFill>
                  <a:schemeClr val="lt1"/>
                </a:solidFill>
                <a:ln w="25400" cap="flat" cmpd="sng" algn="ctr">
                  <a:noFill/>
                  <a:prstDash val="solid"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strRef>
                  <c:f>[1]Data!$F$1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D70A-C947-A648-578B25CC51CE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{BEDD908B-5E6D-4E88-B935-E3CDE027DD45}</c15:txfldGUID>
                      <c15:f>[1]Data!$F$1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solidFill>
                <a:schemeClr val="lt1"/>
              </a:solidFill>
              <a:ln w="25400" cap="flat" cmpd="sng" algn="ctr">
                <a:noFill/>
                <a:prstDash val="solid"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[0]!column_head_x</c:f>
              <c:numCache>
                <c:formatCode>General</c:formatCode>
                <c:ptCount val="4"/>
                <c:pt idx="0">
                  <c:v>20000</c:v>
                </c:pt>
                <c:pt idx="1">
                  <c:v>40000</c:v>
                </c:pt>
                <c:pt idx="2">
                  <c:v>60000</c:v>
                </c:pt>
                <c:pt idx="3">
                  <c:v>80000</c:v>
                </c:pt>
              </c:numCache>
            </c:numRef>
          </c:xVal>
          <c:yVal>
            <c:numRef>
              <c:f>[0]!column_head_y</c:f>
              <c:numCache>
                <c:formatCode>General</c:formatCode>
                <c:ptCount val="4"/>
                <c:pt idx="0">
                  <c:v>58.4001057155333</c:v>
                </c:pt>
                <c:pt idx="1">
                  <c:v>58.4001057155333</c:v>
                </c:pt>
                <c:pt idx="2">
                  <c:v>58.4001057155333</c:v>
                </c:pt>
                <c:pt idx="3">
                  <c:v>58.4001057155333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D70A-C947-A648-578B25CC51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316112"/>
        <c:axId val="162315328"/>
      </c:scatterChart>
      <c:valAx>
        <c:axId val="162313760"/>
        <c:scaling>
          <c:orientation val="maxMin"/>
          <c:max val="1000000"/>
          <c:min val="0.8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>
            <a:noFill/>
          </a:ln>
        </c:spPr>
        <c:crossAx val="162314936"/>
        <c:crosses val="autoZero"/>
        <c:crossBetween val="midCat"/>
      </c:valAx>
      <c:valAx>
        <c:axId val="162314936"/>
        <c:scaling>
          <c:orientation val="minMax"/>
          <c:max val="110"/>
          <c:min val="0"/>
        </c:scaling>
        <c:delete val="1"/>
        <c:axPos val="l"/>
        <c:numFmt formatCode="0.000000000" sourceLinked="1"/>
        <c:majorTickMark val="out"/>
        <c:minorTickMark val="none"/>
        <c:tickLblPos val="nextTo"/>
        <c:crossAx val="162313760"/>
        <c:crosses val="max"/>
        <c:crossBetween val="midCat"/>
      </c:valAx>
      <c:valAx>
        <c:axId val="162315328"/>
        <c:scaling>
          <c:orientation val="minMax"/>
          <c:max val="62"/>
          <c:min val="20"/>
        </c:scaling>
        <c:delete val="1"/>
        <c:axPos val="l"/>
        <c:numFmt formatCode="General" sourceLinked="1"/>
        <c:majorTickMark val="out"/>
        <c:minorTickMark val="none"/>
        <c:tickLblPos val="nextTo"/>
        <c:crossAx val="162316112"/>
        <c:crosses val="autoZero"/>
        <c:crossBetween val="midCat"/>
      </c:valAx>
      <c:valAx>
        <c:axId val="162316112"/>
        <c:scaling>
          <c:orientation val="minMax"/>
          <c:max val="100000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>
            <a:noFill/>
          </a:ln>
        </c:spPr>
        <c:crossAx val="162315328"/>
        <c:crosses val="autoZero"/>
        <c:crossBetween val="midCat"/>
      </c:valAx>
      <c:spPr>
        <a:noFill/>
        <a:ln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555555555555555E-2"/>
          <c:y val="8.3333333333333329E-2"/>
          <c:w val="0.92222222222222228"/>
          <c:h val="0.8412009081686875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Graph_Contrat!$C$2:$C$3</c:f>
              <c:strCache>
                <c:ptCount val="2"/>
                <c:pt idx="0">
                  <c:v>Evolution annuelle du nombre de contrats en 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9966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FF9966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rgbClr val="FF9966"/>
              </a:soli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rgbClr val="FF9966"/>
              </a:solidFill>
              <a:ln>
                <a:noFill/>
              </a:ln>
              <a:effectLst/>
            </c:spPr>
          </c:dPt>
          <c:dLbls>
            <c:dLbl>
              <c:idx val="0"/>
              <c:tx>
                <c:rich>
                  <a:bodyPr/>
                  <a:lstStyle/>
                  <a:p>
                    <a:fld id="{B05FF6A7-4094-4C2D-B5C8-9E5522E7E256}" type="VALUE">
                      <a:rPr lang="en-US"/>
                      <a:pPr/>
                      <a:t>[VALEUR]</a:t>
                    </a:fld>
                    <a:r>
                      <a:rPr lang="en-US"/>
                      <a:t>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44B7D163-3218-470E-9CBC-C18180AA7A1B}" type="VALUE">
                      <a:rPr lang="en-US"/>
                      <a:pPr/>
                      <a:t>[VALEUR]</a:t>
                    </a:fld>
                    <a:r>
                      <a:rPr lang="en-US"/>
                      <a:t>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C7BC3BDF-AE78-45F6-8CD6-B3D640E69F4B}" type="VALUE">
                      <a:rPr lang="en-US"/>
                      <a:pPr/>
                      <a:t>[VALEUR]</a:t>
                    </a:fld>
                    <a:r>
                      <a:rPr lang="en-US"/>
                      <a:t>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285863D7-31D6-4A1F-9015-AA56A1F7D1B3}" type="VALUE">
                      <a:rPr lang="en-US"/>
                      <a:pPr/>
                      <a:t>[VALEUR]</a:t>
                    </a:fld>
                    <a:r>
                      <a:rPr lang="en-US"/>
                      <a:t>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-2%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Graph_Contrat!$B$4:$B$8</c:f>
              <c:strCache>
                <c:ptCount val="5"/>
                <c:pt idx="0">
                  <c:v>Production</c:v>
                </c:pt>
                <c:pt idx="1">
                  <c:v>Transformation</c:v>
                </c:pt>
                <c:pt idx="2">
                  <c:v>Tertiaire</c:v>
                </c:pt>
                <c:pt idx="3">
                  <c:v>Autres activités de services agricoles</c:v>
                </c:pt>
                <c:pt idx="4">
                  <c:v>Ensemble des secteurs</c:v>
                </c:pt>
              </c:strCache>
            </c:strRef>
          </c:cat>
          <c:val>
            <c:numRef>
              <c:f>Graph_Contrat!$C$4:$C$8</c:f>
              <c:numCache>
                <c:formatCode>General</c:formatCode>
                <c:ptCount val="5"/>
                <c:pt idx="0">
                  <c:v>-1.9</c:v>
                </c:pt>
                <c:pt idx="1">
                  <c:v>-4.7</c:v>
                </c:pt>
                <c:pt idx="2">
                  <c:v>-4</c:v>
                </c:pt>
                <c:pt idx="3">
                  <c:v>2.6</c:v>
                </c:pt>
                <c:pt idx="4">
                  <c:v>-2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290091576"/>
        <c:axId val="290093536"/>
      </c:barChart>
      <c:catAx>
        <c:axId val="29009157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90093536"/>
        <c:crosses val="autoZero"/>
        <c:auto val="1"/>
        <c:lblAlgn val="ctr"/>
        <c:lblOffset val="100"/>
        <c:noMultiLvlLbl val="0"/>
      </c:catAx>
      <c:valAx>
        <c:axId val="2900935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900915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47135580759322E-2"/>
          <c:y val="6.0185185185185182E-2"/>
          <c:w val="0.86975070532881804"/>
          <c:h val="0.854978452696677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'Graph_Heure de travail'!$C$3:$C$4</c:f>
              <c:strCache>
                <c:ptCount val="2"/>
                <c:pt idx="0">
                  <c:v>Evolution volume horaire annuelle en %</c:v>
                </c:pt>
              </c:strCache>
            </c:strRef>
          </c:tx>
          <c:spPr>
            <a:solidFill>
              <a:srgbClr val="FF9966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9320844269466306"/>
                  <c:y val="4.629629629629629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2626528871391075"/>
                  <c:y val="-8.4875562720133283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487639982502187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48209711286089241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23209711286089238"/>
                  <c:y val="-2.1218890680033321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'Graph_Heure de travail'!$B$5:$B$9</c:f>
              <c:strCache>
                <c:ptCount val="5"/>
                <c:pt idx="0">
                  <c:v>Production</c:v>
                </c:pt>
                <c:pt idx="1">
                  <c:v>Transformation</c:v>
                </c:pt>
                <c:pt idx="2">
                  <c:v>Tertiaire</c:v>
                </c:pt>
                <c:pt idx="3">
                  <c:v>Autres activités de services agricoles</c:v>
                </c:pt>
                <c:pt idx="4">
                  <c:v>Ensemble des secteurs</c:v>
                </c:pt>
              </c:strCache>
            </c:strRef>
          </c:cat>
          <c:val>
            <c:numRef>
              <c:f>'Graph_Heure de travail'!$C$5:$C$9</c:f>
              <c:numCache>
                <c:formatCode>0.0%</c:formatCode>
                <c:ptCount val="5"/>
                <c:pt idx="0">
                  <c:v>-2.1000000000000001E-2</c:v>
                </c:pt>
                <c:pt idx="1">
                  <c:v>-0.02</c:v>
                </c:pt>
                <c:pt idx="2">
                  <c:v>-8.9999999999999993E-3</c:v>
                </c:pt>
                <c:pt idx="3">
                  <c:v>-2.9000000000000001E-2</c:v>
                </c:pt>
                <c:pt idx="4">
                  <c:v>-1.9E-2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290088048"/>
        <c:axId val="290088440"/>
      </c:barChart>
      <c:catAx>
        <c:axId val="29008804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90088440"/>
        <c:crosses val="autoZero"/>
        <c:auto val="1"/>
        <c:lblAlgn val="ctr"/>
        <c:lblOffset val="100"/>
        <c:noMultiLvlLbl val="0"/>
      </c:catAx>
      <c:valAx>
        <c:axId val="290088440"/>
        <c:scaling>
          <c:orientation val="minMax"/>
        </c:scaling>
        <c:delete val="1"/>
        <c:axPos val="b"/>
        <c:numFmt formatCode="0.0%" sourceLinked="1"/>
        <c:majorTickMark val="none"/>
        <c:minorTickMark val="none"/>
        <c:tickLblPos val="nextTo"/>
        <c:crossAx val="290088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25136513108275E-2"/>
          <c:y val="5.0925925925925923E-2"/>
          <c:w val="0.9018595951368148"/>
          <c:h val="0.8627310286649396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'Graph_Heures de travail_CDI'!$K$15</c:f>
              <c:strCache>
                <c:ptCount val="1"/>
                <c:pt idx="0">
                  <c:v>Pro</c:v>
                </c:pt>
              </c:strCache>
            </c:strRef>
          </c:tx>
          <c:spPr>
            <a:solidFill>
              <a:schemeClr val="accent1">
                <a:shade val="53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'Graph_Heures de travail_CDI'!$J$16:$J$18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'Graph_Heures de travail_CDI'!$K$16:$K$18</c:f>
              <c:numCache>
                <c:formatCode>0.0%</c:formatCode>
                <c:ptCount val="3"/>
                <c:pt idx="0">
                  <c:v>0.47799999999999998</c:v>
                </c:pt>
                <c:pt idx="1">
                  <c:v>0.495</c:v>
                </c:pt>
                <c:pt idx="2">
                  <c:v>0.48099999999999998</c:v>
                </c:pt>
              </c:numCache>
            </c:numRef>
          </c:val>
        </c:ser>
        <c:ser>
          <c:idx val="1"/>
          <c:order val="1"/>
          <c:tx>
            <c:strRef>
              <c:f>'Graph_Heures de travail_CDI'!$L$15</c:f>
              <c:strCache>
                <c:ptCount val="1"/>
                <c:pt idx="0">
                  <c:v>Trans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'Graph_Heures de travail_CDI'!$J$16:$J$18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'Graph_Heures de travail_CDI'!$L$16:$L$18</c:f>
              <c:numCache>
                <c:formatCode>0.0%</c:formatCode>
                <c:ptCount val="3"/>
                <c:pt idx="0">
                  <c:v>0.745</c:v>
                </c:pt>
                <c:pt idx="1">
                  <c:v>0.78300000000000003</c:v>
                </c:pt>
                <c:pt idx="2">
                  <c:v>0.77500000000000002</c:v>
                </c:pt>
              </c:numCache>
            </c:numRef>
          </c:val>
        </c:ser>
        <c:ser>
          <c:idx val="2"/>
          <c:order val="2"/>
          <c:tx>
            <c:strRef>
              <c:f>'Graph_Heures de travail_CDI'!$M$15</c:f>
              <c:strCache>
                <c:ptCount val="1"/>
                <c:pt idx="0">
                  <c:v>Ter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'Graph_Heures de travail_CDI'!$J$16:$J$18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'Graph_Heures de travail_CDI'!$M$16:$M$18</c:f>
              <c:numCache>
                <c:formatCode>0.0%</c:formatCode>
                <c:ptCount val="3"/>
                <c:pt idx="0">
                  <c:v>0.78300000000000003</c:v>
                </c:pt>
                <c:pt idx="1">
                  <c:v>0.82199999999999995</c:v>
                </c:pt>
                <c:pt idx="2">
                  <c:v>0.82099999999999995</c:v>
                </c:pt>
              </c:numCache>
            </c:numRef>
          </c:val>
        </c:ser>
        <c:ser>
          <c:idx val="3"/>
          <c:order val="3"/>
          <c:tx>
            <c:strRef>
              <c:f>'Graph_Heures de travail_CDI'!$N$15</c:f>
              <c:strCache>
                <c:ptCount val="1"/>
                <c:pt idx="0">
                  <c:v>Au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'Graph_Heures de travail_CDI'!$J$16:$J$18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'Graph_Heures de travail_CDI'!$N$16:$N$18</c:f>
              <c:numCache>
                <c:formatCode>0.0%</c:formatCode>
                <c:ptCount val="3"/>
                <c:pt idx="0">
                  <c:v>0.61299999999999999</c:v>
                </c:pt>
                <c:pt idx="1">
                  <c:v>0.66400000000000003</c:v>
                </c:pt>
                <c:pt idx="2">
                  <c:v>0.65400000000000003</c:v>
                </c:pt>
              </c:numCache>
            </c:numRef>
          </c:val>
        </c:ser>
        <c:ser>
          <c:idx val="4"/>
          <c:order val="4"/>
          <c:tx>
            <c:strRef>
              <c:f>'Graph_Heures de travail_CDI'!$O$15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>
                <a:tint val="54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'Graph_Heures de travail_CDI'!$J$16:$J$18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'Graph_Heures de travail_CDI'!$O$16:$O$18</c:f>
              <c:numCache>
                <c:formatCode>0.0%</c:formatCode>
                <c:ptCount val="3"/>
                <c:pt idx="0">
                  <c:v>0.62</c:v>
                </c:pt>
                <c:pt idx="1">
                  <c:v>0.64800000000000002</c:v>
                </c:pt>
                <c:pt idx="2">
                  <c:v>0.64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0093144"/>
        <c:axId val="290089616"/>
      </c:barChart>
      <c:catAx>
        <c:axId val="2900931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90089616"/>
        <c:crosses val="autoZero"/>
        <c:auto val="1"/>
        <c:lblAlgn val="ctr"/>
        <c:lblOffset val="100"/>
        <c:noMultiLvlLbl val="0"/>
      </c:catAx>
      <c:valAx>
        <c:axId val="290089616"/>
        <c:scaling>
          <c:orientation val="minMax"/>
        </c:scaling>
        <c:delete val="1"/>
        <c:axPos val="b"/>
        <c:numFmt formatCode="0.0%" sourceLinked="1"/>
        <c:majorTickMark val="none"/>
        <c:minorTickMark val="none"/>
        <c:tickLblPos val="nextTo"/>
        <c:crossAx val="290093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4728132387706E-2"/>
          <c:y val="0.13876134212879163"/>
          <c:w val="0.94799054373522462"/>
          <c:h val="0.684348539602140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'Graph_Sal par tranche de smic'!$C$2:$C$3</c:f>
              <c:strCache>
                <c:ptCount val="2"/>
                <c:pt idx="0">
                  <c:v>Inférieur ou égal à 1,3 smic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55,9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15,6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7,3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47,6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31,0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'Graph_Sal par tranche de smic'!$B$4:$B$8</c:f>
              <c:strCache>
                <c:ptCount val="5"/>
                <c:pt idx="0">
                  <c:v>Production</c:v>
                </c:pt>
                <c:pt idx="1">
                  <c:v>Transformation</c:v>
                </c:pt>
                <c:pt idx="2">
                  <c:v>Tertiaire</c:v>
                </c:pt>
                <c:pt idx="3">
                  <c:v>Autres activités de service</c:v>
                </c:pt>
                <c:pt idx="4">
                  <c:v>TOTAL</c:v>
                </c:pt>
              </c:strCache>
            </c:strRef>
          </c:cat>
          <c:val>
            <c:numRef>
              <c:f>'Graph_Sal par tranche de smic'!$C$4:$C$8</c:f>
              <c:numCache>
                <c:formatCode>0.0%</c:formatCode>
                <c:ptCount val="5"/>
                <c:pt idx="0">
                  <c:v>0.55900000000000005</c:v>
                </c:pt>
                <c:pt idx="1">
                  <c:v>0.156</c:v>
                </c:pt>
                <c:pt idx="2">
                  <c:v>7.2999999999999995E-2</c:v>
                </c:pt>
                <c:pt idx="3">
                  <c:v>0.47599999999999998</c:v>
                </c:pt>
                <c:pt idx="4">
                  <c:v>0.31</c:v>
                </c:pt>
              </c:numCache>
            </c:numRef>
          </c:val>
        </c:ser>
        <c:ser>
          <c:idx val="1"/>
          <c:order val="1"/>
          <c:tx>
            <c:strRef>
              <c:f>'Graph_Sal par tranche de smic'!$D$2:$D$3</c:f>
              <c:strCache>
                <c:ptCount val="2"/>
                <c:pt idx="0">
                  <c:v>Entre 1,3 et 1,6 smic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20,7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21,4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11,8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20,6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17,9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'Graph_Sal par tranche de smic'!$B$4:$B$8</c:f>
              <c:strCache>
                <c:ptCount val="5"/>
                <c:pt idx="0">
                  <c:v>Production</c:v>
                </c:pt>
                <c:pt idx="1">
                  <c:v>Transformation</c:v>
                </c:pt>
                <c:pt idx="2">
                  <c:v>Tertiaire</c:v>
                </c:pt>
                <c:pt idx="3">
                  <c:v>Autres activités de service</c:v>
                </c:pt>
                <c:pt idx="4">
                  <c:v>TOTAL</c:v>
                </c:pt>
              </c:strCache>
            </c:strRef>
          </c:cat>
          <c:val>
            <c:numRef>
              <c:f>'Graph_Sal par tranche de smic'!$D$4:$D$8</c:f>
              <c:numCache>
                <c:formatCode>0.0%</c:formatCode>
                <c:ptCount val="5"/>
                <c:pt idx="0">
                  <c:v>0.20699999999999999</c:v>
                </c:pt>
                <c:pt idx="1">
                  <c:v>0.214</c:v>
                </c:pt>
                <c:pt idx="2">
                  <c:v>0.11799999999999999</c:v>
                </c:pt>
                <c:pt idx="3">
                  <c:v>0.20599999999999999</c:v>
                </c:pt>
                <c:pt idx="4">
                  <c:v>0.17899999999999999</c:v>
                </c:pt>
              </c:numCache>
            </c:numRef>
          </c:val>
        </c:ser>
        <c:ser>
          <c:idx val="2"/>
          <c:order val="2"/>
          <c:tx>
            <c:strRef>
              <c:f>'Graph_Sal par tranche de smic'!$E$2:$E$3</c:f>
              <c:strCache>
                <c:ptCount val="2"/>
                <c:pt idx="0">
                  <c:v>Plus de 1,6 smic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23,5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63,0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80,9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31,8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7281323877070291E-3"/>
                  <c:y val="-3.6758132638010299E-1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51,2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'Graph_Sal par tranche de smic'!$B$4:$B$8</c:f>
              <c:strCache>
                <c:ptCount val="5"/>
                <c:pt idx="0">
                  <c:v>Production</c:v>
                </c:pt>
                <c:pt idx="1">
                  <c:v>Transformation</c:v>
                </c:pt>
                <c:pt idx="2">
                  <c:v>Tertiaire</c:v>
                </c:pt>
                <c:pt idx="3">
                  <c:v>Autres activités de service</c:v>
                </c:pt>
                <c:pt idx="4">
                  <c:v>TOTAL</c:v>
                </c:pt>
              </c:strCache>
            </c:strRef>
          </c:cat>
          <c:val>
            <c:numRef>
              <c:f>'Graph_Sal par tranche de smic'!$E$4:$E$8</c:f>
              <c:numCache>
                <c:formatCode>0.0%</c:formatCode>
                <c:ptCount val="5"/>
                <c:pt idx="0">
                  <c:v>0.23499999999999999</c:v>
                </c:pt>
                <c:pt idx="1">
                  <c:v>0.63</c:v>
                </c:pt>
                <c:pt idx="2">
                  <c:v>0.80900000000000005</c:v>
                </c:pt>
                <c:pt idx="3">
                  <c:v>0.318</c:v>
                </c:pt>
                <c:pt idx="4">
                  <c:v>0.51200000000000001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90090792"/>
        <c:axId val="290090008"/>
      </c:barChart>
      <c:catAx>
        <c:axId val="290090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90090008"/>
        <c:crosses val="autoZero"/>
        <c:auto val="1"/>
        <c:lblAlgn val="ctr"/>
        <c:lblOffset val="100"/>
        <c:noMultiLvlLbl val="0"/>
      </c:catAx>
      <c:valAx>
        <c:axId val="290090008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290090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1466782077772193"/>
          <c:y val="4.0100244295740252E-2"/>
          <c:w val="0.77259730831518392"/>
          <c:h val="6.76696358739942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962025</xdr:colOff>
      <xdr:row>8</xdr:row>
      <xdr:rowOff>114300</xdr:rowOff>
    </xdr:from>
    <xdr:to>
      <xdr:col>6</xdr:col>
      <xdr:colOff>390525</xdr:colOff>
      <xdr:row>28</xdr:row>
      <xdr:rowOff>47625</xdr:rowOff>
    </xdr:to>
    <xdr:graphicFrame macro="">
      <xdr:nvGraphicFramePr>
        <xdr:cNvPr id="7" name="Graphique 6">
          <a:extLst>
            <a:ext uri="{FF2B5EF4-FFF2-40B4-BE49-F238E27FC236}">
              <a16:creationId xmlns:lc="http://schemas.openxmlformats.org/drawingml/2006/lockedCanvas" xmlns:arto="http://schemas.microsoft.com/office/word/2006/arto" xmlns="" xmlns:a16="http://schemas.microsoft.com/office/drawing/2014/main" xmlns:w="http://schemas.openxmlformats.org/wordprocessingml/2006/main" xmlns:w10="urn:schemas-microsoft-com:office:word" xmlns:v="urn:schemas-microsoft-com:vml" xmlns:o="urn:schemas-microsoft-com:office:office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5="http://schemas.microsoft.com/office/word/2012/wordml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mc="http://schemas.openxmlformats.org/markup-compatibility/2006" xmlns:wpc="http://schemas.microsoft.com/office/word/2010/wordprocessingCanvas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0.82979</cdr:x>
      <cdr:y>0.92934</cdr:y>
    </cdr:from>
    <cdr:to>
      <cdr:x>0.99113</cdr:x>
      <cdr:y>0.97849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4457700" y="2881314"/>
          <a:ext cx="866775" cy="152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800"/>
            <a:t>Source : </a:t>
          </a:r>
          <a:r>
            <a:rPr lang="fr-FR" sz="700"/>
            <a:t>MSA</a:t>
          </a:r>
          <a:endParaRPr lang="fr-FR" sz="800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0.19495</cdr:x>
      <cdr:y>0.06391</cdr:y>
    </cdr:from>
    <cdr:to>
      <cdr:x>0.84477</cdr:x>
      <cdr:y>0.16917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028700" y="323849"/>
          <a:ext cx="3429000" cy="533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0</xdr:row>
      <xdr:rowOff>128587</xdr:rowOff>
    </xdr:from>
    <xdr:to>
      <xdr:col>10</xdr:col>
      <xdr:colOff>76200</xdr:colOff>
      <xdr:row>13</xdr:row>
      <xdr:rowOff>214312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0.65833</cdr:x>
      <cdr:y>0.82118</cdr:y>
    </cdr:from>
    <cdr:to>
      <cdr:x>0.84792</cdr:x>
      <cdr:y>0.92882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3009900" y="2252662"/>
          <a:ext cx="86677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050"/>
            <a:t>Production</a:t>
          </a:r>
        </a:p>
      </cdr:txBody>
    </cdr:sp>
  </cdr:relSizeAnchor>
  <cdr:relSizeAnchor xmlns:cdr="http://schemas.openxmlformats.org/drawingml/2006/chartDrawing">
    <cdr:from>
      <cdr:x>0.65417</cdr:x>
      <cdr:y>0.66493</cdr:y>
    </cdr:from>
    <cdr:to>
      <cdr:x>0.90625</cdr:x>
      <cdr:y>0.75174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2990849" y="1824038"/>
          <a:ext cx="115252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050"/>
            <a:t>Transformation</a:t>
          </a:r>
        </a:p>
      </cdr:txBody>
    </cdr:sp>
  </cdr:relSizeAnchor>
  <cdr:relSizeAnchor xmlns:cdr="http://schemas.openxmlformats.org/drawingml/2006/chartDrawing">
    <cdr:from>
      <cdr:x>0.65833</cdr:x>
      <cdr:y>0.46701</cdr:y>
    </cdr:from>
    <cdr:to>
      <cdr:x>0.82083</cdr:x>
      <cdr:y>0.53993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3009900" y="1281113"/>
          <a:ext cx="7429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050"/>
            <a:t>Tertiaire</a:t>
          </a:r>
        </a:p>
      </cdr:txBody>
    </cdr:sp>
  </cdr:relSizeAnchor>
  <cdr:relSizeAnchor xmlns:cdr="http://schemas.openxmlformats.org/drawingml/2006/chartDrawing">
    <cdr:from>
      <cdr:x>0.39792</cdr:x>
      <cdr:y>0.28993</cdr:y>
    </cdr:from>
    <cdr:to>
      <cdr:x>0.64375</cdr:x>
      <cdr:y>0.37674</cdr:y>
    </cdr:to>
    <cdr:sp macro="" textlink="">
      <cdr:nvSpPr>
        <cdr:cNvPr id="5" name="ZoneTexte 4"/>
        <cdr:cNvSpPr txBox="1"/>
      </cdr:nvSpPr>
      <cdr:spPr>
        <a:xfrm xmlns:a="http://schemas.openxmlformats.org/drawingml/2006/main">
          <a:off x="1819275" y="795337"/>
          <a:ext cx="11239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050"/>
            <a:t>Autres activités</a:t>
          </a:r>
        </a:p>
      </cdr:txBody>
    </cdr:sp>
  </cdr:relSizeAnchor>
  <cdr:relSizeAnchor xmlns:cdr="http://schemas.openxmlformats.org/drawingml/2006/chartDrawing">
    <cdr:from>
      <cdr:x>0.65208</cdr:x>
      <cdr:y>0.12326</cdr:y>
    </cdr:from>
    <cdr:to>
      <cdr:x>0.96667</cdr:x>
      <cdr:y>0.21701</cdr:y>
    </cdr:to>
    <cdr:sp macro="" textlink="">
      <cdr:nvSpPr>
        <cdr:cNvPr id="6" name="ZoneTexte 5"/>
        <cdr:cNvSpPr txBox="1"/>
      </cdr:nvSpPr>
      <cdr:spPr>
        <a:xfrm xmlns:a="http://schemas.openxmlformats.org/drawingml/2006/main">
          <a:off x="2981325" y="338138"/>
          <a:ext cx="1438275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050"/>
            <a:t>Ensemble des secteurs</a:t>
          </a:r>
        </a:p>
      </cdr:txBody>
    </cdr:sp>
  </cdr:relSizeAnchor>
  <cdr:relSizeAnchor xmlns:cdr="http://schemas.openxmlformats.org/drawingml/2006/chartDrawing">
    <cdr:from>
      <cdr:x>0.64583</cdr:x>
      <cdr:y>0.09549</cdr:y>
    </cdr:from>
    <cdr:to>
      <cdr:x>0.64583</cdr:x>
      <cdr:y>0.93576</cdr:y>
    </cdr:to>
    <cdr:cxnSp macro="">
      <cdr:nvCxnSpPr>
        <cdr:cNvPr id="8" name="Connecteur droit 7"/>
        <cdr:cNvCxnSpPr/>
      </cdr:nvCxnSpPr>
      <cdr:spPr>
        <a:xfrm xmlns:a="http://schemas.openxmlformats.org/drawingml/2006/main">
          <a:off x="2952750" y="261938"/>
          <a:ext cx="0" cy="230505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2">
          <a:schemeClr val="accent3"/>
        </a:lnRef>
        <a:fillRef xmlns:a="http://schemas.openxmlformats.org/drawingml/2006/main" idx="0">
          <a:schemeClr val="accent3"/>
        </a:fillRef>
        <a:effectRef xmlns:a="http://schemas.openxmlformats.org/drawingml/2006/main" idx="1">
          <a:schemeClr val="accent3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0.81458</cdr:x>
      <cdr:y>0.92485</cdr:y>
    </cdr:from>
    <cdr:to>
      <cdr:x>0.95208</cdr:x>
      <cdr:y>0.97393</cdr:y>
    </cdr:to>
    <cdr:sp macro="" textlink="">
      <cdr:nvSpPr>
        <cdr:cNvPr id="7" name="ZoneTexte 6"/>
        <cdr:cNvSpPr txBox="1"/>
      </cdr:nvSpPr>
      <cdr:spPr>
        <a:xfrm xmlns:a="http://schemas.openxmlformats.org/drawingml/2006/main">
          <a:off x="3724275" y="2871789"/>
          <a:ext cx="628650" cy="152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0.79375</cdr:x>
      <cdr:y>0.92791</cdr:y>
    </cdr:from>
    <cdr:to>
      <cdr:x>0.96667</cdr:x>
      <cdr:y>0.9862</cdr:y>
    </cdr:to>
    <cdr:sp macro="" textlink="">
      <cdr:nvSpPr>
        <cdr:cNvPr id="9" name="ZoneTexte 8"/>
        <cdr:cNvSpPr txBox="1"/>
      </cdr:nvSpPr>
      <cdr:spPr>
        <a:xfrm xmlns:a="http://schemas.openxmlformats.org/drawingml/2006/main">
          <a:off x="3629025" y="2881313"/>
          <a:ext cx="790575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700"/>
            <a:t>Source : MSA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404812</xdr:colOff>
      <xdr:row>0</xdr:row>
      <xdr:rowOff>147637</xdr:rowOff>
    </xdr:from>
    <xdr:to>
      <xdr:col>12</xdr:col>
      <xdr:colOff>209550</xdr:colOff>
      <xdr:row>14</xdr:row>
      <xdr:rowOff>85725</xdr:rowOff>
    </xdr:to>
    <xdr:graphicFrame macro="">
      <xdr:nvGraphicFramePr>
        <xdr:cNvPr id="9" name="Graphique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0.25313</cdr:x>
      <cdr:y>0.80035</cdr:y>
    </cdr:from>
    <cdr:to>
      <cdr:x>0.48646</cdr:x>
      <cdr:y>0.89757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157288" y="2195513"/>
          <a:ext cx="106680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050"/>
            <a:t>Production</a:t>
          </a:r>
        </a:p>
      </cdr:txBody>
    </cdr:sp>
  </cdr:relSizeAnchor>
  <cdr:relSizeAnchor xmlns:cdr="http://schemas.openxmlformats.org/drawingml/2006/chartDrawing">
    <cdr:from>
      <cdr:x>0.20521</cdr:x>
      <cdr:y>0.62326</cdr:y>
    </cdr:from>
    <cdr:to>
      <cdr:x>0.46354</cdr:x>
      <cdr:y>0.70313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938213" y="1709738"/>
          <a:ext cx="1181100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050"/>
            <a:t>Transformation</a:t>
          </a:r>
        </a:p>
      </cdr:txBody>
    </cdr:sp>
  </cdr:relSizeAnchor>
  <cdr:relSizeAnchor xmlns:cdr="http://schemas.openxmlformats.org/drawingml/2006/chartDrawing">
    <cdr:from>
      <cdr:x>0.55313</cdr:x>
      <cdr:y>0.44618</cdr:y>
    </cdr:from>
    <cdr:to>
      <cdr:x>0.76146</cdr:x>
      <cdr:y>0.52257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2528888" y="1223963"/>
          <a:ext cx="95250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050"/>
            <a:t>Tertiaire</a:t>
          </a:r>
        </a:p>
      </cdr:txBody>
    </cdr:sp>
  </cdr:relSizeAnchor>
  <cdr:relSizeAnchor xmlns:cdr="http://schemas.openxmlformats.org/drawingml/2006/chartDrawing">
    <cdr:from>
      <cdr:x>0.07813</cdr:x>
      <cdr:y>0.24479</cdr:y>
    </cdr:from>
    <cdr:to>
      <cdr:x>0.24271</cdr:x>
      <cdr:y>0.41146</cdr:y>
    </cdr:to>
    <cdr:sp macro="" textlink="">
      <cdr:nvSpPr>
        <cdr:cNvPr id="6" name="ZoneTexte 5"/>
        <cdr:cNvSpPr txBox="1"/>
      </cdr:nvSpPr>
      <cdr:spPr>
        <a:xfrm xmlns:a="http://schemas.openxmlformats.org/drawingml/2006/main">
          <a:off x="357188" y="671512"/>
          <a:ext cx="752475" cy="4572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050"/>
            <a:t>Autres activités</a:t>
          </a:r>
        </a:p>
      </cdr:txBody>
    </cdr:sp>
  </cdr:relSizeAnchor>
  <cdr:relSizeAnchor xmlns:cdr="http://schemas.openxmlformats.org/drawingml/2006/chartDrawing">
    <cdr:from>
      <cdr:x>0.12813</cdr:x>
      <cdr:y>0.09549</cdr:y>
    </cdr:from>
    <cdr:to>
      <cdr:x>0.45521</cdr:x>
      <cdr:y>0.18229</cdr:y>
    </cdr:to>
    <cdr:sp macro="" textlink="">
      <cdr:nvSpPr>
        <cdr:cNvPr id="7" name="ZoneTexte 6"/>
        <cdr:cNvSpPr txBox="1"/>
      </cdr:nvSpPr>
      <cdr:spPr>
        <a:xfrm xmlns:a="http://schemas.openxmlformats.org/drawingml/2006/main">
          <a:off x="585788" y="261938"/>
          <a:ext cx="149542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050"/>
            <a:t>Ensemble</a:t>
          </a:r>
          <a:r>
            <a:rPr lang="fr-FR" sz="1050" baseline="0"/>
            <a:t> des secteurs</a:t>
          </a:r>
          <a:endParaRPr lang="fr-FR" sz="1050"/>
        </a:p>
      </cdr:txBody>
    </cdr:sp>
  </cdr:relSizeAnchor>
  <cdr:relSizeAnchor xmlns:cdr="http://schemas.openxmlformats.org/drawingml/2006/chartDrawing">
    <cdr:from>
      <cdr:x>0.94479</cdr:x>
      <cdr:y>0.03646</cdr:y>
    </cdr:from>
    <cdr:to>
      <cdr:x>0.94479</cdr:x>
      <cdr:y>0.93924</cdr:y>
    </cdr:to>
    <cdr:cxnSp macro="">
      <cdr:nvCxnSpPr>
        <cdr:cNvPr id="9" name="Connecteur droit 8"/>
        <cdr:cNvCxnSpPr/>
      </cdr:nvCxnSpPr>
      <cdr:spPr>
        <a:xfrm xmlns:a="http://schemas.openxmlformats.org/drawingml/2006/main">
          <a:off x="4319588" y="100013"/>
          <a:ext cx="0" cy="247650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2">
          <a:schemeClr val="accent3"/>
        </a:lnRef>
        <a:fillRef xmlns:a="http://schemas.openxmlformats.org/drawingml/2006/main" idx="0">
          <a:schemeClr val="accent3"/>
        </a:fillRef>
        <a:effectRef xmlns:a="http://schemas.openxmlformats.org/drawingml/2006/main" idx="1">
          <a:schemeClr val="accent3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0.03985</cdr:x>
      <cdr:y>0.93362</cdr:y>
    </cdr:from>
    <cdr:to>
      <cdr:x>0.19555</cdr:x>
      <cdr:y>0.98846</cdr:y>
    </cdr:to>
    <cdr:sp macro="" textlink="">
      <cdr:nvSpPr>
        <cdr:cNvPr id="5" name="ZoneTexte 4"/>
        <cdr:cNvSpPr txBox="1"/>
      </cdr:nvSpPr>
      <cdr:spPr>
        <a:xfrm xmlns:a="http://schemas.openxmlformats.org/drawingml/2006/main">
          <a:off x="204789" y="3081337"/>
          <a:ext cx="800100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700"/>
            <a:t>Source</a:t>
          </a:r>
          <a:r>
            <a:rPr lang="fr-FR" sz="700" baseline="0"/>
            <a:t> : MSA</a:t>
          </a:r>
          <a:endParaRPr lang="fr-FR" sz="7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514350</xdr:colOff>
      <xdr:row>2</xdr:row>
      <xdr:rowOff>119061</xdr:rowOff>
    </xdr:from>
    <xdr:to>
      <xdr:col>8</xdr:col>
      <xdr:colOff>152400</xdr:colOff>
      <xdr:row>19</xdr:row>
      <xdr:rowOff>66675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723900</xdr:colOff>
      <xdr:row>3</xdr:row>
      <xdr:rowOff>76200</xdr:rowOff>
    </xdr:from>
    <xdr:to>
      <xdr:col>2</xdr:col>
      <xdr:colOff>723900</xdr:colOff>
      <xdr:row>4</xdr:row>
      <xdr:rowOff>85725</xdr:rowOff>
    </xdr:to>
    <xdr:sp macro="" textlink="">
      <xdr:nvSpPr>
        <xdr:cNvPr id="4" name="ZoneTexte 3"/>
        <xdr:cNvSpPr txBox="1"/>
      </xdr:nvSpPr>
      <xdr:spPr>
        <a:xfrm>
          <a:off x="2247900" y="8172450"/>
          <a:ext cx="762000" cy="2000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000"/>
            <a:t>Production</a:t>
          </a:r>
        </a:p>
      </xdr:txBody>
    </xdr:sp>
    <xdr:clientData/>
  </xdr:twoCellAnchor>
  <xdr:twoCellAnchor>
    <xdr:from>
      <xdr:col>2</xdr:col>
      <xdr:colOff>666749</xdr:colOff>
      <xdr:row>3</xdr:row>
      <xdr:rowOff>76200</xdr:rowOff>
    </xdr:from>
    <xdr:to>
      <xdr:col>4</xdr:col>
      <xdr:colOff>133350</xdr:colOff>
      <xdr:row>4</xdr:row>
      <xdr:rowOff>114300</xdr:rowOff>
    </xdr:to>
    <xdr:sp macro="" textlink="">
      <xdr:nvSpPr>
        <xdr:cNvPr id="5" name="ZoneTexte 4"/>
        <xdr:cNvSpPr txBox="1"/>
      </xdr:nvSpPr>
      <xdr:spPr>
        <a:xfrm>
          <a:off x="2952749" y="8172450"/>
          <a:ext cx="990601" cy="228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000"/>
            <a:t>Transformation</a:t>
          </a:r>
        </a:p>
      </xdr:txBody>
    </xdr:sp>
    <xdr:clientData/>
  </xdr:twoCellAnchor>
  <xdr:twoCellAnchor>
    <xdr:from>
      <xdr:col>4</xdr:col>
      <xdr:colOff>180974</xdr:colOff>
      <xdr:row>3</xdr:row>
      <xdr:rowOff>76199</xdr:rowOff>
    </xdr:from>
    <xdr:to>
      <xdr:col>5</xdr:col>
      <xdr:colOff>133349</xdr:colOff>
      <xdr:row>4</xdr:row>
      <xdr:rowOff>85724</xdr:rowOff>
    </xdr:to>
    <xdr:sp macro="" textlink="">
      <xdr:nvSpPr>
        <xdr:cNvPr id="6" name="ZoneTexte 5"/>
        <xdr:cNvSpPr txBox="1"/>
      </xdr:nvSpPr>
      <xdr:spPr>
        <a:xfrm>
          <a:off x="3990974" y="8172449"/>
          <a:ext cx="714375" cy="2000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000"/>
            <a:t>Tertiaire</a:t>
          </a:r>
        </a:p>
      </xdr:txBody>
    </xdr:sp>
    <xdr:clientData/>
  </xdr:twoCellAnchor>
  <xdr:twoCellAnchor>
    <xdr:from>
      <xdr:col>5</xdr:col>
      <xdr:colOff>238125</xdr:colOff>
      <xdr:row>3</xdr:row>
      <xdr:rowOff>95249</xdr:rowOff>
    </xdr:from>
    <xdr:to>
      <xdr:col>6</xdr:col>
      <xdr:colOff>219075</xdr:colOff>
      <xdr:row>4</xdr:row>
      <xdr:rowOff>104774</xdr:rowOff>
    </xdr:to>
    <xdr:sp macro="" textlink="">
      <xdr:nvSpPr>
        <xdr:cNvPr id="7" name="ZoneTexte 6"/>
        <xdr:cNvSpPr txBox="1"/>
      </xdr:nvSpPr>
      <xdr:spPr>
        <a:xfrm>
          <a:off x="4810125" y="8191499"/>
          <a:ext cx="742950" cy="2000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000"/>
            <a:t>Autres</a:t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0.71425</cdr:x>
      <cdr:y>0.05857</cdr:y>
    </cdr:from>
    <cdr:to>
      <cdr:x>0.85175</cdr:x>
      <cdr:y>0.13843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3551277" y="190500"/>
          <a:ext cx="683657" cy="259771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050"/>
            <a:t>TOTAL</a:t>
          </a:r>
          <a:endParaRPr lang="fr-FR" sz="1000"/>
        </a:p>
      </cdr:txBody>
    </cdr:sp>
  </cdr:relSizeAnchor>
  <cdr:relSizeAnchor xmlns:cdr="http://schemas.openxmlformats.org/drawingml/2006/chartDrawing">
    <cdr:from>
      <cdr:x>0.79693</cdr:x>
      <cdr:y>0.92679</cdr:y>
    </cdr:from>
    <cdr:to>
      <cdr:x>0.98467</cdr:x>
      <cdr:y>0.9795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3962400" y="3014664"/>
          <a:ext cx="93345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700"/>
            <a:t>Source : MSA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542925</xdr:colOff>
      <xdr:row>10</xdr:row>
      <xdr:rowOff>42861</xdr:rowOff>
    </xdr:from>
    <xdr:to>
      <xdr:col>5</xdr:col>
      <xdr:colOff>514350</xdr:colOff>
      <xdr:row>26</xdr:row>
      <xdr:rowOff>95249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at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ou.macoura@ccmsa.msa.fr" TargetMode="External"/><Relationship Id="rId2" Type="http://schemas.openxmlformats.org/officeDocument/2006/relationships/hyperlink" Target="mailto:parmentier.marc@ccmsa;msa.fr" TargetMode="External"/><Relationship Id="rId1" Type="http://schemas.openxmlformats.org/officeDocument/2006/relationships/hyperlink" Target="mailto:joubert.nadia@ccmsa.msa.f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4"/>
  <sheetViews>
    <sheetView showGridLines="0" tabSelected="1" workbookViewId="0">
      <selection activeCell="G2" sqref="G2"/>
    </sheetView>
  </sheetViews>
  <sheetFormatPr baseColWidth="10" defaultRowHeight="14.5" x14ac:dyDescent="0.35"/>
  <cols>
    <col min="8" max="33" width="10.81640625" style="95"/>
  </cols>
  <sheetData>
    <row r="1" spans="1:7" ht="15" thickTop="1" x14ac:dyDescent="0.35">
      <c r="A1" s="83"/>
      <c r="B1" s="84"/>
      <c r="C1" s="84"/>
      <c r="D1" s="84"/>
      <c r="E1" s="84"/>
      <c r="F1" s="84"/>
      <c r="G1" s="85" t="s">
        <v>114</v>
      </c>
    </row>
    <row r="2" spans="1:7" x14ac:dyDescent="0.35">
      <c r="A2" s="86"/>
      <c r="B2" s="82"/>
      <c r="C2" s="82"/>
      <c r="D2" s="82"/>
      <c r="E2" s="82"/>
      <c r="F2" s="82"/>
      <c r="G2" s="87"/>
    </row>
    <row r="3" spans="1:7" x14ac:dyDescent="0.35">
      <c r="A3" s="86"/>
      <c r="B3" s="82"/>
      <c r="C3" s="82"/>
      <c r="D3" s="82"/>
      <c r="E3" s="82"/>
      <c r="F3" s="82"/>
      <c r="G3" s="87"/>
    </row>
    <row r="4" spans="1:7" x14ac:dyDescent="0.35">
      <c r="A4" s="86"/>
      <c r="B4" s="82"/>
      <c r="C4" s="82"/>
      <c r="D4" s="82" t="s">
        <v>69</v>
      </c>
      <c r="E4" s="82"/>
      <c r="F4" s="82"/>
      <c r="G4" s="87"/>
    </row>
    <row r="5" spans="1:7" ht="26" x14ac:dyDescent="0.6">
      <c r="A5" s="123" t="s">
        <v>57</v>
      </c>
      <c r="B5" s="124"/>
      <c r="C5" s="124"/>
      <c r="D5" s="124"/>
      <c r="E5" s="124"/>
      <c r="F5" s="124"/>
      <c r="G5" s="125"/>
    </row>
    <row r="6" spans="1:7" ht="26" x14ac:dyDescent="0.6">
      <c r="A6" s="123" t="s">
        <v>56</v>
      </c>
      <c r="B6" s="124"/>
      <c r="C6" s="124"/>
      <c r="D6" s="124"/>
      <c r="E6" s="124"/>
      <c r="F6" s="124"/>
      <c r="G6" s="125"/>
    </row>
    <row r="7" spans="1:7" x14ac:dyDescent="0.35">
      <c r="A7" s="86"/>
      <c r="B7" s="82"/>
      <c r="C7" s="82"/>
      <c r="D7" s="82"/>
      <c r="E7" s="82"/>
      <c r="F7" s="82"/>
      <c r="G7" s="87"/>
    </row>
    <row r="8" spans="1:7" x14ac:dyDescent="0.35">
      <c r="A8" s="86" t="s">
        <v>58</v>
      </c>
      <c r="B8" s="82"/>
      <c r="C8" s="82"/>
      <c r="D8" s="82"/>
      <c r="E8" s="82"/>
      <c r="F8" s="82"/>
      <c r="G8" s="87"/>
    </row>
    <row r="9" spans="1:7" x14ac:dyDescent="0.35">
      <c r="A9" s="86" t="s">
        <v>59</v>
      </c>
      <c r="B9" s="82"/>
      <c r="C9" s="82"/>
      <c r="D9" s="82"/>
      <c r="E9" s="82"/>
      <c r="F9" s="82"/>
      <c r="G9" s="87"/>
    </row>
    <row r="10" spans="1:7" x14ac:dyDescent="0.35">
      <c r="A10" s="88" t="s">
        <v>60</v>
      </c>
      <c r="B10" s="82"/>
      <c r="C10" s="82"/>
      <c r="D10" s="82"/>
      <c r="E10" s="82"/>
      <c r="F10" s="82"/>
      <c r="G10" s="87"/>
    </row>
    <row r="11" spans="1:7" x14ac:dyDescent="0.35">
      <c r="A11" s="88" t="s">
        <v>61</v>
      </c>
      <c r="B11" s="82"/>
      <c r="C11" s="82"/>
      <c r="D11" s="82"/>
      <c r="E11" s="82"/>
      <c r="F11" s="82"/>
      <c r="G11" s="87"/>
    </row>
    <row r="12" spans="1:7" x14ac:dyDescent="0.35">
      <c r="A12" s="89" t="s">
        <v>62</v>
      </c>
      <c r="B12" s="82"/>
      <c r="C12" s="82"/>
      <c r="D12" s="82"/>
      <c r="E12" s="82"/>
      <c r="F12" s="82"/>
      <c r="G12" s="87"/>
    </row>
    <row r="13" spans="1:7" x14ac:dyDescent="0.35">
      <c r="A13" s="90"/>
      <c r="B13" s="82"/>
      <c r="C13" s="82"/>
      <c r="D13" s="82"/>
      <c r="E13" s="82"/>
      <c r="F13" s="82"/>
      <c r="G13" s="87"/>
    </row>
    <row r="14" spans="1:7" x14ac:dyDescent="0.35">
      <c r="A14" s="88" t="s">
        <v>63</v>
      </c>
      <c r="B14" s="82"/>
      <c r="C14" s="82"/>
      <c r="D14" s="82"/>
      <c r="E14" s="82"/>
      <c r="F14" s="82"/>
      <c r="G14" s="87"/>
    </row>
    <row r="15" spans="1:7" x14ac:dyDescent="0.35">
      <c r="A15" s="88" t="s">
        <v>64</v>
      </c>
      <c r="B15" s="82"/>
      <c r="C15" s="82"/>
      <c r="D15" s="82"/>
      <c r="E15" s="82"/>
      <c r="F15" s="82"/>
      <c r="G15" s="87"/>
    </row>
    <row r="16" spans="1:7" x14ac:dyDescent="0.35">
      <c r="A16" s="89" t="s">
        <v>65</v>
      </c>
      <c r="B16" s="82"/>
      <c r="C16" s="82"/>
      <c r="D16" s="82"/>
      <c r="E16" s="82"/>
      <c r="F16" s="82"/>
      <c r="G16" s="87"/>
    </row>
    <row r="17" spans="1:7" x14ac:dyDescent="0.35">
      <c r="A17" s="88"/>
      <c r="B17" s="82"/>
      <c r="C17" s="82"/>
      <c r="D17" s="82"/>
      <c r="E17" s="82"/>
      <c r="F17" s="82"/>
      <c r="G17" s="87"/>
    </row>
    <row r="18" spans="1:7" x14ac:dyDescent="0.35">
      <c r="A18" s="91" t="s">
        <v>66</v>
      </c>
      <c r="B18" s="82"/>
      <c r="C18" s="82"/>
      <c r="D18" s="82"/>
      <c r="E18" s="82"/>
      <c r="F18" s="82"/>
      <c r="G18" s="87"/>
    </row>
    <row r="19" spans="1:7" x14ac:dyDescent="0.35">
      <c r="A19" s="88" t="s">
        <v>67</v>
      </c>
      <c r="B19" s="82"/>
      <c r="C19" s="82"/>
      <c r="D19" s="82"/>
      <c r="E19" s="82"/>
      <c r="F19" s="82"/>
      <c r="G19" s="87"/>
    </row>
    <row r="20" spans="1:7" ht="15" thickBot="1" x14ac:dyDescent="0.4">
      <c r="A20" s="92" t="s">
        <v>68</v>
      </c>
      <c r="B20" s="93"/>
      <c r="C20" s="93"/>
      <c r="D20" s="93"/>
      <c r="E20" s="93"/>
      <c r="F20" s="93"/>
      <c r="G20" s="94"/>
    </row>
    <row r="21" spans="1:7" s="95" customFormat="1" ht="15" thickTop="1" x14ac:dyDescent="0.35"/>
    <row r="22" spans="1:7" s="95" customFormat="1" x14ac:dyDescent="0.35"/>
    <row r="23" spans="1:7" s="95" customFormat="1" x14ac:dyDescent="0.35"/>
    <row r="24" spans="1:7" s="95" customFormat="1" x14ac:dyDescent="0.35"/>
    <row r="25" spans="1:7" s="95" customFormat="1" x14ac:dyDescent="0.35"/>
    <row r="26" spans="1:7" s="95" customFormat="1" x14ac:dyDescent="0.35"/>
    <row r="27" spans="1:7" s="95" customFormat="1" x14ac:dyDescent="0.35"/>
    <row r="28" spans="1:7" s="95" customFormat="1" x14ac:dyDescent="0.35"/>
    <row r="29" spans="1:7" s="95" customFormat="1" x14ac:dyDescent="0.35"/>
    <row r="30" spans="1:7" s="95" customFormat="1" x14ac:dyDescent="0.35"/>
    <row r="31" spans="1:7" s="95" customFormat="1" x14ac:dyDescent="0.35"/>
    <row r="32" spans="1:7" s="95" customFormat="1" x14ac:dyDescent="0.35"/>
    <row r="33" s="95" customFormat="1" x14ac:dyDescent="0.35"/>
    <row r="34" s="95" customFormat="1" x14ac:dyDescent="0.35"/>
    <row r="35" s="95" customFormat="1" x14ac:dyDescent="0.35"/>
    <row r="36" s="95" customFormat="1" x14ac:dyDescent="0.35"/>
    <row r="37" s="95" customFormat="1" x14ac:dyDescent="0.35"/>
    <row r="38" s="95" customFormat="1" x14ac:dyDescent="0.35"/>
    <row r="39" s="95" customFormat="1" x14ac:dyDescent="0.35"/>
    <row r="40" s="95" customFormat="1" x14ac:dyDescent="0.35"/>
    <row r="41" s="95" customFormat="1" x14ac:dyDescent="0.35"/>
    <row r="42" s="95" customFormat="1" x14ac:dyDescent="0.35"/>
    <row r="43" s="95" customFormat="1" x14ac:dyDescent="0.35"/>
    <row r="44" s="95" customFormat="1" x14ac:dyDescent="0.35"/>
    <row r="45" s="95" customFormat="1" x14ac:dyDescent="0.35"/>
    <row r="46" s="95" customFormat="1" x14ac:dyDescent="0.35"/>
    <row r="47" s="95" customFormat="1" x14ac:dyDescent="0.35"/>
    <row r="48" s="95" customFormat="1" x14ac:dyDescent="0.35"/>
    <row r="49" s="95" customFormat="1" x14ac:dyDescent="0.35"/>
    <row r="50" s="95" customFormat="1" x14ac:dyDescent="0.35"/>
    <row r="51" s="95" customFormat="1" x14ac:dyDescent="0.35"/>
    <row r="52" s="95" customFormat="1" x14ac:dyDescent="0.35"/>
    <row r="53" s="95" customFormat="1" x14ac:dyDescent="0.35"/>
    <row r="54" s="95" customFormat="1" x14ac:dyDescent="0.35"/>
  </sheetData>
  <mergeCells count="2">
    <mergeCell ref="A5:G5"/>
    <mergeCell ref="A6:G6"/>
  </mergeCells>
  <hyperlinks>
    <hyperlink ref="A12" r:id="rId1" display="mailto:joubert.nadia@ccmsa.msa.fr"/>
    <hyperlink ref="A16" r:id="rId2" display="mailto:parmentier.marc@ccmsa;msa.fr"/>
    <hyperlink ref="A20" r:id="rId3"/>
  </hyperlinks>
  <pageMargins left="0.7" right="0.7" top="0.75" bottom="0.75" header="0.3" footer="0.3"/>
  <pageSetup paperSize="9"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64"/>
  <sheetViews>
    <sheetView workbookViewId="0">
      <pane xSplit="2" ySplit="2" topLeftCell="C29" activePane="bottomRight" state="frozen"/>
      <selection pane="topRight" activeCell="C1" sqref="C1"/>
      <selection pane="bottomLeft" activeCell="A3" sqref="A3"/>
      <selection pane="bottomRight" activeCell="B49" sqref="B49"/>
    </sheetView>
  </sheetViews>
  <sheetFormatPr baseColWidth="10" defaultColWidth="11.453125" defaultRowHeight="14.5" x14ac:dyDescent="0.35"/>
  <cols>
    <col min="1" max="16384" width="11.453125" style="96"/>
  </cols>
  <sheetData>
    <row r="1" spans="1:49" x14ac:dyDescent="0.35">
      <c r="A1" s="126" t="s">
        <v>81</v>
      </c>
      <c r="B1" s="126" t="s">
        <v>80</v>
      </c>
      <c r="C1" s="126" t="s">
        <v>93</v>
      </c>
      <c r="D1" s="127" t="s">
        <v>92</v>
      </c>
      <c r="E1" s="127"/>
      <c r="F1" s="127"/>
      <c r="G1" s="127" t="s">
        <v>91</v>
      </c>
      <c r="H1" s="127"/>
      <c r="I1" s="127"/>
      <c r="J1" s="127" t="s">
        <v>90</v>
      </c>
      <c r="K1" s="127"/>
      <c r="L1" s="127"/>
      <c r="M1" s="127" t="s">
        <v>89</v>
      </c>
      <c r="N1" s="127"/>
      <c r="O1" s="127"/>
      <c r="P1" s="127" t="s">
        <v>88</v>
      </c>
      <c r="Q1" s="127"/>
      <c r="R1" s="127"/>
      <c r="S1" s="127" t="s">
        <v>87</v>
      </c>
      <c r="T1" s="127"/>
      <c r="U1" s="127"/>
      <c r="V1" s="127" t="s">
        <v>86</v>
      </c>
      <c r="W1" s="127"/>
      <c r="X1" s="127"/>
      <c r="Y1" s="127" t="s">
        <v>85</v>
      </c>
      <c r="Z1" s="127"/>
      <c r="AA1" s="127"/>
      <c r="AB1" s="127" t="s">
        <v>84</v>
      </c>
      <c r="AC1" s="127"/>
      <c r="AD1" s="127"/>
      <c r="AE1" s="121"/>
      <c r="AF1" s="121"/>
      <c r="AG1" s="121"/>
      <c r="AH1" s="121"/>
      <c r="AI1" s="121"/>
      <c r="AJ1" s="121"/>
      <c r="AK1" s="121"/>
      <c r="AL1" s="121"/>
      <c r="AM1" s="121"/>
      <c r="AN1" s="127" t="s">
        <v>83</v>
      </c>
      <c r="AO1" s="127"/>
      <c r="AP1" s="127"/>
      <c r="AQ1" s="127"/>
      <c r="AR1" s="127" t="s">
        <v>82</v>
      </c>
      <c r="AS1" s="127"/>
      <c r="AT1" s="127"/>
      <c r="AU1" s="127"/>
      <c r="AV1" s="127"/>
      <c r="AW1" s="127"/>
    </row>
    <row r="2" spans="1:49" x14ac:dyDescent="0.35">
      <c r="A2" s="126"/>
      <c r="B2" s="126"/>
      <c r="C2" s="126"/>
      <c r="D2" s="121" t="s">
        <v>79</v>
      </c>
      <c r="E2" s="121" t="s">
        <v>78</v>
      </c>
      <c r="F2" s="121" t="s">
        <v>77</v>
      </c>
      <c r="G2" s="121" t="s">
        <v>79</v>
      </c>
      <c r="H2" s="121" t="s">
        <v>78</v>
      </c>
      <c r="I2" s="121" t="s">
        <v>77</v>
      </c>
      <c r="J2" s="121" t="s">
        <v>79</v>
      </c>
      <c r="K2" s="121" t="s">
        <v>78</v>
      </c>
      <c r="L2" s="121" t="s">
        <v>77</v>
      </c>
      <c r="M2" s="121" t="s">
        <v>79</v>
      </c>
      <c r="N2" s="121" t="s">
        <v>78</v>
      </c>
      <c r="O2" s="121" t="s">
        <v>77</v>
      </c>
      <c r="P2" s="121" t="s">
        <v>79</v>
      </c>
      <c r="Q2" s="121" t="s">
        <v>78</v>
      </c>
      <c r="R2" s="121" t="s">
        <v>77</v>
      </c>
      <c r="S2" s="121" t="s">
        <v>79</v>
      </c>
      <c r="T2" s="121" t="s">
        <v>78</v>
      </c>
      <c r="U2" s="121" t="s">
        <v>77</v>
      </c>
      <c r="V2" s="121" t="s">
        <v>79</v>
      </c>
      <c r="W2" s="121" t="s">
        <v>78</v>
      </c>
      <c r="X2" s="121" t="s">
        <v>77</v>
      </c>
      <c r="Y2" s="121" t="s">
        <v>79</v>
      </c>
      <c r="Z2" s="121" t="s">
        <v>78</v>
      </c>
      <c r="AA2" s="121" t="s">
        <v>77</v>
      </c>
      <c r="AB2" s="121" t="s">
        <v>79</v>
      </c>
      <c r="AC2" s="121" t="s">
        <v>78</v>
      </c>
      <c r="AD2" s="121" t="s">
        <v>77</v>
      </c>
      <c r="AE2" s="121"/>
      <c r="AF2" s="121"/>
      <c r="AG2" s="121"/>
      <c r="AH2" s="121"/>
      <c r="AI2" s="121"/>
      <c r="AJ2" s="121"/>
      <c r="AK2" s="121"/>
      <c r="AL2" s="121"/>
      <c r="AM2" s="121"/>
      <c r="AN2" s="121" t="s">
        <v>76</v>
      </c>
      <c r="AO2" s="121" t="s">
        <v>74</v>
      </c>
      <c r="AP2" s="121" t="s">
        <v>73</v>
      </c>
      <c r="AQ2" s="121" t="s">
        <v>72</v>
      </c>
      <c r="AR2" s="121" t="s">
        <v>75</v>
      </c>
      <c r="AS2" s="121" t="s">
        <v>74</v>
      </c>
      <c r="AT2" s="121" t="s">
        <v>73</v>
      </c>
      <c r="AU2" s="121" t="s">
        <v>72</v>
      </c>
      <c r="AV2" s="121" t="s">
        <v>71</v>
      </c>
      <c r="AW2" s="121" t="s">
        <v>18</v>
      </c>
    </row>
    <row r="3" spans="1:49" x14ac:dyDescent="0.35">
      <c r="A3" s="122">
        <v>2009</v>
      </c>
      <c r="B3" s="121">
        <v>4</v>
      </c>
      <c r="C3" s="121">
        <v>966438</v>
      </c>
      <c r="D3" s="121">
        <v>202817</v>
      </c>
      <c r="E3" s="121">
        <v>77781913</v>
      </c>
      <c r="F3" s="121">
        <v>1018722182</v>
      </c>
      <c r="G3" s="121">
        <v>104708</v>
      </c>
      <c r="H3" s="121">
        <v>44968978</v>
      </c>
      <c r="I3" s="121">
        <v>837198118</v>
      </c>
      <c r="J3" s="121">
        <v>180368</v>
      </c>
      <c r="K3" s="121">
        <v>72756989</v>
      </c>
      <c r="L3" s="121">
        <v>1539631747</v>
      </c>
      <c r="M3" s="121">
        <v>78307</v>
      </c>
      <c r="N3" s="121">
        <v>29807308</v>
      </c>
      <c r="O3" s="121">
        <v>397810954</v>
      </c>
      <c r="P3" s="121">
        <v>345170</v>
      </c>
      <c r="Q3" s="121">
        <v>50222865</v>
      </c>
      <c r="R3" s="121">
        <v>474887645</v>
      </c>
      <c r="S3" s="121">
        <v>32806</v>
      </c>
      <c r="T3" s="121">
        <v>10100040</v>
      </c>
      <c r="U3" s="121">
        <v>125298967</v>
      </c>
      <c r="V3" s="121">
        <v>35871</v>
      </c>
      <c r="W3" s="121">
        <v>9969448</v>
      </c>
      <c r="X3" s="121">
        <v>140161573</v>
      </c>
      <c r="Y3" s="121">
        <v>42139</v>
      </c>
      <c r="Z3" s="121">
        <v>16035699</v>
      </c>
      <c r="AA3" s="121">
        <v>108337010</v>
      </c>
      <c r="AB3" s="121">
        <v>263885</v>
      </c>
      <c r="AC3" s="121">
        <v>28876968</v>
      </c>
      <c r="AD3" s="121">
        <v>309398637</v>
      </c>
      <c r="AE3" s="121">
        <v>148</v>
      </c>
      <c r="AF3" s="121">
        <v>26654</v>
      </c>
      <c r="AG3" s="121">
        <v>267453</v>
      </c>
      <c r="AH3" s="121">
        <v>53</v>
      </c>
      <c r="AI3" s="121">
        <v>3279</v>
      </c>
      <c r="AJ3" s="121">
        <v>93602</v>
      </c>
      <c r="AK3" s="121">
        <v>959</v>
      </c>
      <c r="AL3" s="121">
        <v>151875</v>
      </c>
      <c r="AM3" s="121">
        <v>1559413</v>
      </c>
      <c r="AN3" s="121" t="s">
        <v>70</v>
      </c>
      <c r="AO3" s="121" t="s">
        <v>70</v>
      </c>
      <c r="AP3" s="121" t="s">
        <v>70</v>
      </c>
      <c r="AQ3" s="121" t="s">
        <v>70</v>
      </c>
      <c r="AR3" s="121" t="s">
        <v>70</v>
      </c>
      <c r="AS3" s="121" t="s">
        <v>70</v>
      </c>
      <c r="AT3" s="121" t="s">
        <v>70</v>
      </c>
      <c r="AU3" s="121" t="s">
        <v>70</v>
      </c>
      <c r="AV3" s="121" t="s">
        <v>70</v>
      </c>
      <c r="AW3" s="121"/>
    </row>
    <row r="4" spans="1:49" x14ac:dyDescent="0.35">
      <c r="A4" s="122">
        <v>2010</v>
      </c>
      <c r="B4" s="121">
        <v>1</v>
      </c>
      <c r="C4" s="121">
        <v>808804</v>
      </c>
      <c r="D4" s="121">
        <v>203324</v>
      </c>
      <c r="E4" s="121">
        <v>77473204</v>
      </c>
      <c r="F4" s="121">
        <v>931883115</v>
      </c>
      <c r="G4" s="121">
        <v>106680</v>
      </c>
      <c r="H4" s="121">
        <v>45748147</v>
      </c>
      <c r="I4" s="121">
        <v>711644545</v>
      </c>
      <c r="J4" s="121">
        <v>182006</v>
      </c>
      <c r="K4" s="121">
        <v>73286090</v>
      </c>
      <c r="L4" s="121">
        <v>1451829625</v>
      </c>
      <c r="M4" s="121">
        <v>75933</v>
      </c>
      <c r="N4" s="121">
        <v>28610871</v>
      </c>
      <c r="O4" s="121">
        <v>365004546</v>
      </c>
      <c r="P4" s="121">
        <v>192388</v>
      </c>
      <c r="Q4" s="121">
        <v>40686467</v>
      </c>
      <c r="R4" s="121">
        <v>363245733</v>
      </c>
      <c r="S4" s="121">
        <v>22757</v>
      </c>
      <c r="T4" s="121">
        <v>7527146</v>
      </c>
      <c r="U4" s="121">
        <v>81324871</v>
      </c>
      <c r="V4" s="121">
        <v>30869</v>
      </c>
      <c r="W4" s="121">
        <v>8583197</v>
      </c>
      <c r="X4" s="121">
        <v>103661837</v>
      </c>
      <c r="Y4" s="121">
        <v>36251</v>
      </c>
      <c r="Z4" s="121">
        <v>14346965</v>
      </c>
      <c r="AA4" s="121">
        <v>89133366</v>
      </c>
      <c r="AB4" s="121">
        <v>120313</v>
      </c>
      <c r="AC4" s="121">
        <v>20415671</v>
      </c>
      <c r="AD4" s="121">
        <v>212722537</v>
      </c>
      <c r="AE4" s="121">
        <v>80</v>
      </c>
      <c r="AF4" s="121">
        <v>18528</v>
      </c>
      <c r="AG4" s="121">
        <v>177620</v>
      </c>
      <c r="AH4" s="121">
        <v>3</v>
      </c>
      <c r="AI4" s="121">
        <v>599</v>
      </c>
      <c r="AJ4" s="121">
        <v>5882</v>
      </c>
      <c r="AK4" s="121">
        <v>580</v>
      </c>
      <c r="AL4" s="121">
        <v>90557</v>
      </c>
      <c r="AM4" s="121">
        <v>942411</v>
      </c>
      <c r="AN4" s="121">
        <v>185494</v>
      </c>
      <c r="AO4" s="121">
        <v>99272</v>
      </c>
      <c r="AP4" s="121">
        <v>173947</v>
      </c>
      <c r="AQ4" s="121">
        <v>68759</v>
      </c>
      <c r="AR4" s="121">
        <v>116986</v>
      </c>
      <c r="AS4" s="121">
        <v>16364</v>
      </c>
      <c r="AT4" s="121">
        <v>24174</v>
      </c>
      <c r="AU4" s="121">
        <v>29640</v>
      </c>
      <c r="AV4" s="121">
        <v>67489</v>
      </c>
      <c r="AW4" s="121">
        <v>49497</v>
      </c>
    </row>
    <row r="5" spans="1:49" x14ac:dyDescent="0.35">
      <c r="A5" s="122">
        <v>2010</v>
      </c>
      <c r="B5" s="121">
        <v>2</v>
      </c>
      <c r="C5" s="121">
        <v>923913</v>
      </c>
      <c r="D5" s="121">
        <v>205269</v>
      </c>
      <c r="E5" s="121">
        <v>79311667</v>
      </c>
      <c r="F5" s="121">
        <v>960290800</v>
      </c>
      <c r="G5" s="121">
        <v>107585</v>
      </c>
      <c r="H5" s="121">
        <v>46212239</v>
      </c>
      <c r="I5" s="121">
        <v>731526959</v>
      </c>
      <c r="J5" s="121">
        <v>183247</v>
      </c>
      <c r="K5" s="121">
        <v>73659774</v>
      </c>
      <c r="L5" s="121">
        <v>1356724587</v>
      </c>
      <c r="M5" s="121">
        <v>77432</v>
      </c>
      <c r="N5" s="121">
        <v>29586167</v>
      </c>
      <c r="O5" s="121">
        <v>384120664</v>
      </c>
      <c r="P5" s="121">
        <v>301043</v>
      </c>
      <c r="Q5" s="121">
        <v>54827180</v>
      </c>
      <c r="R5" s="121">
        <v>513497279</v>
      </c>
      <c r="S5" s="121">
        <v>26915</v>
      </c>
      <c r="T5" s="121">
        <v>7734336</v>
      </c>
      <c r="U5" s="121">
        <v>85016934</v>
      </c>
      <c r="V5" s="121">
        <v>32343</v>
      </c>
      <c r="W5" s="121">
        <v>8669696</v>
      </c>
      <c r="X5" s="121">
        <v>102973969</v>
      </c>
      <c r="Y5" s="121">
        <v>40718</v>
      </c>
      <c r="Z5" s="121">
        <v>15035842</v>
      </c>
      <c r="AA5" s="121">
        <v>100685775</v>
      </c>
      <c r="AB5" s="121">
        <v>195976</v>
      </c>
      <c r="AC5" s="121">
        <v>30938921</v>
      </c>
      <c r="AD5" s="121">
        <v>320004632</v>
      </c>
      <c r="AE5" s="121">
        <v>97</v>
      </c>
      <c r="AF5" s="121">
        <v>21634</v>
      </c>
      <c r="AG5" s="121">
        <v>231312</v>
      </c>
      <c r="AH5" s="121">
        <v>7</v>
      </c>
      <c r="AI5" s="121">
        <v>1496</v>
      </c>
      <c r="AJ5" s="121">
        <v>13313</v>
      </c>
      <c r="AK5" s="121">
        <v>620</v>
      </c>
      <c r="AL5" s="121">
        <v>99995</v>
      </c>
      <c r="AM5" s="121">
        <v>1041844</v>
      </c>
      <c r="AN5" s="121">
        <v>180670</v>
      </c>
      <c r="AO5" s="121">
        <v>99700</v>
      </c>
      <c r="AP5" s="121">
        <v>176023</v>
      </c>
      <c r="AQ5" s="121">
        <v>69284</v>
      </c>
      <c r="AR5" s="121">
        <v>165494</v>
      </c>
      <c r="AS5" s="121">
        <v>18392</v>
      </c>
      <c r="AT5" s="121">
        <v>23821</v>
      </c>
      <c r="AU5" s="121">
        <v>31511</v>
      </c>
      <c r="AV5" s="121">
        <v>104119</v>
      </c>
      <c r="AW5" s="121">
        <v>61375</v>
      </c>
    </row>
    <row r="6" spans="1:49" x14ac:dyDescent="0.35">
      <c r="A6" s="122">
        <v>2010</v>
      </c>
      <c r="B6" s="121">
        <v>3</v>
      </c>
      <c r="C6" s="121">
        <v>1274627</v>
      </c>
      <c r="D6" s="121">
        <v>205577</v>
      </c>
      <c r="E6" s="121">
        <v>79350748</v>
      </c>
      <c r="F6" s="121">
        <v>967520564</v>
      </c>
      <c r="G6" s="121">
        <v>107898</v>
      </c>
      <c r="H6" s="121">
        <v>46451338</v>
      </c>
      <c r="I6" s="121">
        <v>713445168</v>
      </c>
      <c r="J6" s="121">
        <v>183799</v>
      </c>
      <c r="K6" s="121">
        <v>73446372</v>
      </c>
      <c r="L6" s="121">
        <v>1323990403</v>
      </c>
      <c r="M6" s="121">
        <v>77865</v>
      </c>
      <c r="N6" s="121">
        <v>29281573</v>
      </c>
      <c r="O6" s="121">
        <v>375512224</v>
      </c>
      <c r="P6" s="121">
        <v>652373</v>
      </c>
      <c r="Q6" s="121">
        <v>76110515</v>
      </c>
      <c r="R6" s="121">
        <v>759413083</v>
      </c>
      <c r="S6" s="121">
        <v>45842</v>
      </c>
      <c r="T6" s="121">
        <v>11531990</v>
      </c>
      <c r="U6" s="121">
        <v>127526033</v>
      </c>
      <c r="V6" s="121">
        <v>41342</v>
      </c>
      <c r="W6" s="121">
        <v>9988622</v>
      </c>
      <c r="X6" s="121">
        <v>112918619</v>
      </c>
      <c r="Y6" s="121">
        <v>49072</v>
      </c>
      <c r="Z6" s="121">
        <v>15464916</v>
      </c>
      <c r="AA6" s="121">
        <v>105567088</v>
      </c>
      <c r="AB6" s="121">
        <v>510633</v>
      </c>
      <c r="AC6" s="121">
        <v>50164064</v>
      </c>
      <c r="AD6" s="121">
        <v>535669925</v>
      </c>
      <c r="AE6" s="121">
        <v>98</v>
      </c>
      <c r="AF6" s="121">
        <v>16092</v>
      </c>
      <c r="AG6" s="121">
        <v>175689</v>
      </c>
      <c r="AH6" s="121">
        <v>59</v>
      </c>
      <c r="AI6" s="121">
        <v>5392</v>
      </c>
      <c r="AJ6" s="121">
        <v>52873</v>
      </c>
      <c r="AK6" s="121">
        <v>1145</v>
      </c>
      <c r="AL6" s="121">
        <v>179783</v>
      </c>
      <c r="AM6" s="121">
        <v>1896510</v>
      </c>
      <c r="AN6" s="121">
        <v>180824</v>
      </c>
      <c r="AO6" s="121">
        <v>98855</v>
      </c>
      <c r="AP6" s="121">
        <v>175935</v>
      </c>
      <c r="AQ6" s="121">
        <v>67958</v>
      </c>
      <c r="AR6" s="121">
        <v>185073</v>
      </c>
      <c r="AS6" s="121">
        <v>22031</v>
      </c>
      <c r="AT6" s="121">
        <v>22474</v>
      </c>
      <c r="AU6" s="121">
        <v>29960</v>
      </c>
      <c r="AV6" s="121">
        <v>126156</v>
      </c>
      <c r="AW6" s="121">
        <v>58917</v>
      </c>
    </row>
    <row r="7" spans="1:49" x14ac:dyDescent="0.35">
      <c r="A7" s="122">
        <v>2010</v>
      </c>
      <c r="B7" s="121">
        <v>4</v>
      </c>
      <c r="C7" s="121">
        <v>966026</v>
      </c>
      <c r="D7" s="121">
        <v>204980</v>
      </c>
      <c r="E7" s="121">
        <v>78830651</v>
      </c>
      <c r="F7" s="121">
        <v>1050134817</v>
      </c>
      <c r="G7" s="121">
        <v>107743</v>
      </c>
      <c r="H7" s="121">
        <v>46242007</v>
      </c>
      <c r="I7" s="121">
        <v>874441293</v>
      </c>
      <c r="J7" s="121">
        <v>183595</v>
      </c>
      <c r="K7" s="121">
        <v>73927851</v>
      </c>
      <c r="L7" s="121">
        <v>1598737453</v>
      </c>
      <c r="M7" s="121">
        <v>78854</v>
      </c>
      <c r="N7" s="121">
        <v>29740344</v>
      </c>
      <c r="O7" s="121">
        <v>407492737</v>
      </c>
      <c r="P7" s="121">
        <v>347138</v>
      </c>
      <c r="Q7" s="121">
        <v>50940951</v>
      </c>
      <c r="R7" s="121">
        <v>481134744</v>
      </c>
      <c r="S7" s="121">
        <v>30946</v>
      </c>
      <c r="T7" s="121">
        <v>9313699</v>
      </c>
      <c r="U7" s="121">
        <v>112764983</v>
      </c>
      <c r="V7" s="121">
        <v>31266</v>
      </c>
      <c r="W7" s="121">
        <v>8734106</v>
      </c>
      <c r="X7" s="121">
        <v>111445761</v>
      </c>
      <c r="Y7" s="121">
        <v>39594</v>
      </c>
      <c r="Z7" s="121">
        <v>15450705</v>
      </c>
      <c r="AA7" s="121">
        <v>99322285</v>
      </c>
      <c r="AB7" s="121">
        <v>236325</v>
      </c>
      <c r="AC7" s="121">
        <v>26518134</v>
      </c>
      <c r="AD7" s="121">
        <v>283637330</v>
      </c>
      <c r="AE7" s="121">
        <v>92</v>
      </c>
      <c r="AF7" s="121">
        <v>15361</v>
      </c>
      <c r="AG7" s="121">
        <v>156552</v>
      </c>
      <c r="AH7" s="121">
        <v>31</v>
      </c>
      <c r="AI7" s="121">
        <v>4395</v>
      </c>
      <c r="AJ7" s="121">
        <v>43368</v>
      </c>
      <c r="AK7" s="121">
        <v>532</v>
      </c>
      <c r="AL7" s="121">
        <v>76411</v>
      </c>
      <c r="AM7" s="121">
        <v>830654</v>
      </c>
      <c r="AN7" s="121">
        <v>168044</v>
      </c>
      <c r="AO7" s="121">
        <v>98566</v>
      </c>
      <c r="AP7" s="121">
        <v>176769</v>
      </c>
      <c r="AQ7" s="121">
        <v>66261</v>
      </c>
      <c r="AR7" s="121">
        <v>89621</v>
      </c>
      <c r="AS7" s="121">
        <v>14869</v>
      </c>
      <c r="AT7" s="121">
        <v>22957</v>
      </c>
      <c r="AU7" s="121">
        <v>27311</v>
      </c>
      <c r="AV7" s="121">
        <v>41961</v>
      </c>
      <c r="AW7" s="121">
        <v>47660</v>
      </c>
    </row>
    <row r="8" spans="1:49" x14ac:dyDescent="0.35">
      <c r="A8" s="122">
        <v>2011</v>
      </c>
      <c r="B8" s="121">
        <v>1</v>
      </c>
      <c r="C8" s="121">
        <v>825560</v>
      </c>
      <c r="D8" s="121">
        <v>203823</v>
      </c>
      <c r="E8" s="121">
        <v>78026653</v>
      </c>
      <c r="F8" s="121">
        <v>962320723</v>
      </c>
      <c r="G8" s="121">
        <v>109492</v>
      </c>
      <c r="H8" s="121">
        <v>46791166</v>
      </c>
      <c r="I8" s="121">
        <v>741824574</v>
      </c>
      <c r="J8" s="121">
        <v>183011</v>
      </c>
      <c r="K8" s="121">
        <v>74066024</v>
      </c>
      <c r="L8" s="121">
        <v>1502520519</v>
      </c>
      <c r="M8" s="121">
        <v>76753</v>
      </c>
      <c r="N8" s="121">
        <v>29134487</v>
      </c>
      <c r="O8" s="121">
        <v>381651971</v>
      </c>
      <c r="P8" s="121">
        <v>207611</v>
      </c>
      <c r="Q8" s="121">
        <v>44003004</v>
      </c>
      <c r="R8" s="121">
        <v>401792467</v>
      </c>
      <c r="S8" s="121">
        <v>22435</v>
      </c>
      <c r="T8" s="121">
        <v>7142668</v>
      </c>
      <c r="U8" s="121">
        <v>77847939</v>
      </c>
      <c r="V8" s="121">
        <v>30561</v>
      </c>
      <c r="W8" s="121">
        <v>8599787</v>
      </c>
      <c r="X8" s="121">
        <v>102016680</v>
      </c>
      <c r="Y8" s="121">
        <v>35632</v>
      </c>
      <c r="Z8" s="121">
        <v>14203428</v>
      </c>
      <c r="AA8" s="121">
        <v>88220372</v>
      </c>
      <c r="AB8" s="121">
        <v>125087</v>
      </c>
      <c r="AC8" s="121">
        <v>22668253</v>
      </c>
      <c r="AD8" s="121">
        <v>239002388</v>
      </c>
      <c r="AE8" s="121">
        <v>149</v>
      </c>
      <c r="AF8" s="121">
        <v>33674</v>
      </c>
      <c r="AG8" s="121">
        <v>328998</v>
      </c>
      <c r="AH8" s="121">
        <v>4</v>
      </c>
      <c r="AI8" s="121">
        <v>696</v>
      </c>
      <c r="AJ8" s="121">
        <v>7142</v>
      </c>
      <c r="AK8" s="121">
        <v>469</v>
      </c>
      <c r="AL8" s="121">
        <v>76867</v>
      </c>
      <c r="AM8" s="121">
        <v>805120</v>
      </c>
      <c r="AN8" s="121">
        <v>184375</v>
      </c>
      <c r="AO8" s="121">
        <v>100787</v>
      </c>
      <c r="AP8" s="121">
        <v>174562</v>
      </c>
      <c r="AQ8" s="121">
        <v>68984</v>
      </c>
      <c r="AR8" s="121">
        <v>110801</v>
      </c>
      <c r="AS8" s="121">
        <v>14557</v>
      </c>
      <c r="AT8" s="121">
        <v>21890</v>
      </c>
      <c r="AU8" s="121">
        <v>28153</v>
      </c>
      <c r="AV8" s="121">
        <v>61568</v>
      </c>
      <c r="AW8" s="121">
        <v>49233</v>
      </c>
    </row>
    <row r="9" spans="1:49" x14ac:dyDescent="0.35">
      <c r="A9" s="122">
        <v>2011</v>
      </c>
      <c r="B9" s="121">
        <v>2</v>
      </c>
      <c r="C9" s="121">
        <v>949160</v>
      </c>
      <c r="D9" s="121">
        <v>203903</v>
      </c>
      <c r="E9" s="121">
        <v>78784499</v>
      </c>
      <c r="F9" s="121">
        <v>982900574</v>
      </c>
      <c r="G9" s="121">
        <v>108910</v>
      </c>
      <c r="H9" s="121">
        <v>46743554</v>
      </c>
      <c r="I9" s="121">
        <v>760246438</v>
      </c>
      <c r="J9" s="121">
        <v>181999</v>
      </c>
      <c r="K9" s="121">
        <v>73139730</v>
      </c>
      <c r="L9" s="121">
        <v>1388503871</v>
      </c>
      <c r="M9" s="121">
        <v>76989</v>
      </c>
      <c r="N9" s="121">
        <v>29491578</v>
      </c>
      <c r="O9" s="121">
        <v>392725871</v>
      </c>
      <c r="P9" s="121">
        <v>326672</v>
      </c>
      <c r="Q9" s="121">
        <v>60865533</v>
      </c>
      <c r="R9" s="121">
        <v>582975407</v>
      </c>
      <c r="S9" s="121">
        <v>29423</v>
      </c>
      <c r="T9" s="121">
        <v>8148386</v>
      </c>
      <c r="U9" s="121">
        <v>89873663</v>
      </c>
      <c r="V9" s="121">
        <v>32239</v>
      </c>
      <c r="W9" s="121">
        <v>9070509</v>
      </c>
      <c r="X9" s="121">
        <v>106987701</v>
      </c>
      <c r="Y9" s="121">
        <v>40921</v>
      </c>
      <c r="Z9" s="121">
        <v>15475760</v>
      </c>
      <c r="AA9" s="121">
        <v>104710547</v>
      </c>
      <c r="AB9" s="121">
        <v>226116</v>
      </c>
      <c r="AC9" s="121">
        <v>36866459</v>
      </c>
      <c r="AD9" s="121">
        <v>387601150</v>
      </c>
      <c r="AE9" s="121">
        <v>297</v>
      </c>
      <c r="AF9" s="121">
        <v>65731</v>
      </c>
      <c r="AG9" s="121">
        <v>664948</v>
      </c>
      <c r="AH9" s="121">
        <v>26</v>
      </c>
      <c r="AI9" s="121">
        <v>8874</v>
      </c>
      <c r="AJ9" s="121">
        <v>81303</v>
      </c>
      <c r="AK9" s="121">
        <v>686</v>
      </c>
      <c r="AL9" s="121">
        <v>110581</v>
      </c>
      <c r="AM9" s="121">
        <v>1163357</v>
      </c>
      <c r="AN9" s="121">
        <v>178667</v>
      </c>
      <c r="AO9" s="121">
        <v>101329</v>
      </c>
      <c r="AP9" s="121">
        <v>174435</v>
      </c>
      <c r="AQ9" s="121">
        <v>67667</v>
      </c>
      <c r="AR9" s="121">
        <v>157759</v>
      </c>
      <c r="AS9" s="121">
        <v>20444</v>
      </c>
      <c r="AT9" s="121">
        <v>23689</v>
      </c>
      <c r="AU9" s="121">
        <v>30939</v>
      </c>
      <c r="AV9" s="121">
        <v>102051</v>
      </c>
      <c r="AW9" s="121">
        <v>55708</v>
      </c>
    </row>
    <row r="10" spans="1:49" x14ac:dyDescent="0.35">
      <c r="A10" s="122">
        <v>2011</v>
      </c>
      <c r="B10" s="121">
        <v>3</v>
      </c>
      <c r="C10" s="121">
        <v>1292717</v>
      </c>
      <c r="D10" s="121">
        <v>204572</v>
      </c>
      <c r="E10" s="121">
        <v>79401099</v>
      </c>
      <c r="F10" s="121">
        <v>996432178</v>
      </c>
      <c r="G10" s="121">
        <v>108887</v>
      </c>
      <c r="H10" s="121">
        <v>46818657</v>
      </c>
      <c r="I10" s="121">
        <v>740678729</v>
      </c>
      <c r="J10" s="121">
        <v>181445</v>
      </c>
      <c r="K10" s="121">
        <v>72841316</v>
      </c>
      <c r="L10" s="121">
        <v>1341021944</v>
      </c>
      <c r="M10" s="121">
        <v>78992</v>
      </c>
      <c r="N10" s="121">
        <v>29760516</v>
      </c>
      <c r="O10" s="121">
        <v>393911428</v>
      </c>
      <c r="P10" s="121">
        <v>675776</v>
      </c>
      <c r="Q10" s="121">
        <v>79719434</v>
      </c>
      <c r="R10" s="121">
        <v>816682579</v>
      </c>
      <c r="S10" s="121">
        <v>47664</v>
      </c>
      <c r="T10" s="121">
        <v>11925337</v>
      </c>
      <c r="U10" s="121">
        <v>134546077</v>
      </c>
      <c r="V10" s="121">
        <v>41526</v>
      </c>
      <c r="W10" s="121">
        <v>10412094</v>
      </c>
      <c r="X10" s="121">
        <v>117144509</v>
      </c>
      <c r="Y10" s="121">
        <v>49687</v>
      </c>
      <c r="Z10" s="121">
        <v>16039547</v>
      </c>
      <c r="AA10" s="121">
        <v>107201473</v>
      </c>
      <c r="AB10" s="121">
        <v>528231</v>
      </c>
      <c r="AC10" s="121">
        <v>52882523</v>
      </c>
      <c r="AD10" s="121">
        <v>580469232</v>
      </c>
      <c r="AE10" s="121">
        <v>477</v>
      </c>
      <c r="AF10" s="121">
        <v>99953</v>
      </c>
      <c r="AG10" s="121">
        <v>1123896</v>
      </c>
      <c r="AH10" s="121">
        <v>44</v>
      </c>
      <c r="AI10" s="121">
        <v>4412</v>
      </c>
      <c r="AJ10" s="121">
        <v>44016</v>
      </c>
      <c r="AK10" s="121">
        <v>1156</v>
      </c>
      <c r="AL10" s="121">
        <v>185783</v>
      </c>
      <c r="AM10" s="121">
        <v>2005061</v>
      </c>
      <c r="AN10" s="121">
        <v>181260</v>
      </c>
      <c r="AO10" s="121">
        <v>98893</v>
      </c>
      <c r="AP10" s="121">
        <v>173613</v>
      </c>
      <c r="AQ10" s="121">
        <v>69233</v>
      </c>
      <c r="AR10" s="121">
        <v>186901</v>
      </c>
      <c r="AS10" s="121">
        <v>22910</v>
      </c>
      <c r="AT10" s="121">
        <v>22649</v>
      </c>
      <c r="AU10" s="121">
        <v>30861</v>
      </c>
      <c r="AV10" s="121">
        <v>126855</v>
      </c>
      <c r="AW10" s="121">
        <v>60046</v>
      </c>
    </row>
    <row r="11" spans="1:49" x14ac:dyDescent="0.35">
      <c r="A11" s="122">
        <v>2011</v>
      </c>
      <c r="B11" s="121">
        <v>4</v>
      </c>
      <c r="C11" s="121">
        <v>923109</v>
      </c>
      <c r="D11" s="121">
        <v>201222</v>
      </c>
      <c r="E11" s="121">
        <v>77031811</v>
      </c>
      <c r="F11" s="121">
        <v>1054366253</v>
      </c>
      <c r="G11" s="121">
        <v>108146</v>
      </c>
      <c r="H11" s="121">
        <v>46175618</v>
      </c>
      <c r="I11" s="121">
        <v>898474669</v>
      </c>
      <c r="J11" s="121">
        <v>180313</v>
      </c>
      <c r="K11" s="121">
        <v>72717827</v>
      </c>
      <c r="L11" s="121">
        <v>1605933910</v>
      </c>
      <c r="M11" s="121">
        <v>76254</v>
      </c>
      <c r="N11" s="121">
        <v>29049895</v>
      </c>
      <c r="O11" s="121">
        <v>406051855</v>
      </c>
      <c r="P11" s="121">
        <v>302737</v>
      </c>
      <c r="Q11" s="121">
        <v>49270727</v>
      </c>
      <c r="R11" s="121">
        <v>472562101</v>
      </c>
      <c r="S11" s="121">
        <v>31543</v>
      </c>
      <c r="T11" s="121">
        <v>9964901</v>
      </c>
      <c r="U11" s="121">
        <v>121258421</v>
      </c>
      <c r="V11" s="121">
        <v>32158</v>
      </c>
      <c r="W11" s="121">
        <v>9642875</v>
      </c>
      <c r="X11" s="121">
        <v>118859371</v>
      </c>
      <c r="Y11" s="121">
        <v>40090</v>
      </c>
      <c r="Z11" s="121">
        <v>15877214</v>
      </c>
      <c r="AA11" s="121">
        <v>104206239</v>
      </c>
      <c r="AB11" s="121">
        <v>194308</v>
      </c>
      <c r="AC11" s="121">
        <v>23799316</v>
      </c>
      <c r="AD11" s="121">
        <v>260357269</v>
      </c>
      <c r="AE11" s="121">
        <v>191</v>
      </c>
      <c r="AF11" s="121">
        <v>36184</v>
      </c>
      <c r="AG11" s="121">
        <v>361003</v>
      </c>
      <c r="AH11" s="121">
        <v>37</v>
      </c>
      <c r="AI11" s="121">
        <v>3998</v>
      </c>
      <c r="AJ11" s="121">
        <v>40043</v>
      </c>
      <c r="AK11" s="121">
        <v>496</v>
      </c>
      <c r="AL11" s="121">
        <v>81087</v>
      </c>
      <c r="AM11" s="121">
        <v>941386</v>
      </c>
      <c r="AN11" s="121">
        <v>169941</v>
      </c>
      <c r="AO11" s="121">
        <v>99629</v>
      </c>
      <c r="AP11" s="121">
        <v>173364</v>
      </c>
      <c r="AQ11" s="121">
        <v>65857</v>
      </c>
      <c r="AR11" s="121">
        <v>93643</v>
      </c>
      <c r="AS11" s="121">
        <v>16231</v>
      </c>
      <c r="AT11" s="121">
        <v>24222</v>
      </c>
      <c r="AU11" s="121">
        <v>28155</v>
      </c>
      <c r="AV11" s="121">
        <v>42510</v>
      </c>
      <c r="AW11" s="121">
        <v>51133</v>
      </c>
    </row>
    <row r="12" spans="1:49" x14ac:dyDescent="0.35">
      <c r="A12" s="122">
        <v>2012</v>
      </c>
      <c r="B12" s="121">
        <v>1</v>
      </c>
      <c r="C12" s="121">
        <v>821096</v>
      </c>
      <c r="D12" s="121">
        <v>198119</v>
      </c>
      <c r="E12" s="121">
        <v>75243732</v>
      </c>
      <c r="F12" s="121">
        <v>958545719</v>
      </c>
      <c r="G12" s="121">
        <v>108169</v>
      </c>
      <c r="H12" s="121">
        <v>46537266</v>
      </c>
      <c r="I12" s="121">
        <v>761026599</v>
      </c>
      <c r="J12" s="121">
        <v>178283</v>
      </c>
      <c r="K12" s="121">
        <v>71929209</v>
      </c>
      <c r="L12" s="121">
        <v>1502314523</v>
      </c>
      <c r="M12" s="121">
        <v>73588</v>
      </c>
      <c r="N12" s="121">
        <v>27907443</v>
      </c>
      <c r="O12" s="121">
        <v>374749038</v>
      </c>
      <c r="P12" s="121">
        <v>208752</v>
      </c>
      <c r="Q12" s="121">
        <v>45210270</v>
      </c>
      <c r="R12" s="121">
        <v>422024157</v>
      </c>
      <c r="S12" s="121">
        <v>23891</v>
      </c>
      <c r="T12" s="121">
        <v>7950258</v>
      </c>
      <c r="U12" s="121">
        <v>87253764</v>
      </c>
      <c r="V12" s="121">
        <v>32147</v>
      </c>
      <c r="W12" s="121">
        <v>9594207</v>
      </c>
      <c r="X12" s="121">
        <v>113247877</v>
      </c>
      <c r="Y12" s="121">
        <v>36756</v>
      </c>
      <c r="Z12" s="121">
        <v>14740791</v>
      </c>
      <c r="AA12" s="121">
        <v>93976760</v>
      </c>
      <c r="AB12" s="121">
        <v>120847</v>
      </c>
      <c r="AC12" s="121">
        <v>21757762</v>
      </c>
      <c r="AD12" s="121">
        <v>235093471</v>
      </c>
      <c r="AE12" s="121">
        <v>205</v>
      </c>
      <c r="AF12" s="121">
        <v>42146</v>
      </c>
      <c r="AG12" s="121">
        <v>414440</v>
      </c>
      <c r="AH12" s="121">
        <v>2</v>
      </c>
      <c r="AI12" s="121">
        <v>460</v>
      </c>
      <c r="AJ12" s="121">
        <v>4803</v>
      </c>
      <c r="AK12" s="121">
        <v>426</v>
      </c>
      <c r="AL12" s="121">
        <v>69568</v>
      </c>
      <c r="AM12" s="121">
        <v>767510</v>
      </c>
      <c r="AN12" s="121">
        <v>180590</v>
      </c>
      <c r="AO12" s="121">
        <v>100070</v>
      </c>
      <c r="AP12" s="121">
        <v>170918</v>
      </c>
      <c r="AQ12" s="121">
        <v>66355</v>
      </c>
      <c r="AR12" s="121">
        <v>123571</v>
      </c>
      <c r="AS12" s="121">
        <v>17088</v>
      </c>
      <c r="AT12" s="121">
        <v>25016</v>
      </c>
      <c r="AU12" s="121">
        <v>30445</v>
      </c>
      <c r="AV12" s="121">
        <v>65439</v>
      </c>
      <c r="AW12" s="121">
        <v>58132</v>
      </c>
    </row>
    <row r="13" spans="1:49" x14ac:dyDescent="0.35">
      <c r="A13" s="122">
        <v>2012</v>
      </c>
      <c r="B13" s="121">
        <v>2</v>
      </c>
      <c r="C13" s="121">
        <v>932518</v>
      </c>
      <c r="D13" s="121">
        <v>198746</v>
      </c>
      <c r="E13" s="121">
        <v>76306776</v>
      </c>
      <c r="F13" s="121">
        <v>978307321</v>
      </c>
      <c r="G13" s="121">
        <v>107720</v>
      </c>
      <c r="H13" s="121">
        <v>46157833</v>
      </c>
      <c r="I13" s="121">
        <v>776252236</v>
      </c>
      <c r="J13" s="121">
        <v>176787</v>
      </c>
      <c r="K13" s="121">
        <v>70548119</v>
      </c>
      <c r="L13" s="121">
        <v>1372446133</v>
      </c>
      <c r="M13" s="121">
        <v>74591</v>
      </c>
      <c r="N13" s="121">
        <v>28660463</v>
      </c>
      <c r="O13" s="121">
        <v>390438738</v>
      </c>
      <c r="P13" s="121">
        <v>321077</v>
      </c>
      <c r="Q13" s="121">
        <v>62298397</v>
      </c>
      <c r="R13" s="121">
        <v>611266793</v>
      </c>
      <c r="S13" s="121">
        <v>29361</v>
      </c>
      <c r="T13" s="121">
        <v>8987046</v>
      </c>
      <c r="U13" s="121">
        <v>101882020</v>
      </c>
      <c r="V13" s="121">
        <v>35410</v>
      </c>
      <c r="W13" s="121">
        <v>10422900</v>
      </c>
      <c r="X13" s="121">
        <v>125757392</v>
      </c>
      <c r="Y13" s="121">
        <v>45108</v>
      </c>
      <c r="Z13" s="121">
        <v>17384486</v>
      </c>
      <c r="AA13" s="121">
        <v>121128913</v>
      </c>
      <c r="AB13" s="121">
        <v>209332</v>
      </c>
      <c r="AC13" s="121">
        <v>34533496</v>
      </c>
      <c r="AD13" s="121">
        <v>372825212</v>
      </c>
      <c r="AE13" s="121">
        <v>291</v>
      </c>
      <c r="AF13" s="121">
        <v>68946</v>
      </c>
      <c r="AG13" s="121">
        <v>732527</v>
      </c>
      <c r="AH13" s="121">
        <v>10</v>
      </c>
      <c r="AI13" s="121">
        <v>2194</v>
      </c>
      <c r="AJ13" s="121">
        <v>21161</v>
      </c>
      <c r="AK13" s="121">
        <v>696</v>
      </c>
      <c r="AL13" s="121">
        <v>124727</v>
      </c>
      <c r="AM13" s="121">
        <v>1396611</v>
      </c>
      <c r="AN13" s="121">
        <v>173889</v>
      </c>
      <c r="AO13" s="121">
        <v>99229</v>
      </c>
      <c r="AP13" s="121">
        <v>165456</v>
      </c>
      <c r="AQ13" s="121">
        <v>66026</v>
      </c>
      <c r="AR13" s="121">
        <v>169061</v>
      </c>
      <c r="AS13" s="121">
        <v>20520</v>
      </c>
      <c r="AT13" s="121">
        <v>25941</v>
      </c>
      <c r="AU13" s="121">
        <v>34169</v>
      </c>
      <c r="AV13" s="121">
        <v>103916</v>
      </c>
      <c r="AW13" s="121">
        <v>65145</v>
      </c>
    </row>
    <row r="14" spans="1:49" x14ac:dyDescent="0.35">
      <c r="A14" s="122">
        <v>2012</v>
      </c>
      <c r="B14" s="121">
        <v>3</v>
      </c>
      <c r="C14" s="121">
        <v>1259329</v>
      </c>
      <c r="D14" s="121">
        <v>198836</v>
      </c>
      <c r="E14" s="121">
        <v>76656551</v>
      </c>
      <c r="F14" s="121">
        <v>992638865</v>
      </c>
      <c r="G14" s="121">
        <v>106748</v>
      </c>
      <c r="H14" s="121">
        <v>46187461</v>
      </c>
      <c r="I14" s="121">
        <v>751575246</v>
      </c>
      <c r="J14" s="121">
        <v>177497</v>
      </c>
      <c r="K14" s="121">
        <v>71186437</v>
      </c>
      <c r="L14" s="121">
        <v>1356088236</v>
      </c>
      <c r="M14" s="121">
        <v>76039</v>
      </c>
      <c r="N14" s="121">
        <v>28896646</v>
      </c>
      <c r="O14" s="121">
        <v>397097183</v>
      </c>
      <c r="P14" s="121">
        <v>652460</v>
      </c>
      <c r="Q14" s="121">
        <v>79719876</v>
      </c>
      <c r="R14" s="121">
        <v>836948133</v>
      </c>
      <c r="S14" s="121">
        <v>47588</v>
      </c>
      <c r="T14" s="121">
        <v>12647836</v>
      </c>
      <c r="U14" s="121">
        <v>145589242</v>
      </c>
      <c r="V14" s="121">
        <v>43620</v>
      </c>
      <c r="W14" s="121">
        <v>11508304</v>
      </c>
      <c r="X14" s="121">
        <v>135729341</v>
      </c>
      <c r="Y14" s="121">
        <v>53464</v>
      </c>
      <c r="Z14" s="121">
        <v>17378776</v>
      </c>
      <c r="AA14" s="121">
        <v>125642758</v>
      </c>
      <c r="AB14" s="121">
        <v>497996</v>
      </c>
      <c r="AC14" s="121">
        <v>49857517</v>
      </c>
      <c r="AD14" s="121">
        <v>562384783</v>
      </c>
      <c r="AE14" s="121">
        <v>446</v>
      </c>
      <c r="AF14" s="121">
        <v>62898</v>
      </c>
      <c r="AG14" s="121">
        <v>706808</v>
      </c>
      <c r="AH14" s="121">
        <v>61</v>
      </c>
      <c r="AI14" s="121">
        <v>5291</v>
      </c>
      <c r="AJ14" s="121">
        <v>55749</v>
      </c>
      <c r="AK14" s="121">
        <v>1210</v>
      </c>
      <c r="AL14" s="121">
        <v>193310</v>
      </c>
      <c r="AM14" s="121">
        <v>2089336</v>
      </c>
      <c r="AN14" s="121">
        <v>167103</v>
      </c>
      <c r="AO14" s="121">
        <v>92925</v>
      </c>
      <c r="AP14" s="121">
        <v>168656</v>
      </c>
      <c r="AQ14" s="121">
        <v>60725</v>
      </c>
      <c r="AR14" s="121">
        <v>198258</v>
      </c>
      <c r="AS14" s="121">
        <v>24003</v>
      </c>
      <c r="AT14" s="121">
        <v>24630</v>
      </c>
      <c r="AU14" s="121">
        <v>31998</v>
      </c>
      <c r="AV14" s="121">
        <v>133618</v>
      </c>
      <c r="AW14" s="121">
        <v>64640</v>
      </c>
    </row>
    <row r="15" spans="1:49" x14ac:dyDescent="0.35">
      <c r="A15" s="122">
        <v>2012</v>
      </c>
      <c r="B15" s="121">
        <v>4</v>
      </c>
      <c r="C15" s="121">
        <v>967141</v>
      </c>
      <c r="D15" s="121">
        <v>204355</v>
      </c>
      <c r="E15" s="121">
        <v>77952579</v>
      </c>
      <c r="F15" s="121">
        <v>1105965606</v>
      </c>
      <c r="G15" s="121">
        <v>110295</v>
      </c>
      <c r="H15" s="121">
        <v>47350584</v>
      </c>
      <c r="I15" s="121">
        <v>944656370</v>
      </c>
      <c r="J15" s="121">
        <v>179123</v>
      </c>
      <c r="K15" s="121">
        <v>72368116</v>
      </c>
      <c r="L15" s="121">
        <v>1634244200</v>
      </c>
      <c r="M15" s="121">
        <v>77133</v>
      </c>
      <c r="N15" s="121">
        <v>29208189</v>
      </c>
      <c r="O15" s="121">
        <v>417137178</v>
      </c>
      <c r="P15" s="121">
        <v>346456</v>
      </c>
      <c r="Q15" s="121">
        <v>54011216</v>
      </c>
      <c r="R15" s="121">
        <v>536627144</v>
      </c>
      <c r="S15" s="121">
        <v>32222</v>
      </c>
      <c r="T15" s="121">
        <v>10441062</v>
      </c>
      <c r="U15" s="121">
        <v>130271771</v>
      </c>
      <c r="V15" s="121">
        <v>32335</v>
      </c>
      <c r="W15" s="121">
        <v>9773841</v>
      </c>
      <c r="X15" s="121">
        <v>125963583</v>
      </c>
      <c r="Y15" s="121">
        <v>40998</v>
      </c>
      <c r="Z15" s="121">
        <v>16071268</v>
      </c>
      <c r="AA15" s="121">
        <v>108463074</v>
      </c>
      <c r="AB15" s="121">
        <v>231815</v>
      </c>
      <c r="AC15" s="121">
        <v>27151267</v>
      </c>
      <c r="AD15" s="121">
        <v>306309425</v>
      </c>
      <c r="AE15" s="121">
        <v>176</v>
      </c>
      <c r="AF15" s="121">
        <v>27933</v>
      </c>
      <c r="AG15" s="121">
        <v>316584</v>
      </c>
      <c r="AH15" s="121">
        <v>20</v>
      </c>
      <c r="AI15" s="121">
        <v>2665</v>
      </c>
      <c r="AJ15" s="121">
        <v>30714</v>
      </c>
      <c r="AK15" s="121">
        <v>566</v>
      </c>
      <c r="AL15" s="121">
        <v>87801</v>
      </c>
      <c r="AM15" s="121">
        <v>1005650</v>
      </c>
      <c r="AN15" s="121">
        <v>171893</v>
      </c>
      <c r="AO15" s="121">
        <v>103331</v>
      </c>
      <c r="AP15" s="121">
        <v>173883</v>
      </c>
      <c r="AQ15" s="121">
        <v>67878</v>
      </c>
      <c r="AR15" s="121">
        <v>97737</v>
      </c>
      <c r="AS15" s="121">
        <v>16680</v>
      </c>
      <c r="AT15" s="121">
        <v>24046</v>
      </c>
      <c r="AU15" s="121">
        <v>28632</v>
      </c>
      <c r="AV15" s="121">
        <v>44887</v>
      </c>
      <c r="AW15" s="121">
        <v>52850</v>
      </c>
    </row>
    <row r="16" spans="1:49" x14ac:dyDescent="0.35">
      <c r="A16" s="122">
        <v>2013</v>
      </c>
      <c r="B16" s="121">
        <v>1</v>
      </c>
      <c r="C16" s="121">
        <v>836773</v>
      </c>
      <c r="D16" s="121">
        <v>202218</v>
      </c>
      <c r="E16" s="121">
        <v>76002128</v>
      </c>
      <c r="F16" s="121">
        <v>991906642</v>
      </c>
      <c r="G16" s="121">
        <v>108568</v>
      </c>
      <c r="H16" s="121">
        <v>46875211</v>
      </c>
      <c r="I16" s="121">
        <v>789195706</v>
      </c>
      <c r="J16" s="121">
        <v>176598</v>
      </c>
      <c r="K16" s="121">
        <v>71319589</v>
      </c>
      <c r="L16" s="121">
        <v>1509362997</v>
      </c>
      <c r="M16" s="121">
        <v>75374</v>
      </c>
      <c r="N16" s="121">
        <v>28591264</v>
      </c>
      <c r="O16" s="121">
        <v>391779845</v>
      </c>
      <c r="P16" s="121">
        <v>224422</v>
      </c>
      <c r="Q16" s="121">
        <v>46303267</v>
      </c>
      <c r="R16" s="121">
        <v>453598414</v>
      </c>
      <c r="S16" s="121">
        <v>23818</v>
      </c>
      <c r="T16" s="121">
        <v>7590122</v>
      </c>
      <c r="U16" s="121">
        <v>87304494</v>
      </c>
      <c r="V16" s="121">
        <v>33249</v>
      </c>
      <c r="W16" s="121">
        <v>9319134</v>
      </c>
      <c r="X16" s="121">
        <v>117813831</v>
      </c>
      <c r="Y16" s="121">
        <v>37143</v>
      </c>
      <c r="Z16" s="121">
        <v>13159921</v>
      </c>
      <c r="AA16" s="121">
        <v>91364143</v>
      </c>
      <c r="AB16" s="121">
        <v>121536</v>
      </c>
      <c r="AC16" s="121">
        <v>23072209</v>
      </c>
      <c r="AD16" s="121">
        <v>245651874</v>
      </c>
      <c r="AE16" s="121">
        <v>129</v>
      </c>
      <c r="AF16" s="121">
        <v>21376</v>
      </c>
      <c r="AG16" s="121">
        <v>216425</v>
      </c>
      <c r="AH16" s="121">
        <v>19</v>
      </c>
      <c r="AI16" s="121">
        <v>5247</v>
      </c>
      <c r="AJ16" s="121">
        <v>55331</v>
      </c>
      <c r="AK16" s="121">
        <v>453</v>
      </c>
      <c r="AL16" s="121">
        <v>75320</v>
      </c>
      <c r="AM16" s="121">
        <v>824812</v>
      </c>
      <c r="AN16" s="121">
        <v>183891</v>
      </c>
      <c r="AO16" s="121">
        <v>103022</v>
      </c>
      <c r="AP16" s="121">
        <v>171107</v>
      </c>
      <c r="AQ16" s="121">
        <v>67942</v>
      </c>
      <c r="AR16" s="121">
        <v>126254</v>
      </c>
      <c r="AS16" s="121">
        <v>16936</v>
      </c>
      <c r="AT16" s="121">
        <v>25240</v>
      </c>
      <c r="AU16" s="121">
        <v>30209</v>
      </c>
      <c r="AV16" s="121">
        <v>64709</v>
      </c>
      <c r="AW16" s="121">
        <v>61545</v>
      </c>
    </row>
    <row r="17" spans="1:49" x14ac:dyDescent="0.35">
      <c r="A17" s="122">
        <v>2013</v>
      </c>
      <c r="B17" s="121">
        <v>2</v>
      </c>
      <c r="C17" s="121">
        <v>929629</v>
      </c>
      <c r="D17" s="121">
        <v>200603</v>
      </c>
      <c r="E17" s="121">
        <v>76804196</v>
      </c>
      <c r="F17" s="121">
        <v>1010883371</v>
      </c>
      <c r="G17" s="121">
        <v>107991</v>
      </c>
      <c r="H17" s="121">
        <v>46355088</v>
      </c>
      <c r="I17" s="121">
        <v>799286204</v>
      </c>
      <c r="J17" s="121">
        <v>177546</v>
      </c>
      <c r="K17" s="121">
        <v>71370018</v>
      </c>
      <c r="L17" s="121">
        <v>1425438756</v>
      </c>
      <c r="M17" s="121">
        <v>74612</v>
      </c>
      <c r="N17" s="121">
        <v>28712692</v>
      </c>
      <c r="O17" s="121">
        <v>404377552</v>
      </c>
      <c r="P17" s="121">
        <v>311767</v>
      </c>
      <c r="Q17" s="121">
        <v>59555428</v>
      </c>
      <c r="R17" s="121">
        <v>597030953</v>
      </c>
      <c r="S17" s="121">
        <v>27649</v>
      </c>
      <c r="T17" s="121">
        <v>8402834</v>
      </c>
      <c r="U17" s="121">
        <v>98960610</v>
      </c>
      <c r="V17" s="121">
        <v>35647</v>
      </c>
      <c r="W17" s="121">
        <v>10150898</v>
      </c>
      <c r="X17" s="121">
        <v>134696426</v>
      </c>
      <c r="Y17" s="121">
        <v>43576</v>
      </c>
      <c r="Z17" s="121">
        <v>14863652</v>
      </c>
      <c r="AA17" s="121">
        <v>112179131</v>
      </c>
      <c r="AB17" s="121">
        <v>188484</v>
      </c>
      <c r="AC17" s="121">
        <v>32978167</v>
      </c>
      <c r="AD17" s="121">
        <v>348654648</v>
      </c>
      <c r="AE17" s="121">
        <v>234</v>
      </c>
      <c r="AF17" s="121">
        <v>47393</v>
      </c>
      <c r="AG17" s="121">
        <v>499459</v>
      </c>
      <c r="AH17" s="121">
        <v>21</v>
      </c>
      <c r="AI17" s="121">
        <v>2972</v>
      </c>
      <c r="AJ17" s="121">
        <v>29136</v>
      </c>
      <c r="AK17" s="121">
        <v>697</v>
      </c>
      <c r="AL17" s="121">
        <v>120609</v>
      </c>
      <c r="AM17" s="121">
        <v>1325161</v>
      </c>
      <c r="AN17" s="121">
        <v>178540</v>
      </c>
      <c r="AO17" s="121">
        <v>102691</v>
      </c>
      <c r="AP17" s="121">
        <v>170769</v>
      </c>
      <c r="AQ17" s="121">
        <v>67451</v>
      </c>
      <c r="AR17" s="121">
        <v>173678</v>
      </c>
      <c r="AS17" s="121">
        <v>19712</v>
      </c>
      <c r="AT17" s="121">
        <v>26227</v>
      </c>
      <c r="AU17" s="121">
        <v>34240</v>
      </c>
      <c r="AV17" s="121">
        <v>104266</v>
      </c>
      <c r="AW17" s="121">
        <v>69412</v>
      </c>
    </row>
    <row r="18" spans="1:49" x14ac:dyDescent="0.35">
      <c r="A18" s="122">
        <v>2013</v>
      </c>
      <c r="B18" s="121">
        <v>3</v>
      </c>
      <c r="C18" s="121">
        <v>1142892</v>
      </c>
      <c r="D18" s="121">
        <v>200628</v>
      </c>
      <c r="E18" s="121">
        <v>76829431</v>
      </c>
      <c r="F18" s="121">
        <v>1012008646</v>
      </c>
      <c r="G18" s="121">
        <v>107845</v>
      </c>
      <c r="H18" s="121">
        <v>46514715</v>
      </c>
      <c r="I18" s="121">
        <v>771911250</v>
      </c>
      <c r="J18" s="121">
        <v>175310</v>
      </c>
      <c r="K18" s="121">
        <v>70468069</v>
      </c>
      <c r="L18" s="121">
        <v>1355426604</v>
      </c>
      <c r="M18" s="121">
        <v>75602</v>
      </c>
      <c r="N18" s="121">
        <v>28720053</v>
      </c>
      <c r="O18" s="121">
        <v>398940197</v>
      </c>
      <c r="P18" s="121">
        <v>512986</v>
      </c>
      <c r="Q18" s="121">
        <v>74293882</v>
      </c>
      <c r="R18" s="121">
        <v>761442530</v>
      </c>
      <c r="S18" s="121">
        <v>45893</v>
      </c>
      <c r="T18" s="121">
        <v>11972904</v>
      </c>
      <c r="U18" s="121">
        <v>139510113</v>
      </c>
      <c r="V18" s="121">
        <v>44614</v>
      </c>
      <c r="W18" s="121">
        <v>11353504</v>
      </c>
      <c r="X18" s="121">
        <v>141556704</v>
      </c>
      <c r="Y18" s="121">
        <v>53231</v>
      </c>
      <c r="Z18" s="121">
        <v>15730508</v>
      </c>
      <c r="AA18" s="121">
        <v>123512185</v>
      </c>
      <c r="AB18" s="121">
        <v>342133</v>
      </c>
      <c r="AC18" s="121">
        <v>43506146</v>
      </c>
      <c r="AD18" s="121">
        <v>458060393</v>
      </c>
      <c r="AE18" s="121">
        <v>474</v>
      </c>
      <c r="AF18" s="121">
        <v>62343</v>
      </c>
      <c r="AG18" s="121">
        <v>685699</v>
      </c>
      <c r="AH18" s="121">
        <v>33</v>
      </c>
      <c r="AI18" s="121">
        <v>5920</v>
      </c>
      <c r="AJ18" s="121">
        <v>56211</v>
      </c>
      <c r="AK18" s="121">
        <v>1068</v>
      </c>
      <c r="AL18" s="121">
        <v>174970</v>
      </c>
      <c r="AM18" s="121">
        <v>1862187</v>
      </c>
      <c r="AN18" s="121">
        <v>179793</v>
      </c>
      <c r="AO18" s="121">
        <v>101951</v>
      </c>
      <c r="AP18" s="121">
        <v>168865</v>
      </c>
      <c r="AQ18" s="121">
        <v>66851</v>
      </c>
      <c r="AR18" s="121">
        <v>186751</v>
      </c>
      <c r="AS18" s="121">
        <v>26887</v>
      </c>
      <c r="AT18" s="121">
        <v>25787</v>
      </c>
      <c r="AU18" s="121">
        <v>33268</v>
      </c>
      <c r="AV18" s="121">
        <v>114087</v>
      </c>
      <c r="AW18" s="121">
        <v>72664</v>
      </c>
    </row>
    <row r="19" spans="1:49" x14ac:dyDescent="0.35">
      <c r="A19" s="122">
        <v>2013</v>
      </c>
      <c r="B19" s="121">
        <v>4</v>
      </c>
      <c r="C19" s="121">
        <v>1173797</v>
      </c>
      <c r="D19" s="121">
        <v>200063</v>
      </c>
      <c r="E19" s="121">
        <v>76446205</v>
      </c>
      <c r="F19" s="121">
        <v>1108891663</v>
      </c>
      <c r="G19" s="121">
        <v>104787</v>
      </c>
      <c r="H19" s="121">
        <v>44950274</v>
      </c>
      <c r="I19" s="121">
        <v>914518855</v>
      </c>
      <c r="J19" s="121">
        <v>173522</v>
      </c>
      <c r="K19" s="121">
        <v>70322970</v>
      </c>
      <c r="L19" s="121">
        <v>1611809759</v>
      </c>
      <c r="M19" s="121">
        <v>74373</v>
      </c>
      <c r="N19" s="121">
        <v>28306205</v>
      </c>
      <c r="O19" s="121">
        <v>415775070</v>
      </c>
      <c r="P19" s="121">
        <v>587750</v>
      </c>
      <c r="Q19" s="121">
        <v>71256616</v>
      </c>
      <c r="R19" s="121">
        <v>763864348</v>
      </c>
      <c r="S19" s="121">
        <v>37041</v>
      </c>
      <c r="T19" s="121">
        <v>11151494</v>
      </c>
      <c r="U19" s="121">
        <v>147720948</v>
      </c>
      <c r="V19" s="121">
        <v>36183</v>
      </c>
      <c r="W19" s="121">
        <v>10752276</v>
      </c>
      <c r="X19" s="121">
        <v>150062574</v>
      </c>
      <c r="Y19" s="121">
        <v>43663</v>
      </c>
      <c r="Z19" s="121">
        <v>15276848</v>
      </c>
      <c r="AA19" s="121">
        <v>119813706</v>
      </c>
      <c r="AB19" s="121">
        <v>361205</v>
      </c>
      <c r="AC19" s="121">
        <v>36167222</v>
      </c>
      <c r="AD19" s="121">
        <v>389682872</v>
      </c>
      <c r="AE19" s="121">
        <v>140</v>
      </c>
      <c r="AF19" s="121">
        <v>20214</v>
      </c>
      <c r="AG19" s="121">
        <v>218717</v>
      </c>
      <c r="AH19" s="121">
        <v>56</v>
      </c>
      <c r="AI19" s="121">
        <v>8455</v>
      </c>
      <c r="AJ19" s="121">
        <v>89478</v>
      </c>
      <c r="AK19" s="121">
        <v>557</v>
      </c>
      <c r="AL19" s="121">
        <v>97437</v>
      </c>
      <c r="AM19" s="121">
        <v>1150365</v>
      </c>
      <c r="AN19" s="121">
        <v>171395</v>
      </c>
      <c r="AO19" s="121">
        <v>97891</v>
      </c>
      <c r="AP19" s="121">
        <v>169104</v>
      </c>
      <c r="AQ19" s="121">
        <v>65854</v>
      </c>
      <c r="AR19" s="121">
        <v>107722</v>
      </c>
      <c r="AS19" s="121">
        <v>19058</v>
      </c>
      <c r="AT19" s="121">
        <v>27623</v>
      </c>
      <c r="AU19" s="121">
        <v>30645</v>
      </c>
      <c r="AV19" s="121">
        <v>45650</v>
      </c>
      <c r="AW19" s="121">
        <v>62072</v>
      </c>
    </row>
    <row r="20" spans="1:49" x14ac:dyDescent="0.35">
      <c r="A20" s="122">
        <v>2014</v>
      </c>
      <c r="B20" s="121">
        <v>1</v>
      </c>
      <c r="C20" s="121">
        <v>847728</v>
      </c>
      <c r="D20" s="121">
        <v>197982</v>
      </c>
      <c r="E20" s="121">
        <v>74514840</v>
      </c>
      <c r="F20" s="121">
        <v>991455357</v>
      </c>
      <c r="G20" s="121">
        <v>106252</v>
      </c>
      <c r="H20" s="121">
        <v>45654378</v>
      </c>
      <c r="I20" s="121">
        <v>789588743</v>
      </c>
      <c r="J20" s="121">
        <v>172813</v>
      </c>
      <c r="K20" s="121">
        <v>69853367</v>
      </c>
      <c r="L20" s="121">
        <v>1503943679</v>
      </c>
      <c r="M20" s="121">
        <v>72920</v>
      </c>
      <c r="N20" s="121">
        <v>27608419</v>
      </c>
      <c r="O20" s="121">
        <v>388128298</v>
      </c>
      <c r="P20" s="121">
        <v>239044</v>
      </c>
      <c r="Q20" s="121">
        <v>50883989</v>
      </c>
      <c r="R20" s="121">
        <v>509742095</v>
      </c>
      <c r="S20" s="121">
        <v>27610</v>
      </c>
      <c r="T20" s="121">
        <v>9079394</v>
      </c>
      <c r="U20" s="121">
        <v>109397476</v>
      </c>
      <c r="V20" s="121">
        <v>36050</v>
      </c>
      <c r="W20" s="121">
        <v>10504520</v>
      </c>
      <c r="X20" s="121">
        <v>137581841</v>
      </c>
      <c r="Y20" s="121">
        <v>40138</v>
      </c>
      <c r="Z20" s="121">
        <v>14660545</v>
      </c>
      <c r="AA20" s="121">
        <v>111856527</v>
      </c>
      <c r="AB20" s="121">
        <v>136537</v>
      </c>
      <c r="AC20" s="121">
        <v>25659710</v>
      </c>
      <c r="AD20" s="121">
        <v>273554857</v>
      </c>
      <c r="AE20" s="121">
        <v>164</v>
      </c>
      <c r="AF20" s="121">
        <v>27169</v>
      </c>
      <c r="AG20" s="121">
        <v>286342</v>
      </c>
      <c r="AH20" s="121">
        <v>14</v>
      </c>
      <c r="AI20" s="121">
        <v>3162</v>
      </c>
      <c r="AJ20" s="121">
        <v>21226</v>
      </c>
      <c r="AK20" s="121">
        <v>496</v>
      </c>
      <c r="AL20" s="121">
        <v>93185</v>
      </c>
      <c r="AM20" s="121">
        <v>978824</v>
      </c>
      <c r="AN20" s="121">
        <v>183076</v>
      </c>
      <c r="AO20" s="121">
        <v>100613</v>
      </c>
      <c r="AP20" s="121">
        <v>165998</v>
      </c>
      <c r="AQ20" s="121">
        <v>66543</v>
      </c>
      <c r="AR20" s="121">
        <v>143096</v>
      </c>
      <c r="AS20" s="121">
        <v>20123</v>
      </c>
      <c r="AT20" s="121">
        <v>27835</v>
      </c>
      <c r="AU20" s="121">
        <v>33075</v>
      </c>
      <c r="AV20" s="121">
        <v>76992</v>
      </c>
      <c r="AW20" s="121">
        <v>66104</v>
      </c>
    </row>
    <row r="21" spans="1:49" x14ac:dyDescent="0.35">
      <c r="A21" s="122">
        <v>2014</v>
      </c>
      <c r="B21" s="121">
        <v>2</v>
      </c>
      <c r="C21" s="121">
        <v>969141</v>
      </c>
      <c r="D21" s="121">
        <v>197363</v>
      </c>
      <c r="E21" s="121">
        <v>75447313</v>
      </c>
      <c r="F21" s="121">
        <v>1014770309</v>
      </c>
      <c r="G21" s="121">
        <v>105954</v>
      </c>
      <c r="H21" s="121">
        <v>45516311</v>
      </c>
      <c r="I21" s="121">
        <v>808086141</v>
      </c>
      <c r="J21" s="121">
        <v>173171</v>
      </c>
      <c r="K21" s="121">
        <v>69774552</v>
      </c>
      <c r="L21" s="121">
        <v>1415072689</v>
      </c>
      <c r="M21" s="121">
        <v>72965</v>
      </c>
      <c r="N21" s="121">
        <v>28064046</v>
      </c>
      <c r="O21" s="121">
        <v>404460410</v>
      </c>
      <c r="P21" s="121">
        <v>356234</v>
      </c>
      <c r="Q21" s="121">
        <v>70207429</v>
      </c>
      <c r="R21" s="121">
        <v>724254781</v>
      </c>
      <c r="S21" s="121">
        <v>33415</v>
      </c>
      <c r="T21" s="121">
        <v>10041754</v>
      </c>
      <c r="U21" s="121">
        <v>121768181</v>
      </c>
      <c r="V21" s="121">
        <v>38539</v>
      </c>
      <c r="W21" s="121">
        <v>11398336</v>
      </c>
      <c r="X21" s="121">
        <v>151491660</v>
      </c>
      <c r="Y21" s="121">
        <v>45966</v>
      </c>
      <c r="Z21" s="121">
        <v>16390030</v>
      </c>
      <c r="AA21" s="121">
        <v>135214153</v>
      </c>
      <c r="AB21" s="121">
        <v>234547</v>
      </c>
      <c r="AC21" s="121">
        <v>41442381</v>
      </c>
      <c r="AD21" s="121">
        <v>442138728</v>
      </c>
      <c r="AE21" s="121">
        <v>223</v>
      </c>
      <c r="AF21" s="121">
        <v>57448</v>
      </c>
      <c r="AG21" s="121">
        <v>608274</v>
      </c>
      <c r="AH21" s="121">
        <v>11</v>
      </c>
      <c r="AI21" s="121">
        <v>2234</v>
      </c>
      <c r="AJ21" s="121">
        <v>24582</v>
      </c>
      <c r="AK21" s="121">
        <v>742</v>
      </c>
      <c r="AL21" s="121">
        <v>140699</v>
      </c>
      <c r="AM21" s="121">
        <v>1533244</v>
      </c>
      <c r="AN21" s="121">
        <v>180528</v>
      </c>
      <c r="AO21" s="121">
        <v>101116</v>
      </c>
      <c r="AP21" s="121">
        <v>166771</v>
      </c>
      <c r="AQ21" s="121">
        <v>66004</v>
      </c>
      <c r="AR21" s="121">
        <v>194434</v>
      </c>
      <c r="AS21" s="121">
        <v>24877</v>
      </c>
      <c r="AT21" s="121">
        <v>29135</v>
      </c>
      <c r="AU21" s="121">
        <v>36116</v>
      </c>
      <c r="AV21" s="121">
        <v>121500</v>
      </c>
      <c r="AW21" s="121">
        <v>72934</v>
      </c>
    </row>
    <row r="22" spans="1:49" x14ac:dyDescent="0.35">
      <c r="A22" s="122">
        <v>2014</v>
      </c>
      <c r="B22" s="121">
        <v>3</v>
      </c>
      <c r="C22" s="121">
        <v>1332629</v>
      </c>
      <c r="D22" s="121">
        <v>198127</v>
      </c>
      <c r="E22" s="121">
        <v>75843184</v>
      </c>
      <c r="F22" s="121">
        <v>1019940399</v>
      </c>
      <c r="G22" s="121">
        <v>106749</v>
      </c>
      <c r="H22" s="121">
        <v>46065123</v>
      </c>
      <c r="I22" s="121">
        <v>793472667</v>
      </c>
      <c r="J22" s="121">
        <v>172998</v>
      </c>
      <c r="K22" s="121">
        <v>69344414</v>
      </c>
      <c r="L22" s="121">
        <v>1351915841</v>
      </c>
      <c r="M22" s="121">
        <v>73843</v>
      </c>
      <c r="N22" s="121">
        <v>28211383</v>
      </c>
      <c r="O22" s="121">
        <v>397006461</v>
      </c>
      <c r="P22" s="121">
        <v>733980</v>
      </c>
      <c r="Q22" s="121">
        <v>89365365</v>
      </c>
      <c r="R22" s="121">
        <v>955234425</v>
      </c>
      <c r="S22" s="121">
        <v>51863</v>
      </c>
      <c r="T22" s="121">
        <v>14165532</v>
      </c>
      <c r="U22" s="121">
        <v>172844275</v>
      </c>
      <c r="V22" s="121">
        <v>47302</v>
      </c>
      <c r="W22" s="121">
        <v>12601438</v>
      </c>
      <c r="X22" s="121">
        <v>159686831</v>
      </c>
      <c r="Y22" s="121">
        <v>54516</v>
      </c>
      <c r="Z22" s="121">
        <v>16703683</v>
      </c>
      <c r="AA22" s="121">
        <v>140465505</v>
      </c>
      <c r="AB22" s="121">
        <v>566211</v>
      </c>
      <c r="AC22" s="121">
        <v>56357845</v>
      </c>
      <c r="AD22" s="121">
        <v>616968071</v>
      </c>
      <c r="AE22" s="121">
        <v>342</v>
      </c>
      <c r="AF22" s="121">
        <v>47046</v>
      </c>
      <c r="AG22" s="121">
        <v>531436</v>
      </c>
      <c r="AH22" s="121">
        <v>29</v>
      </c>
      <c r="AI22" s="121">
        <v>2706</v>
      </c>
      <c r="AJ22" s="121">
        <v>28340</v>
      </c>
      <c r="AK22" s="121">
        <v>1141</v>
      </c>
      <c r="AL22" s="121">
        <v>183635</v>
      </c>
      <c r="AM22" s="121">
        <v>1939541</v>
      </c>
      <c r="AN22" s="121">
        <v>180189</v>
      </c>
      <c r="AO22" s="121">
        <v>99037</v>
      </c>
      <c r="AP22" s="121">
        <v>165359</v>
      </c>
      <c r="AQ22" s="121">
        <v>65470</v>
      </c>
      <c r="AR22" s="121">
        <v>201776</v>
      </c>
      <c r="AS22" s="121">
        <v>27987</v>
      </c>
      <c r="AT22" s="121">
        <v>28356</v>
      </c>
      <c r="AU22" s="121">
        <v>33818</v>
      </c>
      <c r="AV22" s="121">
        <v>128288</v>
      </c>
      <c r="AW22" s="121">
        <v>73488</v>
      </c>
    </row>
    <row r="23" spans="1:49" x14ac:dyDescent="0.35">
      <c r="A23" s="122">
        <v>2014</v>
      </c>
      <c r="B23" s="121">
        <v>4</v>
      </c>
      <c r="C23" s="121">
        <v>971500</v>
      </c>
      <c r="D23" s="121">
        <v>197079</v>
      </c>
      <c r="E23" s="121">
        <v>74782548</v>
      </c>
      <c r="F23" s="121">
        <v>1101145465</v>
      </c>
      <c r="G23" s="121">
        <v>106148</v>
      </c>
      <c r="H23" s="121">
        <v>45142976</v>
      </c>
      <c r="I23" s="121">
        <v>943288137</v>
      </c>
      <c r="J23" s="121">
        <v>171041</v>
      </c>
      <c r="K23" s="121">
        <v>69546535</v>
      </c>
      <c r="L23" s="121">
        <v>1613614228</v>
      </c>
      <c r="M23" s="121">
        <v>71913</v>
      </c>
      <c r="N23" s="121">
        <v>27505809</v>
      </c>
      <c r="O23" s="121">
        <v>411252978</v>
      </c>
      <c r="P23" s="121">
        <v>359176</v>
      </c>
      <c r="Q23" s="121">
        <v>58900912</v>
      </c>
      <c r="R23" s="121">
        <v>621176062</v>
      </c>
      <c r="S23" s="121">
        <v>37265</v>
      </c>
      <c r="T23" s="121">
        <v>12132540</v>
      </c>
      <c r="U23" s="121">
        <v>163502898</v>
      </c>
      <c r="V23" s="121">
        <v>38516</v>
      </c>
      <c r="W23" s="121">
        <v>11804380</v>
      </c>
      <c r="X23" s="121">
        <v>167047604</v>
      </c>
      <c r="Y23" s="121">
        <v>44605</v>
      </c>
      <c r="Z23" s="121">
        <v>15974141</v>
      </c>
      <c r="AA23" s="121">
        <v>136810024</v>
      </c>
      <c r="AB23" s="121">
        <v>227300</v>
      </c>
      <c r="AC23" s="121">
        <v>28051415</v>
      </c>
      <c r="AD23" s="121">
        <v>303168748</v>
      </c>
      <c r="AE23" s="121">
        <v>189</v>
      </c>
      <c r="AF23" s="121">
        <v>26998</v>
      </c>
      <c r="AG23" s="121">
        <v>294645</v>
      </c>
      <c r="AH23" s="121">
        <v>34</v>
      </c>
      <c r="AI23" s="121">
        <v>3241</v>
      </c>
      <c r="AJ23" s="121">
        <v>32879</v>
      </c>
      <c r="AK23" s="121">
        <v>474</v>
      </c>
      <c r="AL23" s="121">
        <v>85158</v>
      </c>
      <c r="AM23" s="121">
        <v>939208</v>
      </c>
      <c r="AN23" s="121">
        <v>174445</v>
      </c>
      <c r="AO23" s="121">
        <v>99893</v>
      </c>
      <c r="AP23" s="121">
        <v>166374</v>
      </c>
      <c r="AQ23" s="121">
        <v>64141</v>
      </c>
      <c r="AR23" s="121">
        <v>112217</v>
      </c>
      <c r="AS23" s="121">
        <v>21079</v>
      </c>
      <c r="AT23" s="121">
        <v>30010</v>
      </c>
      <c r="AU23" s="121">
        <v>30807</v>
      </c>
      <c r="AV23" s="121">
        <v>46508</v>
      </c>
      <c r="AW23" s="121">
        <v>65709</v>
      </c>
    </row>
    <row r="24" spans="1:49" x14ac:dyDescent="0.35">
      <c r="A24" s="122">
        <v>2015</v>
      </c>
      <c r="B24" s="121">
        <v>1</v>
      </c>
      <c r="C24" s="121">
        <v>840309</v>
      </c>
      <c r="D24" s="121">
        <v>195104</v>
      </c>
      <c r="E24" s="121">
        <v>73025253</v>
      </c>
      <c r="F24" s="121">
        <v>992202182</v>
      </c>
      <c r="G24" s="121">
        <v>103127</v>
      </c>
      <c r="H24" s="121">
        <v>44197908</v>
      </c>
      <c r="I24" s="121">
        <v>769990409</v>
      </c>
      <c r="J24" s="121">
        <v>170445</v>
      </c>
      <c r="K24" s="121">
        <v>68983345</v>
      </c>
      <c r="L24" s="121">
        <v>1521145170</v>
      </c>
      <c r="M24" s="121">
        <v>70535</v>
      </c>
      <c r="N24" s="121">
        <v>26840500</v>
      </c>
      <c r="O24" s="121">
        <v>382990057</v>
      </c>
      <c r="P24" s="121">
        <v>240746</v>
      </c>
      <c r="Q24" s="121">
        <v>52898518</v>
      </c>
      <c r="R24" s="121">
        <v>542118662</v>
      </c>
      <c r="S24" s="121">
        <v>26962</v>
      </c>
      <c r="T24" s="121">
        <v>9134292</v>
      </c>
      <c r="U24" s="121">
        <v>109237199</v>
      </c>
      <c r="V24" s="121">
        <v>38425</v>
      </c>
      <c r="W24" s="121">
        <v>11501414</v>
      </c>
      <c r="X24" s="121">
        <v>154042254</v>
      </c>
      <c r="Y24" s="121">
        <v>40210</v>
      </c>
      <c r="Z24" s="121">
        <v>14625024</v>
      </c>
      <c r="AA24" s="121">
        <v>119825103</v>
      </c>
      <c r="AB24" s="121">
        <v>128088</v>
      </c>
      <c r="AC24" s="121">
        <v>24696959</v>
      </c>
      <c r="AD24" s="121">
        <v>264145232</v>
      </c>
      <c r="AE24" s="121">
        <v>185</v>
      </c>
      <c r="AF24" s="121">
        <v>24257</v>
      </c>
      <c r="AG24" s="121">
        <v>256985</v>
      </c>
      <c r="AH24" s="121">
        <v>6</v>
      </c>
      <c r="AI24" s="121">
        <v>625</v>
      </c>
      <c r="AJ24" s="121">
        <v>6432</v>
      </c>
      <c r="AK24" s="121">
        <v>467</v>
      </c>
      <c r="AL24" s="121">
        <v>87006</v>
      </c>
      <c r="AM24" s="121">
        <v>919383</v>
      </c>
      <c r="AN24" s="121">
        <v>179693</v>
      </c>
      <c r="AO24" s="121">
        <v>98472</v>
      </c>
      <c r="AP24" s="121">
        <v>163932</v>
      </c>
      <c r="AQ24" s="121">
        <v>64411</v>
      </c>
      <c r="AR24" s="121">
        <v>143012</v>
      </c>
      <c r="AS24" s="121">
        <v>20665</v>
      </c>
      <c r="AT24" s="121">
        <v>30271</v>
      </c>
      <c r="AU24" s="121">
        <v>33133</v>
      </c>
      <c r="AV24" s="121">
        <v>70122</v>
      </c>
      <c r="AW24" s="121">
        <v>72890</v>
      </c>
    </row>
    <row r="25" spans="1:49" x14ac:dyDescent="0.35">
      <c r="A25" s="122">
        <v>2015</v>
      </c>
      <c r="B25" s="121">
        <v>2</v>
      </c>
      <c r="C25" s="121">
        <v>974974</v>
      </c>
      <c r="D25" s="121">
        <v>192916</v>
      </c>
      <c r="E25" s="121">
        <v>73412959</v>
      </c>
      <c r="F25" s="121">
        <v>1003648848</v>
      </c>
      <c r="G25" s="121">
        <v>105388</v>
      </c>
      <c r="H25" s="121">
        <v>45119376</v>
      </c>
      <c r="I25" s="121">
        <v>807561878</v>
      </c>
      <c r="J25" s="121">
        <v>170658</v>
      </c>
      <c r="K25" s="121">
        <v>69046986</v>
      </c>
      <c r="L25" s="121">
        <v>1403464335</v>
      </c>
      <c r="M25" s="121">
        <v>70189</v>
      </c>
      <c r="N25" s="121">
        <v>27115284</v>
      </c>
      <c r="O25" s="121">
        <v>395318618</v>
      </c>
      <c r="P25" s="121">
        <v>366948</v>
      </c>
      <c r="Q25" s="121">
        <v>72139747</v>
      </c>
      <c r="R25" s="121">
        <v>753896211</v>
      </c>
      <c r="S25" s="121">
        <v>35362</v>
      </c>
      <c r="T25" s="121">
        <v>10550732</v>
      </c>
      <c r="U25" s="121">
        <v>130773019</v>
      </c>
      <c r="V25" s="121">
        <v>40649</v>
      </c>
      <c r="W25" s="121">
        <v>12352943</v>
      </c>
      <c r="X25" s="121">
        <v>161959312</v>
      </c>
      <c r="Y25" s="121">
        <v>46095</v>
      </c>
      <c r="Z25" s="121">
        <v>16299320</v>
      </c>
      <c r="AA25" s="121">
        <v>140673117</v>
      </c>
      <c r="AB25" s="121">
        <v>230320</v>
      </c>
      <c r="AC25" s="121">
        <v>39653421</v>
      </c>
      <c r="AD25" s="121">
        <v>423037398</v>
      </c>
      <c r="AE25" s="121">
        <v>164</v>
      </c>
      <c r="AF25" s="121">
        <v>30381</v>
      </c>
      <c r="AG25" s="121">
        <v>317768</v>
      </c>
      <c r="AH25" s="121">
        <v>9</v>
      </c>
      <c r="AI25" s="121">
        <v>2069</v>
      </c>
      <c r="AJ25" s="121">
        <v>21015</v>
      </c>
      <c r="AK25" s="121">
        <v>621</v>
      </c>
      <c r="AL25" s="121">
        <v>114196</v>
      </c>
      <c r="AM25" s="121">
        <v>1234837</v>
      </c>
      <c r="AN25" s="121">
        <v>176998</v>
      </c>
      <c r="AO25" s="121">
        <v>98682</v>
      </c>
      <c r="AP25" s="121">
        <v>164685</v>
      </c>
      <c r="AQ25" s="121">
        <v>63742</v>
      </c>
      <c r="AR25" s="121">
        <v>202837</v>
      </c>
      <c r="AS25" s="121">
        <v>25624</v>
      </c>
      <c r="AT25" s="121">
        <v>31767</v>
      </c>
      <c r="AU25" s="121">
        <v>36278</v>
      </c>
      <c r="AV25" s="121">
        <v>118909</v>
      </c>
      <c r="AW25" s="121">
        <v>83928</v>
      </c>
    </row>
    <row r="26" spans="1:49" x14ac:dyDescent="0.35">
      <c r="A26" s="122">
        <v>2015</v>
      </c>
      <c r="B26" s="121">
        <v>3</v>
      </c>
      <c r="C26" s="121">
        <v>1338227</v>
      </c>
      <c r="D26" s="121">
        <v>194396</v>
      </c>
      <c r="E26" s="121">
        <v>73307959</v>
      </c>
      <c r="F26" s="121">
        <v>1003499753</v>
      </c>
      <c r="G26" s="121">
        <v>105913</v>
      </c>
      <c r="H26" s="121">
        <v>45296683</v>
      </c>
      <c r="I26" s="121">
        <v>793121371</v>
      </c>
      <c r="J26" s="121">
        <v>169975</v>
      </c>
      <c r="K26" s="121">
        <v>68281084</v>
      </c>
      <c r="L26" s="121">
        <v>1350548397</v>
      </c>
      <c r="M26" s="121">
        <v>70738</v>
      </c>
      <c r="N26" s="121">
        <v>26849080</v>
      </c>
      <c r="O26" s="121">
        <v>383859086</v>
      </c>
      <c r="P26" s="121">
        <v>759747</v>
      </c>
      <c r="Q26" s="121">
        <v>90875127</v>
      </c>
      <c r="R26" s="121">
        <v>978344089</v>
      </c>
      <c r="S26" s="121">
        <v>52821</v>
      </c>
      <c r="T26" s="121">
        <v>13926132</v>
      </c>
      <c r="U26" s="121">
        <v>178864483</v>
      </c>
      <c r="V26" s="121">
        <v>49124</v>
      </c>
      <c r="W26" s="121">
        <v>13060415</v>
      </c>
      <c r="X26" s="121">
        <v>168032046</v>
      </c>
      <c r="Y26" s="121">
        <v>53914</v>
      </c>
      <c r="Z26" s="121">
        <v>16632882</v>
      </c>
      <c r="AA26" s="121">
        <v>143831417</v>
      </c>
      <c r="AB26" s="121">
        <v>524651</v>
      </c>
      <c r="AC26" s="121">
        <v>51752676</v>
      </c>
      <c r="AD26" s="121">
        <v>555774509</v>
      </c>
      <c r="AE26" s="121">
        <v>564</v>
      </c>
      <c r="AF26" s="121">
        <v>50386</v>
      </c>
      <c r="AG26" s="121">
        <v>558053</v>
      </c>
      <c r="AH26" s="121">
        <v>33</v>
      </c>
      <c r="AI26" s="121">
        <v>2222</v>
      </c>
      <c r="AJ26" s="121">
        <v>23484</v>
      </c>
      <c r="AK26" s="121">
        <v>1155</v>
      </c>
      <c r="AL26" s="121">
        <v>170627</v>
      </c>
      <c r="AM26" s="121">
        <v>1862874</v>
      </c>
      <c r="AN26" s="121">
        <v>175453</v>
      </c>
      <c r="AO26" s="121">
        <v>98094</v>
      </c>
      <c r="AP26" s="121">
        <v>162384</v>
      </c>
      <c r="AQ26" s="121">
        <v>62702</v>
      </c>
      <c r="AR26" s="121">
        <v>208600</v>
      </c>
      <c r="AS26" s="121">
        <v>28185</v>
      </c>
      <c r="AT26" s="121">
        <v>30416</v>
      </c>
      <c r="AU26" s="121">
        <v>34710</v>
      </c>
      <c r="AV26" s="121">
        <v>124765</v>
      </c>
      <c r="AW26" s="121">
        <v>83835</v>
      </c>
    </row>
    <row r="27" spans="1:49" x14ac:dyDescent="0.35">
      <c r="A27" s="122">
        <v>2015</v>
      </c>
      <c r="B27" s="121">
        <v>4</v>
      </c>
      <c r="C27" s="121">
        <v>928779</v>
      </c>
      <c r="D27" s="121">
        <v>190206</v>
      </c>
      <c r="E27" s="121">
        <v>72067581</v>
      </c>
      <c r="F27" s="121">
        <v>1072787245</v>
      </c>
      <c r="G27" s="121">
        <v>102059</v>
      </c>
      <c r="H27" s="121">
        <v>43305839</v>
      </c>
      <c r="I27" s="121">
        <v>914034189</v>
      </c>
      <c r="J27" s="121">
        <v>162768</v>
      </c>
      <c r="K27" s="121">
        <v>66869913</v>
      </c>
      <c r="L27" s="121">
        <v>1596887565</v>
      </c>
      <c r="M27" s="121">
        <v>69585</v>
      </c>
      <c r="N27" s="121">
        <v>26734945</v>
      </c>
      <c r="O27" s="121">
        <v>405519872</v>
      </c>
      <c r="P27" s="121">
        <v>334598</v>
      </c>
      <c r="Q27" s="121">
        <v>59962689</v>
      </c>
      <c r="R27" s="121">
        <v>639550775</v>
      </c>
      <c r="S27" s="121">
        <v>35208</v>
      </c>
      <c r="T27" s="121">
        <v>11579453</v>
      </c>
      <c r="U27" s="121">
        <v>157032190</v>
      </c>
      <c r="V27" s="121">
        <v>38512</v>
      </c>
      <c r="W27" s="121">
        <v>12161520</v>
      </c>
      <c r="X27" s="121">
        <v>176550005</v>
      </c>
      <c r="Y27" s="121">
        <v>45115</v>
      </c>
      <c r="Z27" s="121">
        <v>16312353</v>
      </c>
      <c r="AA27" s="121">
        <v>144020068</v>
      </c>
      <c r="AB27" s="121">
        <v>222746</v>
      </c>
      <c r="AC27" s="121">
        <v>31892255</v>
      </c>
      <c r="AD27" s="121">
        <v>353046739</v>
      </c>
      <c r="AE27" s="121">
        <v>423</v>
      </c>
      <c r="AF27" s="121">
        <v>69728</v>
      </c>
      <c r="AG27" s="121">
        <v>824719</v>
      </c>
      <c r="AH27" s="121">
        <v>43</v>
      </c>
      <c r="AI27" s="121">
        <v>4504</v>
      </c>
      <c r="AJ27" s="121">
        <v>45290</v>
      </c>
      <c r="AK27" s="121">
        <v>658</v>
      </c>
      <c r="AL27" s="121">
        <v>128937</v>
      </c>
      <c r="AM27" s="121">
        <v>1535987</v>
      </c>
      <c r="AN27" s="121">
        <v>169607</v>
      </c>
      <c r="AO27" s="121">
        <v>96965</v>
      </c>
      <c r="AP27" s="121">
        <v>158454</v>
      </c>
      <c r="AQ27" s="121">
        <v>62052</v>
      </c>
      <c r="AR27" s="121">
        <v>115843</v>
      </c>
      <c r="AS27" s="121">
        <v>20839</v>
      </c>
      <c r="AT27" s="121">
        <v>30691</v>
      </c>
      <c r="AU27" s="121">
        <v>31593</v>
      </c>
      <c r="AV27" s="121">
        <v>54428</v>
      </c>
      <c r="AW27" s="121">
        <v>61415</v>
      </c>
    </row>
    <row r="28" spans="1:49" x14ac:dyDescent="0.35">
      <c r="A28" s="122">
        <v>2016</v>
      </c>
      <c r="B28" s="121">
        <v>1</v>
      </c>
      <c r="C28" s="121">
        <v>847401</v>
      </c>
      <c r="D28" s="121">
        <v>191635</v>
      </c>
      <c r="E28" s="121">
        <v>71592641</v>
      </c>
      <c r="F28" s="121">
        <v>991456573</v>
      </c>
      <c r="G28" s="121">
        <v>104562</v>
      </c>
      <c r="H28" s="121">
        <v>46200917</v>
      </c>
      <c r="I28" s="121">
        <v>835299494</v>
      </c>
      <c r="J28" s="121">
        <v>167318</v>
      </c>
      <c r="K28" s="121">
        <v>68129691</v>
      </c>
      <c r="L28" s="121">
        <v>1564407016</v>
      </c>
      <c r="M28" s="121">
        <v>68877</v>
      </c>
      <c r="N28" s="121">
        <v>26315653</v>
      </c>
      <c r="O28" s="121">
        <v>383376506</v>
      </c>
      <c r="P28" s="121">
        <v>246192</v>
      </c>
      <c r="Q28" s="121">
        <v>55690631</v>
      </c>
      <c r="R28" s="121">
        <v>580323257</v>
      </c>
      <c r="S28" s="121">
        <v>30887</v>
      </c>
      <c r="T28" s="121">
        <v>10749363</v>
      </c>
      <c r="U28" s="121">
        <v>134959922</v>
      </c>
      <c r="V28" s="121">
        <v>42920</v>
      </c>
      <c r="W28" s="121">
        <v>13133898</v>
      </c>
      <c r="X28" s="121">
        <v>181481777</v>
      </c>
      <c r="Y28" s="121">
        <v>41511</v>
      </c>
      <c r="Z28" s="121">
        <v>14988595</v>
      </c>
      <c r="AA28" s="121">
        <v>127389818</v>
      </c>
      <c r="AB28" s="121">
        <v>146638</v>
      </c>
      <c r="AC28" s="121">
        <v>28965843</v>
      </c>
      <c r="AD28" s="121">
        <v>317757555</v>
      </c>
      <c r="AE28" s="121">
        <v>189</v>
      </c>
      <c r="AF28" s="121">
        <v>30577</v>
      </c>
      <c r="AG28" s="121">
        <v>329385</v>
      </c>
      <c r="AH28" s="121">
        <v>5</v>
      </c>
      <c r="AI28" s="121">
        <v>1358</v>
      </c>
      <c r="AJ28" s="121">
        <v>13283</v>
      </c>
      <c r="AK28" s="121">
        <v>610</v>
      </c>
      <c r="AL28" s="121">
        <v>107119</v>
      </c>
      <c r="AM28" s="121">
        <v>1234743</v>
      </c>
      <c r="AN28" s="121">
        <v>175191</v>
      </c>
      <c r="AO28" s="121">
        <v>99172</v>
      </c>
      <c r="AP28" s="121">
        <v>160829</v>
      </c>
      <c r="AQ28" s="121">
        <v>62650</v>
      </c>
      <c r="AR28" s="121">
        <v>148147</v>
      </c>
      <c r="AS28" s="121">
        <v>23492</v>
      </c>
      <c r="AT28" s="121">
        <v>34250</v>
      </c>
      <c r="AU28" s="121">
        <v>33652</v>
      </c>
      <c r="AV28" s="121">
        <v>79185</v>
      </c>
      <c r="AW28" s="121">
        <v>68962</v>
      </c>
    </row>
    <row r="29" spans="1:49" x14ac:dyDescent="0.35">
      <c r="A29" s="122">
        <v>2016</v>
      </c>
      <c r="B29" s="121">
        <v>2</v>
      </c>
      <c r="C29" s="121">
        <v>963526</v>
      </c>
      <c r="D29" s="121">
        <v>189908</v>
      </c>
      <c r="E29" s="121">
        <v>73445519</v>
      </c>
      <c r="F29" s="121">
        <v>1021628907</v>
      </c>
      <c r="G29" s="121">
        <v>104108</v>
      </c>
      <c r="H29" s="121">
        <v>44298931</v>
      </c>
      <c r="I29" s="121">
        <v>821290597</v>
      </c>
      <c r="J29" s="121">
        <v>166767</v>
      </c>
      <c r="K29" s="121">
        <v>68112051</v>
      </c>
      <c r="L29" s="121">
        <v>1428163424</v>
      </c>
      <c r="M29" s="121">
        <v>68794</v>
      </c>
      <c r="N29" s="121">
        <v>26696796</v>
      </c>
      <c r="O29" s="121">
        <v>395770807</v>
      </c>
      <c r="P29" s="121">
        <v>356693</v>
      </c>
      <c r="Q29" s="121">
        <v>73088776</v>
      </c>
      <c r="R29" s="121">
        <v>773957262</v>
      </c>
      <c r="S29" s="121">
        <v>35249</v>
      </c>
      <c r="T29" s="121">
        <v>11025532</v>
      </c>
      <c r="U29" s="121">
        <v>140542855</v>
      </c>
      <c r="V29" s="121">
        <v>45903</v>
      </c>
      <c r="W29" s="121">
        <v>14160211</v>
      </c>
      <c r="X29" s="121">
        <v>192371927</v>
      </c>
      <c r="Y29" s="121">
        <v>47017</v>
      </c>
      <c r="Z29" s="121">
        <v>16708802</v>
      </c>
      <c r="AA29" s="121">
        <v>149385977</v>
      </c>
      <c r="AB29" s="121">
        <v>238175</v>
      </c>
      <c r="AC29" s="121">
        <v>42570207</v>
      </c>
      <c r="AD29" s="121">
        <v>463901437</v>
      </c>
      <c r="AE29" s="121">
        <v>199</v>
      </c>
      <c r="AF29" s="121">
        <v>41963</v>
      </c>
      <c r="AG29" s="121">
        <v>449730</v>
      </c>
      <c r="AH29" s="121">
        <v>22</v>
      </c>
      <c r="AI29" s="121">
        <v>3134</v>
      </c>
      <c r="AJ29" s="121">
        <v>32521</v>
      </c>
      <c r="AK29" s="121">
        <v>767</v>
      </c>
      <c r="AL29" s="121">
        <v>156193</v>
      </c>
      <c r="AM29" s="121">
        <v>1766955</v>
      </c>
      <c r="AN29" s="121">
        <v>173136</v>
      </c>
      <c r="AO29" s="121">
        <v>97780</v>
      </c>
      <c r="AP29" s="121">
        <v>160879</v>
      </c>
      <c r="AQ29" s="121">
        <v>62545</v>
      </c>
      <c r="AR29" s="121">
        <v>210518</v>
      </c>
      <c r="AS29" s="121">
        <v>26612</v>
      </c>
      <c r="AT29" s="121">
        <v>35900</v>
      </c>
      <c r="AU29" s="121">
        <v>37478</v>
      </c>
      <c r="AV29" s="121">
        <v>132535</v>
      </c>
      <c r="AW29" s="121">
        <v>77983</v>
      </c>
    </row>
    <row r="30" spans="1:49" x14ac:dyDescent="0.35">
      <c r="A30" s="122">
        <v>2016</v>
      </c>
      <c r="B30" s="121">
        <v>3</v>
      </c>
      <c r="C30" s="121">
        <v>1263838</v>
      </c>
      <c r="D30" s="121">
        <v>190345</v>
      </c>
      <c r="E30" s="121">
        <v>72563324</v>
      </c>
      <c r="F30" s="121">
        <v>1006232468</v>
      </c>
      <c r="G30" s="121">
        <v>103456</v>
      </c>
      <c r="H30" s="121">
        <v>44271836</v>
      </c>
      <c r="I30" s="121">
        <v>780314116</v>
      </c>
      <c r="J30" s="121">
        <v>166475</v>
      </c>
      <c r="K30" s="121">
        <v>67645199</v>
      </c>
      <c r="L30" s="121">
        <v>1370626442</v>
      </c>
      <c r="M30" s="121">
        <v>69311</v>
      </c>
      <c r="N30" s="121">
        <v>26721038</v>
      </c>
      <c r="O30" s="121">
        <v>386955900</v>
      </c>
      <c r="P30" s="121">
        <v>669711</v>
      </c>
      <c r="Q30" s="121">
        <v>90396071</v>
      </c>
      <c r="R30" s="121">
        <v>983819859</v>
      </c>
      <c r="S30" s="121">
        <v>51777</v>
      </c>
      <c r="T30" s="121">
        <v>14351248</v>
      </c>
      <c r="U30" s="121">
        <v>181626997</v>
      </c>
      <c r="V30" s="121">
        <v>52299</v>
      </c>
      <c r="W30" s="121">
        <v>14737187</v>
      </c>
      <c r="X30" s="121">
        <v>195437508</v>
      </c>
      <c r="Y30" s="121">
        <v>54457</v>
      </c>
      <c r="Z30" s="121">
        <v>17241982</v>
      </c>
      <c r="AA30" s="121">
        <v>155729482</v>
      </c>
      <c r="AB30" s="121">
        <v>509181</v>
      </c>
      <c r="AC30" s="121">
        <v>56751209</v>
      </c>
      <c r="AD30" s="121">
        <v>632670155</v>
      </c>
      <c r="AE30" s="121">
        <v>483</v>
      </c>
      <c r="AF30" s="121">
        <v>58997</v>
      </c>
      <c r="AG30" s="121">
        <v>677856</v>
      </c>
      <c r="AH30" s="121">
        <v>33</v>
      </c>
      <c r="AI30" s="121">
        <v>3283</v>
      </c>
      <c r="AJ30" s="121">
        <v>38277</v>
      </c>
      <c r="AK30" s="121">
        <v>1338</v>
      </c>
      <c r="AL30" s="121">
        <v>234774</v>
      </c>
      <c r="AM30" s="121">
        <v>2794291</v>
      </c>
      <c r="AN30" s="121">
        <v>172454</v>
      </c>
      <c r="AO30" s="121">
        <v>95635</v>
      </c>
      <c r="AP30" s="121">
        <v>159610</v>
      </c>
      <c r="AQ30" s="121">
        <v>62059</v>
      </c>
      <c r="AR30" s="121">
        <v>233483</v>
      </c>
      <c r="AS30" s="121">
        <v>30128</v>
      </c>
      <c r="AT30" s="121">
        <v>33780</v>
      </c>
      <c r="AU30" s="121">
        <v>35447</v>
      </c>
      <c r="AV30" s="121">
        <v>154384</v>
      </c>
      <c r="AW30" s="121">
        <v>79099</v>
      </c>
    </row>
    <row r="31" spans="1:49" x14ac:dyDescent="0.35">
      <c r="A31" s="122">
        <v>2016</v>
      </c>
      <c r="B31" s="121">
        <v>4</v>
      </c>
      <c r="C31" s="121">
        <v>994971</v>
      </c>
      <c r="D31" s="121">
        <v>188216</v>
      </c>
      <c r="E31" s="121">
        <v>71328491</v>
      </c>
      <c r="F31" s="121">
        <v>1083276508</v>
      </c>
      <c r="G31" s="121">
        <v>102610</v>
      </c>
      <c r="H31" s="121">
        <v>43777663</v>
      </c>
      <c r="I31" s="121">
        <v>942747982</v>
      </c>
      <c r="J31" s="121">
        <v>162850</v>
      </c>
      <c r="K31" s="121">
        <v>67474603</v>
      </c>
      <c r="L31" s="121">
        <v>1619186678</v>
      </c>
      <c r="M31" s="121">
        <v>67656</v>
      </c>
      <c r="N31" s="121">
        <v>26226044</v>
      </c>
      <c r="O31" s="121">
        <v>399118572</v>
      </c>
      <c r="P31" s="121">
        <v>408210</v>
      </c>
      <c r="Q31" s="121">
        <v>65836089</v>
      </c>
      <c r="R31" s="121">
        <v>719730787</v>
      </c>
      <c r="S31" s="121">
        <v>37353</v>
      </c>
      <c r="T31" s="121">
        <v>12305499</v>
      </c>
      <c r="U31" s="121">
        <v>173691556</v>
      </c>
      <c r="V31" s="121">
        <v>37604</v>
      </c>
      <c r="W31" s="121">
        <v>11767679</v>
      </c>
      <c r="X31" s="121">
        <v>171598951</v>
      </c>
      <c r="Y31" s="121">
        <v>45349</v>
      </c>
      <c r="Z31" s="121">
        <v>16453477</v>
      </c>
      <c r="AA31" s="121">
        <v>150148395</v>
      </c>
      <c r="AB31" s="121">
        <v>290167</v>
      </c>
      <c r="AC31" s="121">
        <v>36487073</v>
      </c>
      <c r="AD31" s="121">
        <v>410994681</v>
      </c>
      <c r="AE31" s="121">
        <v>344</v>
      </c>
      <c r="AF31" s="121">
        <v>59847</v>
      </c>
      <c r="AG31" s="121">
        <v>696410</v>
      </c>
      <c r="AH31" s="121">
        <v>42</v>
      </c>
      <c r="AI31" s="121">
        <v>4607</v>
      </c>
      <c r="AJ31" s="121">
        <v>50171</v>
      </c>
      <c r="AK31" s="121">
        <v>644</v>
      </c>
      <c r="AL31" s="121">
        <v>113358</v>
      </c>
      <c r="AM31" s="121">
        <v>1401252</v>
      </c>
      <c r="AN31" s="121">
        <v>166317</v>
      </c>
      <c r="AO31" s="121">
        <v>96212</v>
      </c>
      <c r="AP31" s="121">
        <v>158127</v>
      </c>
      <c r="AQ31" s="121">
        <v>61297</v>
      </c>
      <c r="AR31" s="121">
        <v>112452</v>
      </c>
      <c r="AS31" s="121">
        <v>22328</v>
      </c>
      <c r="AT31" s="121">
        <v>29335</v>
      </c>
      <c r="AU31" s="121">
        <v>32024</v>
      </c>
      <c r="AV31" s="121">
        <v>50701</v>
      </c>
      <c r="AW31" s="121">
        <v>61751</v>
      </c>
    </row>
    <row r="32" spans="1:49" x14ac:dyDescent="0.35">
      <c r="A32" s="122">
        <v>2017</v>
      </c>
      <c r="B32" s="121">
        <v>1</v>
      </c>
      <c r="C32" s="121">
        <v>846342</v>
      </c>
      <c r="D32" s="121">
        <v>183356</v>
      </c>
      <c r="E32" s="121">
        <v>69852465</v>
      </c>
      <c r="F32" s="121">
        <v>971096972</v>
      </c>
      <c r="G32" s="121">
        <v>96874</v>
      </c>
      <c r="H32" s="121">
        <v>42524904</v>
      </c>
      <c r="I32" s="121">
        <v>763298944</v>
      </c>
      <c r="J32" s="121">
        <v>152748</v>
      </c>
      <c r="K32" s="121">
        <v>62435238</v>
      </c>
      <c r="L32" s="121">
        <v>1401721787</v>
      </c>
      <c r="M32" s="121">
        <v>66051</v>
      </c>
      <c r="N32" s="121">
        <v>25853234</v>
      </c>
      <c r="O32" s="121">
        <v>375830319</v>
      </c>
      <c r="P32" s="121">
        <v>260909</v>
      </c>
      <c r="Q32" s="121">
        <v>60826449</v>
      </c>
      <c r="R32" s="121">
        <v>665931717</v>
      </c>
      <c r="S32" s="121">
        <v>36258</v>
      </c>
      <c r="T32" s="121">
        <v>13553475</v>
      </c>
      <c r="U32" s="121">
        <v>189293055</v>
      </c>
      <c r="V32" s="121">
        <v>48697</v>
      </c>
      <c r="W32" s="121">
        <v>16630304</v>
      </c>
      <c r="X32" s="121">
        <v>276383877</v>
      </c>
      <c r="Y32" s="121">
        <v>44027</v>
      </c>
      <c r="Z32" s="121">
        <v>15612404</v>
      </c>
      <c r="AA32" s="121">
        <v>152132710</v>
      </c>
      <c r="AB32" s="121">
        <v>152954</v>
      </c>
      <c r="AC32" s="121">
        <v>29990175</v>
      </c>
      <c r="AD32" s="121">
        <v>338024362</v>
      </c>
      <c r="AE32" s="121">
        <v>163</v>
      </c>
      <c r="AF32" s="121">
        <v>34767</v>
      </c>
      <c r="AG32" s="121">
        <v>425081</v>
      </c>
      <c r="AH32" s="121">
        <v>27</v>
      </c>
      <c r="AI32" s="121">
        <v>7933</v>
      </c>
      <c r="AJ32" s="121">
        <v>89438</v>
      </c>
      <c r="AK32" s="121">
        <v>484</v>
      </c>
      <c r="AL32" s="121">
        <v>91462</v>
      </c>
      <c r="AM32" s="121">
        <v>1051774</v>
      </c>
      <c r="AN32" s="121">
        <v>168482</v>
      </c>
      <c r="AO32" s="121">
        <v>86267</v>
      </c>
      <c r="AP32" s="121">
        <v>139870</v>
      </c>
      <c r="AQ32" s="121">
        <v>60331</v>
      </c>
      <c r="AR32" s="121">
        <v>162526</v>
      </c>
      <c r="AS32" s="121">
        <v>27308</v>
      </c>
      <c r="AT32" s="121">
        <v>39541</v>
      </c>
      <c r="AU32" s="121">
        <v>36618</v>
      </c>
      <c r="AV32" s="121">
        <v>84255</v>
      </c>
      <c r="AW32" s="121">
        <v>78271</v>
      </c>
    </row>
    <row r="33" spans="1:49" x14ac:dyDescent="0.35">
      <c r="A33" s="122">
        <v>2017</v>
      </c>
      <c r="B33" s="121">
        <v>2</v>
      </c>
      <c r="C33" s="121">
        <v>982184</v>
      </c>
      <c r="D33" s="121">
        <v>185576</v>
      </c>
      <c r="E33" s="121">
        <v>71543629</v>
      </c>
      <c r="F33" s="121">
        <v>992189948</v>
      </c>
      <c r="G33" s="121">
        <v>99193</v>
      </c>
      <c r="H33" s="121">
        <v>42991204</v>
      </c>
      <c r="I33" s="121">
        <v>814929043</v>
      </c>
      <c r="J33" s="121">
        <v>153542</v>
      </c>
      <c r="K33" s="121">
        <v>62986213</v>
      </c>
      <c r="L33" s="121">
        <v>1314993352</v>
      </c>
      <c r="M33" s="121">
        <v>66981</v>
      </c>
      <c r="N33" s="121">
        <v>26661034</v>
      </c>
      <c r="O33" s="121">
        <v>393996545</v>
      </c>
      <c r="P33" s="121">
        <v>386674</v>
      </c>
      <c r="Q33" s="121">
        <v>80506072</v>
      </c>
      <c r="R33" s="121">
        <v>888460402</v>
      </c>
      <c r="S33" s="121">
        <v>41854</v>
      </c>
      <c r="T33" s="121">
        <v>14277682</v>
      </c>
      <c r="U33" s="121">
        <v>201502393</v>
      </c>
      <c r="V33" s="121">
        <v>51012</v>
      </c>
      <c r="W33" s="121">
        <v>17185771</v>
      </c>
      <c r="X33" s="121">
        <v>266787628</v>
      </c>
      <c r="Y33" s="121">
        <v>49463</v>
      </c>
      <c r="Z33" s="121">
        <v>17447222</v>
      </c>
      <c r="AA33" s="121">
        <v>174113388</v>
      </c>
      <c r="AB33" s="121">
        <v>258730</v>
      </c>
      <c r="AC33" s="121">
        <v>46142599</v>
      </c>
      <c r="AD33" s="121">
        <v>519903368</v>
      </c>
      <c r="AE33" s="121">
        <v>161</v>
      </c>
      <c r="AF33" s="121">
        <v>37652</v>
      </c>
      <c r="AG33" s="121">
        <v>442544</v>
      </c>
      <c r="AH33" s="121">
        <v>24</v>
      </c>
      <c r="AI33" s="121">
        <v>5413</v>
      </c>
      <c r="AJ33" s="121">
        <v>64966</v>
      </c>
      <c r="AK33" s="121">
        <v>758</v>
      </c>
      <c r="AL33" s="121">
        <v>146573</v>
      </c>
      <c r="AM33" s="121">
        <v>1719270</v>
      </c>
      <c r="AN33" s="121">
        <v>166011</v>
      </c>
      <c r="AO33" s="121">
        <v>84693</v>
      </c>
      <c r="AP33" s="121">
        <v>138092</v>
      </c>
      <c r="AQ33" s="121">
        <v>59322</v>
      </c>
      <c r="AR33" s="121">
        <v>218741</v>
      </c>
      <c r="AS33" s="121">
        <v>31111</v>
      </c>
      <c r="AT33" s="121">
        <v>40390</v>
      </c>
      <c r="AU33" s="121">
        <v>39005</v>
      </c>
      <c r="AV33" s="121">
        <v>132801</v>
      </c>
      <c r="AW33" s="121">
        <v>85940</v>
      </c>
    </row>
    <row r="34" spans="1:49" x14ac:dyDescent="0.35">
      <c r="A34" s="122">
        <v>2017</v>
      </c>
      <c r="B34" s="121">
        <v>3</v>
      </c>
      <c r="C34" s="121">
        <v>1268005</v>
      </c>
      <c r="D34" s="121">
        <v>183602</v>
      </c>
      <c r="E34" s="121">
        <v>70391613</v>
      </c>
      <c r="F34" s="121">
        <v>981792398</v>
      </c>
      <c r="G34" s="121">
        <v>97129</v>
      </c>
      <c r="H34" s="121">
        <v>42419022</v>
      </c>
      <c r="I34" s="121">
        <v>771396870</v>
      </c>
      <c r="J34" s="121">
        <v>151024</v>
      </c>
      <c r="K34" s="121">
        <v>61983155</v>
      </c>
      <c r="L34" s="121">
        <v>1260737862</v>
      </c>
      <c r="M34" s="121">
        <v>67085</v>
      </c>
      <c r="N34" s="121">
        <v>26113798</v>
      </c>
      <c r="O34" s="121">
        <v>385211759</v>
      </c>
      <c r="P34" s="121">
        <v>696952</v>
      </c>
      <c r="Q34" s="121">
        <v>93800711</v>
      </c>
      <c r="R34" s="121">
        <v>1080209317</v>
      </c>
      <c r="S34" s="121">
        <v>57469</v>
      </c>
      <c r="T34" s="121">
        <v>17580659</v>
      </c>
      <c r="U34" s="121">
        <v>242293731</v>
      </c>
      <c r="V34" s="121">
        <v>56154</v>
      </c>
      <c r="W34" s="121">
        <v>17913046</v>
      </c>
      <c r="X34" s="121">
        <v>272048987</v>
      </c>
      <c r="Y34" s="121">
        <v>56122</v>
      </c>
      <c r="Z34" s="121">
        <v>17600220</v>
      </c>
      <c r="AA34" s="121">
        <v>181951221</v>
      </c>
      <c r="AB34" s="121">
        <v>533731</v>
      </c>
      <c r="AC34" s="121">
        <v>57552884</v>
      </c>
      <c r="AD34" s="121">
        <v>676762008</v>
      </c>
      <c r="AE34" s="121">
        <v>283</v>
      </c>
      <c r="AF34" s="121">
        <v>44417</v>
      </c>
      <c r="AG34" s="121">
        <v>601837</v>
      </c>
      <c r="AH34" s="121">
        <v>60</v>
      </c>
      <c r="AI34" s="121">
        <v>9864</v>
      </c>
      <c r="AJ34" s="121">
        <v>139100</v>
      </c>
      <c r="AK34" s="121">
        <v>1133</v>
      </c>
      <c r="AL34" s="121">
        <v>201344</v>
      </c>
      <c r="AM34" s="121">
        <v>2452904</v>
      </c>
      <c r="AN34" s="121">
        <v>152859</v>
      </c>
      <c r="AO34" s="121">
        <v>83800</v>
      </c>
      <c r="AP34" s="121">
        <v>138308</v>
      </c>
      <c r="AQ34" s="121">
        <v>52930</v>
      </c>
      <c r="AR34" s="121">
        <v>189518</v>
      </c>
      <c r="AS34" s="121">
        <v>31580</v>
      </c>
      <c r="AT34" s="121">
        <v>37395</v>
      </c>
      <c r="AU34" s="121">
        <v>33945</v>
      </c>
      <c r="AV34" s="121">
        <v>114460</v>
      </c>
      <c r="AW34" s="121">
        <v>75058</v>
      </c>
    </row>
    <row r="35" spans="1:49" x14ac:dyDescent="0.35">
      <c r="A35" s="122">
        <v>2017</v>
      </c>
      <c r="B35" s="121">
        <v>4</v>
      </c>
      <c r="C35" s="121">
        <v>904826</v>
      </c>
      <c r="D35" s="121">
        <v>184817</v>
      </c>
      <c r="E35" s="121">
        <v>72090926</v>
      </c>
      <c r="F35" s="121">
        <v>1093775577</v>
      </c>
      <c r="G35" s="121">
        <v>97922</v>
      </c>
      <c r="H35" s="121">
        <v>43019662</v>
      </c>
      <c r="I35" s="121">
        <v>943957601</v>
      </c>
      <c r="J35" s="121">
        <v>152088</v>
      </c>
      <c r="K35" s="121">
        <v>64479536</v>
      </c>
      <c r="L35" s="121">
        <v>1543913775</v>
      </c>
      <c r="M35" s="121">
        <v>66714</v>
      </c>
      <c r="N35" s="121">
        <v>27241145</v>
      </c>
      <c r="O35" s="121">
        <v>420326729</v>
      </c>
      <c r="P35" s="121">
        <v>305055</v>
      </c>
      <c r="Q35" s="121">
        <v>63002431</v>
      </c>
      <c r="R35" s="121">
        <v>732668216</v>
      </c>
      <c r="S35" s="121">
        <v>41020</v>
      </c>
      <c r="T35" s="121">
        <v>15170561</v>
      </c>
      <c r="U35" s="121">
        <v>238768785</v>
      </c>
      <c r="V35" s="121">
        <v>47392</v>
      </c>
      <c r="W35" s="121">
        <v>17037837</v>
      </c>
      <c r="X35" s="121">
        <v>292163723</v>
      </c>
      <c r="Y35" s="121">
        <v>46976</v>
      </c>
      <c r="Z35" s="121">
        <v>16809930</v>
      </c>
      <c r="AA35" s="121">
        <v>178621315</v>
      </c>
      <c r="AB35" s="121">
        <v>190223</v>
      </c>
      <c r="AC35" s="121">
        <v>31418511</v>
      </c>
      <c r="AD35" s="121">
        <v>375439686</v>
      </c>
      <c r="AE35" s="121">
        <v>165</v>
      </c>
      <c r="AF35" s="121">
        <v>42703</v>
      </c>
      <c r="AG35" s="121">
        <v>578366</v>
      </c>
      <c r="AH35" s="121">
        <v>63</v>
      </c>
      <c r="AI35" s="121">
        <v>12385</v>
      </c>
      <c r="AJ35" s="121">
        <v>168233</v>
      </c>
      <c r="AK35" s="121">
        <v>580</v>
      </c>
      <c r="AL35" s="121">
        <v>121659</v>
      </c>
      <c r="AM35" s="121">
        <v>1583043</v>
      </c>
      <c r="AN35" s="121">
        <v>158856</v>
      </c>
      <c r="AO35" s="121">
        <v>86387</v>
      </c>
      <c r="AP35" s="121">
        <v>142099</v>
      </c>
      <c r="AQ35" s="121">
        <v>58075</v>
      </c>
      <c r="AR35" s="121">
        <v>115986</v>
      </c>
      <c r="AS35" s="121">
        <v>27120</v>
      </c>
      <c r="AT35" s="121">
        <v>37640</v>
      </c>
      <c r="AU35" s="121">
        <v>32278</v>
      </c>
      <c r="AV35" s="121">
        <v>50058</v>
      </c>
      <c r="AW35" s="121">
        <v>65928</v>
      </c>
    </row>
    <row r="36" spans="1:49" x14ac:dyDescent="0.35">
      <c r="A36" s="122">
        <v>2018</v>
      </c>
      <c r="B36" s="121">
        <v>1</v>
      </c>
      <c r="C36" s="121">
        <v>867625</v>
      </c>
      <c r="D36" s="121">
        <v>184855</v>
      </c>
      <c r="E36" s="121">
        <v>69408296</v>
      </c>
      <c r="F36" s="121">
        <v>981750732</v>
      </c>
      <c r="G36" s="121">
        <v>103577</v>
      </c>
      <c r="H36" s="121">
        <v>44962524</v>
      </c>
      <c r="I36" s="121">
        <v>811533848</v>
      </c>
      <c r="J36" s="121">
        <v>158836</v>
      </c>
      <c r="K36" s="121">
        <v>65104256</v>
      </c>
      <c r="L36" s="121">
        <v>1501572225</v>
      </c>
      <c r="M36" s="121">
        <v>69260</v>
      </c>
      <c r="N36" s="121">
        <v>26810897</v>
      </c>
      <c r="O36" s="121">
        <v>399099530</v>
      </c>
      <c r="P36" s="121">
        <v>257802</v>
      </c>
      <c r="Q36" s="121">
        <v>59882030</v>
      </c>
      <c r="R36" s="121">
        <v>664457123</v>
      </c>
      <c r="S36" s="121">
        <v>36686</v>
      </c>
      <c r="T36" s="121">
        <v>13320477</v>
      </c>
      <c r="U36" s="121">
        <v>184548571</v>
      </c>
      <c r="V36" s="121">
        <v>49484</v>
      </c>
      <c r="W36" s="121">
        <v>16759819</v>
      </c>
      <c r="X36" s="121">
        <v>274597299</v>
      </c>
      <c r="Y36" s="121">
        <v>45583</v>
      </c>
      <c r="Z36" s="121">
        <v>15700471</v>
      </c>
      <c r="AA36" s="121">
        <v>156250498</v>
      </c>
      <c r="AB36" s="121">
        <v>149672</v>
      </c>
      <c r="AC36" s="121">
        <v>29703971</v>
      </c>
      <c r="AD36" s="121">
        <v>341252757</v>
      </c>
      <c r="AE36" s="121">
        <v>133</v>
      </c>
      <c r="AF36" s="121">
        <v>33815</v>
      </c>
      <c r="AG36" s="121">
        <v>406688</v>
      </c>
      <c r="AH36" s="121">
        <v>20</v>
      </c>
      <c r="AI36" s="121">
        <v>7710</v>
      </c>
      <c r="AJ36" s="121">
        <v>102430</v>
      </c>
      <c r="AK36" s="121">
        <v>511</v>
      </c>
      <c r="AL36" s="121">
        <v>89216</v>
      </c>
      <c r="AM36" s="121">
        <v>1204686</v>
      </c>
      <c r="AN36" s="121">
        <v>165144</v>
      </c>
      <c r="AO36" s="121">
        <v>92549</v>
      </c>
      <c r="AP36" s="121">
        <v>149639</v>
      </c>
      <c r="AQ36" s="121">
        <v>61608</v>
      </c>
      <c r="AR36" s="121">
        <v>155009</v>
      </c>
      <c r="AS36" s="121">
        <v>27396</v>
      </c>
      <c r="AT36" s="121">
        <v>40409</v>
      </c>
      <c r="AU36" s="121">
        <v>36587</v>
      </c>
      <c r="AV36" s="121">
        <v>80015</v>
      </c>
      <c r="AW36" s="121">
        <v>74994</v>
      </c>
    </row>
    <row r="37" spans="1:49" x14ac:dyDescent="0.35">
      <c r="A37" s="122">
        <v>2018</v>
      </c>
      <c r="B37" s="121">
        <v>2</v>
      </c>
      <c r="C37" s="121">
        <v>1002571</v>
      </c>
      <c r="D37" s="121">
        <v>185808</v>
      </c>
      <c r="E37" s="121">
        <v>70202767</v>
      </c>
      <c r="F37" s="121">
        <v>998575395</v>
      </c>
      <c r="G37" s="121">
        <v>101647</v>
      </c>
      <c r="H37" s="121">
        <v>43289239</v>
      </c>
      <c r="I37" s="121">
        <v>810998631</v>
      </c>
      <c r="J37" s="121">
        <v>157720</v>
      </c>
      <c r="K37" s="121">
        <v>64478409</v>
      </c>
      <c r="L37" s="121">
        <v>1347819988</v>
      </c>
      <c r="M37" s="121">
        <v>69170</v>
      </c>
      <c r="N37" s="121">
        <v>27085517</v>
      </c>
      <c r="O37" s="121">
        <v>403627360</v>
      </c>
      <c r="P37" s="121">
        <v>387909</v>
      </c>
      <c r="Q37" s="121">
        <v>78089707</v>
      </c>
      <c r="R37" s="121">
        <v>900171255</v>
      </c>
      <c r="S37" s="121">
        <v>41579</v>
      </c>
      <c r="T37" s="121">
        <v>13466644</v>
      </c>
      <c r="U37" s="121">
        <v>191440452</v>
      </c>
      <c r="V37" s="121">
        <v>51730</v>
      </c>
      <c r="W37" s="121">
        <v>17029023</v>
      </c>
      <c r="X37" s="121">
        <v>261312115</v>
      </c>
      <c r="Y37" s="121">
        <v>51325</v>
      </c>
      <c r="Z37" s="121">
        <v>16549430</v>
      </c>
      <c r="AA37" s="121">
        <v>175150843</v>
      </c>
      <c r="AB37" s="121">
        <v>257748</v>
      </c>
      <c r="AC37" s="121">
        <v>44999082</v>
      </c>
      <c r="AD37" s="121">
        <v>528632203</v>
      </c>
      <c r="AE37" s="121">
        <v>153</v>
      </c>
      <c r="AF37" s="121">
        <v>37993</v>
      </c>
      <c r="AG37" s="121">
        <v>470639</v>
      </c>
      <c r="AH37" s="121">
        <v>43</v>
      </c>
      <c r="AI37" s="121">
        <v>7442</v>
      </c>
      <c r="AJ37" s="121">
        <v>94780</v>
      </c>
      <c r="AK37" s="121">
        <v>754</v>
      </c>
      <c r="AL37" s="121">
        <v>145046</v>
      </c>
      <c r="AM37" s="121">
        <v>1721087</v>
      </c>
      <c r="AN37" s="121">
        <v>163441</v>
      </c>
      <c r="AO37" s="121">
        <v>89623</v>
      </c>
      <c r="AP37" s="121">
        <v>148477</v>
      </c>
      <c r="AQ37" s="121">
        <v>61632</v>
      </c>
      <c r="AR37" s="121">
        <v>207714</v>
      </c>
      <c r="AS37" s="121">
        <v>31492</v>
      </c>
      <c r="AT37" s="121">
        <v>41426</v>
      </c>
      <c r="AU37" s="121">
        <v>39704</v>
      </c>
      <c r="AV37" s="121">
        <v>123290</v>
      </c>
      <c r="AW37" s="121">
        <v>84424</v>
      </c>
    </row>
    <row r="38" spans="1:49" x14ac:dyDescent="0.35">
      <c r="A38" s="122">
        <v>2018</v>
      </c>
      <c r="B38" s="121">
        <v>3</v>
      </c>
      <c r="C38" s="121">
        <v>1310892</v>
      </c>
      <c r="D38" s="121">
        <v>188158</v>
      </c>
      <c r="E38" s="121">
        <v>71726341</v>
      </c>
      <c r="F38" s="121">
        <v>1026869818</v>
      </c>
      <c r="G38" s="121">
        <v>103821</v>
      </c>
      <c r="H38" s="121">
        <v>43956464</v>
      </c>
      <c r="I38" s="121">
        <v>793164193</v>
      </c>
      <c r="J38" s="121">
        <v>159745</v>
      </c>
      <c r="K38" s="121">
        <v>64964441</v>
      </c>
      <c r="L38" s="121">
        <v>1332850624</v>
      </c>
      <c r="M38" s="121">
        <v>71520</v>
      </c>
      <c r="N38" s="121">
        <v>27533142</v>
      </c>
      <c r="O38" s="121">
        <v>411525295</v>
      </c>
      <c r="P38" s="121">
        <v>710500</v>
      </c>
      <c r="Q38" s="121">
        <v>95342360</v>
      </c>
      <c r="R38" s="121">
        <v>1141286180</v>
      </c>
      <c r="S38" s="121">
        <v>57852</v>
      </c>
      <c r="T38" s="121">
        <v>16341324</v>
      </c>
      <c r="U38" s="121">
        <v>227833431</v>
      </c>
      <c r="V38" s="121">
        <v>58183</v>
      </c>
      <c r="W38" s="121">
        <v>17497672</v>
      </c>
      <c r="X38" s="121">
        <v>265376319</v>
      </c>
      <c r="Y38" s="121">
        <v>57586</v>
      </c>
      <c r="Z38" s="121">
        <v>16720803</v>
      </c>
      <c r="AA38" s="121">
        <v>180600560</v>
      </c>
      <c r="AB38" s="121">
        <v>538970</v>
      </c>
      <c r="AC38" s="121">
        <v>59389173</v>
      </c>
      <c r="AD38" s="121">
        <v>716833158</v>
      </c>
      <c r="AE38" s="121">
        <v>228</v>
      </c>
      <c r="AF38" s="121">
        <v>54592</v>
      </c>
      <c r="AG38" s="121">
        <v>711370</v>
      </c>
      <c r="AH38" s="121">
        <v>63</v>
      </c>
      <c r="AI38" s="121">
        <v>9956</v>
      </c>
      <c r="AJ38" s="121">
        <v>126096</v>
      </c>
      <c r="AK38" s="121">
        <v>1087</v>
      </c>
      <c r="AL38" s="121">
        <v>193604</v>
      </c>
      <c r="AM38" s="121">
        <v>2224683</v>
      </c>
      <c r="AN38" s="121">
        <v>166438</v>
      </c>
      <c r="AO38" s="121">
        <v>91768</v>
      </c>
      <c r="AP38" s="121">
        <v>150700</v>
      </c>
      <c r="AQ38" s="121">
        <v>61862</v>
      </c>
      <c r="AR38" s="121">
        <v>207939</v>
      </c>
      <c r="AS38" s="121">
        <v>33376</v>
      </c>
      <c r="AT38" s="121">
        <v>39281</v>
      </c>
      <c r="AU38" s="121">
        <v>37606</v>
      </c>
      <c r="AV38" s="121">
        <v>128833</v>
      </c>
      <c r="AW38" s="121">
        <v>79106</v>
      </c>
    </row>
    <row r="39" spans="1:49" x14ac:dyDescent="0.35">
      <c r="A39" s="122">
        <v>2018</v>
      </c>
      <c r="B39" s="121">
        <v>4</v>
      </c>
      <c r="C39" s="121">
        <v>974860</v>
      </c>
      <c r="D39" s="121">
        <v>175742</v>
      </c>
      <c r="E39" s="121">
        <v>66498540</v>
      </c>
      <c r="F39" s="121">
        <v>1026519766</v>
      </c>
      <c r="G39" s="121">
        <v>99467</v>
      </c>
      <c r="H39" s="121">
        <v>42407651</v>
      </c>
      <c r="I39" s="121">
        <v>923538279</v>
      </c>
      <c r="J39" s="121">
        <v>153303</v>
      </c>
      <c r="K39" s="121">
        <v>62605164</v>
      </c>
      <c r="L39" s="121">
        <v>1517160513</v>
      </c>
      <c r="M39" s="121">
        <v>65446</v>
      </c>
      <c r="N39" s="121">
        <v>25557365</v>
      </c>
      <c r="O39" s="121">
        <v>393905458</v>
      </c>
      <c r="P39" s="121">
        <v>364069</v>
      </c>
      <c r="Q39" s="121">
        <v>69853493</v>
      </c>
      <c r="R39" s="121">
        <v>835847916</v>
      </c>
      <c r="S39" s="121">
        <v>47557</v>
      </c>
      <c r="T39" s="121">
        <v>16599833</v>
      </c>
      <c r="U39" s="121">
        <v>271063818</v>
      </c>
      <c r="V39" s="121">
        <v>57341</v>
      </c>
      <c r="W39" s="121">
        <v>19936540</v>
      </c>
      <c r="X39" s="121">
        <v>355315230</v>
      </c>
      <c r="Y39" s="121">
        <v>54894</v>
      </c>
      <c r="Z39" s="121">
        <v>18456538</v>
      </c>
      <c r="AA39" s="121">
        <v>207269412</v>
      </c>
      <c r="AB39" s="121">
        <v>223384</v>
      </c>
      <c r="AC39" s="121">
        <v>32625087</v>
      </c>
      <c r="AD39" s="121">
        <v>385639284</v>
      </c>
      <c r="AE39" s="121">
        <v>166</v>
      </c>
      <c r="AF39" s="121">
        <v>40422</v>
      </c>
      <c r="AG39" s="121">
        <v>538187</v>
      </c>
      <c r="AH39" s="121">
        <v>60</v>
      </c>
      <c r="AI39" s="121">
        <v>11759</v>
      </c>
      <c r="AJ39" s="121">
        <v>146584</v>
      </c>
      <c r="AK39" s="121">
        <v>562</v>
      </c>
      <c r="AL39" s="121">
        <v>107903</v>
      </c>
      <c r="AM39" s="121">
        <v>1291910</v>
      </c>
      <c r="AN39" s="121">
        <v>152856</v>
      </c>
      <c r="AO39" s="121">
        <v>90682</v>
      </c>
      <c r="AP39" s="121">
        <v>142611</v>
      </c>
      <c r="AQ39" s="121">
        <v>57112</v>
      </c>
      <c r="AR39" s="121">
        <v>142278</v>
      </c>
      <c r="AS39" s="121">
        <v>32674</v>
      </c>
      <c r="AT39" s="121">
        <v>46680</v>
      </c>
      <c r="AU39" s="121">
        <v>40095</v>
      </c>
      <c r="AV39" s="121">
        <v>58187</v>
      </c>
      <c r="AW39" s="121">
        <v>84091</v>
      </c>
    </row>
    <row r="40" spans="1:49" x14ac:dyDescent="0.35">
      <c r="A40" s="122">
        <v>2019</v>
      </c>
      <c r="B40" s="121">
        <v>1</v>
      </c>
      <c r="C40" s="121">
        <v>893490</v>
      </c>
      <c r="D40" s="121">
        <v>194633</v>
      </c>
      <c r="E40" s="121">
        <v>72843320</v>
      </c>
      <c r="F40" s="121">
        <v>1052664356</v>
      </c>
      <c r="G40" s="121">
        <v>109495</v>
      </c>
      <c r="H40" s="121">
        <v>46314989</v>
      </c>
      <c r="I40" s="121">
        <v>866420567</v>
      </c>
      <c r="J40" s="121">
        <v>169863</v>
      </c>
      <c r="K40" s="121">
        <v>69250181</v>
      </c>
      <c r="L40" s="121">
        <v>1597799088</v>
      </c>
      <c r="M40" s="121">
        <v>74829</v>
      </c>
      <c r="N40" s="121">
        <v>29111486</v>
      </c>
      <c r="O40" s="121">
        <v>430843640</v>
      </c>
      <c r="P40" s="121">
        <v>270832</v>
      </c>
      <c r="Q40" s="121">
        <v>61195546</v>
      </c>
      <c r="R40" s="121">
        <v>695413782</v>
      </c>
      <c r="S40" s="121">
        <v>31055</v>
      </c>
      <c r="T40" s="121">
        <v>10512887</v>
      </c>
      <c r="U40" s="121">
        <v>143222849</v>
      </c>
      <c r="V40" s="121">
        <v>40999</v>
      </c>
      <c r="W40" s="121">
        <v>13135371</v>
      </c>
      <c r="X40" s="121">
        <v>201940478</v>
      </c>
      <c r="Y40" s="121">
        <v>42137</v>
      </c>
      <c r="Z40" s="121">
        <v>13430420</v>
      </c>
      <c r="AA40" s="121">
        <v>134930984</v>
      </c>
      <c r="AB40" s="121">
        <v>164696</v>
      </c>
      <c r="AC40" s="121">
        <v>32922058</v>
      </c>
      <c r="AD40" s="121">
        <v>384225653</v>
      </c>
      <c r="AE40" s="121">
        <v>165</v>
      </c>
      <c r="AF40" s="121">
        <v>46796</v>
      </c>
      <c r="AG40" s="121">
        <v>543592</v>
      </c>
      <c r="AH40" s="121">
        <v>48</v>
      </c>
      <c r="AI40" s="121">
        <v>12656</v>
      </c>
      <c r="AJ40" s="121">
        <v>153331</v>
      </c>
      <c r="AK40" s="121">
        <v>479</v>
      </c>
      <c r="AL40" s="121">
        <v>99146</v>
      </c>
      <c r="AM40" s="121">
        <v>1138402</v>
      </c>
      <c r="AN40" s="121">
        <v>185030</v>
      </c>
      <c r="AO40" s="121">
        <v>106177</v>
      </c>
      <c r="AP40" s="121">
        <v>164903</v>
      </c>
      <c r="AQ40" s="121">
        <v>70566</v>
      </c>
      <c r="AR40" s="121">
        <v>162059</v>
      </c>
      <c r="AS40" s="121">
        <v>23814</v>
      </c>
      <c r="AT40" s="121">
        <v>32490</v>
      </c>
      <c r="AU40" s="121">
        <v>33635</v>
      </c>
      <c r="AV40" s="121">
        <v>89341</v>
      </c>
      <c r="AW40" s="121">
        <v>72718</v>
      </c>
    </row>
    <row r="41" spans="1:49" x14ac:dyDescent="0.35">
      <c r="A41" s="122">
        <v>2019</v>
      </c>
      <c r="B41" s="121">
        <v>2</v>
      </c>
      <c r="C41" s="121">
        <v>1018260</v>
      </c>
      <c r="D41" s="121">
        <v>194233</v>
      </c>
      <c r="E41" s="121">
        <v>73900672</v>
      </c>
      <c r="F41" s="121">
        <v>1074061977</v>
      </c>
      <c r="G41" s="121">
        <v>107324</v>
      </c>
      <c r="H41" s="121">
        <v>45311422</v>
      </c>
      <c r="I41" s="121">
        <v>884604082</v>
      </c>
      <c r="J41" s="121">
        <v>163872</v>
      </c>
      <c r="K41" s="121">
        <v>67256936</v>
      </c>
      <c r="L41" s="121">
        <v>1438698689</v>
      </c>
      <c r="M41" s="121">
        <v>74433</v>
      </c>
      <c r="N41" s="121">
        <v>29432572</v>
      </c>
      <c r="O41" s="121">
        <v>440614128</v>
      </c>
      <c r="P41" s="121">
        <v>387880</v>
      </c>
      <c r="Q41" s="121">
        <v>80693938</v>
      </c>
      <c r="R41" s="121">
        <v>937433401</v>
      </c>
      <c r="S41" s="121">
        <v>38371</v>
      </c>
      <c r="T41" s="121">
        <v>12501770</v>
      </c>
      <c r="U41" s="121">
        <v>180543636</v>
      </c>
      <c r="V41" s="121">
        <v>48107</v>
      </c>
      <c r="W41" s="121">
        <v>15875441</v>
      </c>
      <c r="X41" s="121">
        <v>253394331</v>
      </c>
      <c r="Y41" s="121">
        <v>49007</v>
      </c>
      <c r="Z41" s="121">
        <v>15757676</v>
      </c>
      <c r="AA41" s="121">
        <v>166387237</v>
      </c>
      <c r="AB41" s="121">
        <v>261985</v>
      </c>
      <c r="AC41" s="121">
        <v>48288364</v>
      </c>
      <c r="AD41" s="121">
        <v>569297206</v>
      </c>
      <c r="AE41" s="121">
        <v>200</v>
      </c>
      <c r="AF41" s="121">
        <v>46530</v>
      </c>
      <c r="AG41" s="121">
        <v>577072</v>
      </c>
      <c r="AH41" s="121">
        <v>72</v>
      </c>
      <c r="AI41" s="121">
        <v>12898</v>
      </c>
      <c r="AJ41" s="121">
        <v>151323</v>
      </c>
      <c r="AK41" s="121">
        <v>712</v>
      </c>
      <c r="AL41" s="121">
        <v>135905</v>
      </c>
      <c r="AM41" s="121">
        <v>1638472</v>
      </c>
      <c r="AN41" s="121">
        <v>185539</v>
      </c>
      <c r="AO41" s="121">
        <v>103402</v>
      </c>
      <c r="AP41" s="121">
        <v>160275</v>
      </c>
      <c r="AQ41" s="121">
        <v>70281</v>
      </c>
      <c r="AR41" s="121">
        <v>222007</v>
      </c>
      <c r="AS41" s="121">
        <v>29804</v>
      </c>
      <c r="AT41" s="121">
        <v>38100</v>
      </c>
      <c r="AU41" s="121">
        <v>38609</v>
      </c>
      <c r="AV41" s="121">
        <v>138097</v>
      </c>
      <c r="AW41" s="121">
        <v>83910</v>
      </c>
    </row>
    <row r="42" spans="1:49" x14ac:dyDescent="0.35">
      <c r="A42" s="122">
        <v>2019</v>
      </c>
      <c r="B42" s="121">
        <v>3</v>
      </c>
      <c r="C42" s="121">
        <v>1319235</v>
      </c>
      <c r="D42" s="121">
        <v>196334</v>
      </c>
      <c r="E42" s="121">
        <v>75146876</v>
      </c>
      <c r="F42" s="121">
        <v>1089198297</v>
      </c>
      <c r="G42" s="121">
        <v>106379</v>
      </c>
      <c r="H42" s="121">
        <v>45561563</v>
      </c>
      <c r="I42" s="121">
        <v>844210122</v>
      </c>
      <c r="J42" s="121">
        <v>164364</v>
      </c>
      <c r="K42" s="121">
        <v>67072694</v>
      </c>
      <c r="L42" s="121">
        <v>1408711451</v>
      </c>
      <c r="M42" s="121">
        <v>76452</v>
      </c>
      <c r="N42" s="121">
        <v>29790549</v>
      </c>
      <c r="O42" s="121">
        <v>442304100</v>
      </c>
      <c r="P42" s="121">
        <v>703825</v>
      </c>
      <c r="Q42" s="121">
        <v>96730669</v>
      </c>
      <c r="R42" s="121">
        <v>1145912453</v>
      </c>
      <c r="S42" s="121">
        <v>54161</v>
      </c>
      <c r="T42" s="121">
        <v>15204172</v>
      </c>
      <c r="U42" s="121">
        <v>216405940</v>
      </c>
      <c r="V42" s="121">
        <v>54087</v>
      </c>
      <c r="W42" s="121">
        <v>16296141</v>
      </c>
      <c r="X42" s="121">
        <v>254618661</v>
      </c>
      <c r="Y42" s="121">
        <v>55631</v>
      </c>
      <c r="Z42" s="121">
        <v>15723755</v>
      </c>
      <c r="AA42" s="121">
        <v>169429051</v>
      </c>
      <c r="AB42" s="121">
        <v>542814</v>
      </c>
      <c r="AC42" s="121">
        <v>62326096</v>
      </c>
      <c r="AD42" s="121">
        <v>743756635</v>
      </c>
      <c r="AE42" s="121">
        <v>312</v>
      </c>
      <c r="AF42" s="121">
        <v>66962</v>
      </c>
      <c r="AG42" s="121">
        <v>811900</v>
      </c>
      <c r="AH42" s="121">
        <v>77</v>
      </c>
      <c r="AI42" s="121">
        <v>10657</v>
      </c>
      <c r="AJ42" s="121">
        <v>128280</v>
      </c>
      <c r="AK42" s="121">
        <v>1121</v>
      </c>
      <c r="AL42" s="121">
        <v>199124</v>
      </c>
      <c r="AM42" s="121">
        <v>2398781</v>
      </c>
      <c r="AN42" s="121">
        <v>187231</v>
      </c>
      <c r="AO42" s="121">
        <v>103344</v>
      </c>
      <c r="AP42" s="121">
        <v>160070</v>
      </c>
      <c r="AQ42" s="121">
        <v>71443</v>
      </c>
      <c r="AR42" s="121">
        <v>232995</v>
      </c>
      <c r="AS42" s="121">
        <v>32085</v>
      </c>
      <c r="AT42" s="121">
        <v>36496</v>
      </c>
      <c r="AU42" s="121">
        <v>37100</v>
      </c>
      <c r="AV42" s="121">
        <v>153387</v>
      </c>
      <c r="AW42" s="121">
        <v>79608</v>
      </c>
    </row>
    <row r="43" spans="1:49" x14ac:dyDescent="0.35">
      <c r="A43" s="122">
        <v>2019</v>
      </c>
      <c r="B43" s="121">
        <v>4</v>
      </c>
      <c r="C43" s="121">
        <v>987263</v>
      </c>
      <c r="D43" s="121">
        <v>197223</v>
      </c>
      <c r="E43" s="121">
        <v>75392175</v>
      </c>
      <c r="F43" s="121">
        <v>1187892061</v>
      </c>
      <c r="G43" s="121">
        <v>108519</v>
      </c>
      <c r="H43" s="121">
        <v>46691896</v>
      </c>
      <c r="I43" s="121">
        <v>1049727282</v>
      </c>
      <c r="J43" s="121">
        <v>168232</v>
      </c>
      <c r="K43" s="121">
        <v>69477743</v>
      </c>
      <c r="L43" s="121">
        <v>1714912162</v>
      </c>
      <c r="M43" s="121">
        <v>75543</v>
      </c>
      <c r="N43" s="121">
        <v>30112853</v>
      </c>
      <c r="O43" s="121">
        <v>463375339</v>
      </c>
      <c r="P43" s="121">
        <v>351454</v>
      </c>
      <c r="Q43" s="121">
        <v>65211298</v>
      </c>
      <c r="R43" s="121">
        <v>770466140</v>
      </c>
      <c r="S43" s="121">
        <v>37710</v>
      </c>
      <c r="T43" s="121">
        <v>12648392</v>
      </c>
      <c r="U43" s="121">
        <v>195085127</v>
      </c>
      <c r="V43" s="121">
        <v>41416</v>
      </c>
      <c r="W43" s="121">
        <v>13915273</v>
      </c>
      <c r="X43" s="121">
        <v>233133738</v>
      </c>
      <c r="Y43" s="121">
        <v>46032</v>
      </c>
      <c r="Z43" s="121">
        <v>14980445</v>
      </c>
      <c r="AA43" s="121">
        <v>159937712</v>
      </c>
      <c r="AB43" s="121">
        <v>234736</v>
      </c>
      <c r="AC43" s="121">
        <v>35732027</v>
      </c>
      <c r="AD43" s="121">
        <v>427356017</v>
      </c>
      <c r="AE43" s="121">
        <v>244</v>
      </c>
      <c r="AF43" s="121">
        <v>45000</v>
      </c>
      <c r="AG43" s="121">
        <v>592357</v>
      </c>
      <c r="AH43" s="121">
        <v>41</v>
      </c>
      <c r="AI43" s="121">
        <v>6693</v>
      </c>
      <c r="AJ43" s="121">
        <v>81508</v>
      </c>
      <c r="AK43" s="121">
        <v>579</v>
      </c>
      <c r="AL43" s="121">
        <v>121387</v>
      </c>
      <c r="AM43" s="121">
        <v>1537641</v>
      </c>
      <c r="AN43" s="121">
        <v>186628</v>
      </c>
      <c r="AO43" s="121">
        <v>105576</v>
      </c>
      <c r="AP43" s="121">
        <v>164854</v>
      </c>
      <c r="AQ43" s="121">
        <v>70811</v>
      </c>
      <c r="AR43" s="121">
        <v>121672</v>
      </c>
      <c r="AS43" s="121">
        <v>23688</v>
      </c>
      <c r="AT43" s="121">
        <v>30259</v>
      </c>
      <c r="AU43" s="121">
        <v>29749</v>
      </c>
      <c r="AV43" s="121">
        <v>59712</v>
      </c>
      <c r="AW43" s="121">
        <v>61960</v>
      </c>
    </row>
    <row r="44" spans="1:49" x14ac:dyDescent="0.35">
      <c r="A44" s="122">
        <v>2020</v>
      </c>
      <c r="B44" s="121">
        <v>1</v>
      </c>
      <c r="C44" s="121">
        <v>882022</v>
      </c>
      <c r="D44" s="121">
        <v>188536</v>
      </c>
      <c r="E44" s="121">
        <v>68938475</v>
      </c>
      <c r="F44" s="121">
        <v>1019620990</v>
      </c>
      <c r="G44" s="121">
        <v>106808</v>
      </c>
      <c r="H44" s="121">
        <v>44575705</v>
      </c>
      <c r="I44" s="121">
        <v>856676992</v>
      </c>
      <c r="J44" s="121">
        <v>165391</v>
      </c>
      <c r="K44" s="121">
        <v>67263451</v>
      </c>
      <c r="L44" s="121">
        <v>1600633731</v>
      </c>
      <c r="M44" s="121">
        <v>73765</v>
      </c>
      <c r="N44" s="121">
        <v>27191634</v>
      </c>
      <c r="O44" s="121">
        <v>410380218</v>
      </c>
      <c r="P44" s="121">
        <v>255602</v>
      </c>
      <c r="Q44" s="121">
        <v>61868096</v>
      </c>
      <c r="R44" s="121">
        <v>721634540</v>
      </c>
      <c r="S44" s="121">
        <v>33928</v>
      </c>
      <c r="T44" s="121">
        <v>11760863</v>
      </c>
      <c r="U44" s="121">
        <v>166556254</v>
      </c>
      <c r="V44" s="121">
        <v>44139</v>
      </c>
      <c r="W44" s="121">
        <v>14668531</v>
      </c>
      <c r="X44" s="121">
        <v>241997057</v>
      </c>
      <c r="Y44" s="121">
        <v>45102</v>
      </c>
      <c r="Z44" s="121">
        <v>13948042</v>
      </c>
      <c r="AA44" s="121">
        <v>149490671</v>
      </c>
      <c r="AB44" s="121">
        <v>144420</v>
      </c>
      <c r="AC44" s="121">
        <v>30667467</v>
      </c>
      <c r="AD44" s="121">
        <v>361974075</v>
      </c>
      <c r="AE44" s="121">
        <v>129</v>
      </c>
      <c r="AF44" s="121">
        <v>30641</v>
      </c>
      <c r="AG44" s="121">
        <v>365470</v>
      </c>
      <c r="AH44" s="121">
        <v>11</v>
      </c>
      <c r="AI44" s="121">
        <v>3095</v>
      </c>
      <c r="AJ44" s="121">
        <v>39104</v>
      </c>
      <c r="AK44" s="121">
        <v>543</v>
      </c>
      <c r="AL44" s="121">
        <v>117071</v>
      </c>
      <c r="AM44" s="121">
        <v>1370107</v>
      </c>
      <c r="AN44" s="121">
        <v>178620</v>
      </c>
      <c r="AO44" s="121">
        <v>103273</v>
      </c>
      <c r="AP44" s="121">
        <v>161244</v>
      </c>
      <c r="AQ44" s="121">
        <v>69095</v>
      </c>
      <c r="AR44" s="121">
        <v>173201</v>
      </c>
      <c r="AS44" s="121">
        <v>27808</v>
      </c>
      <c r="AT44" s="121">
        <v>37715</v>
      </c>
      <c r="AU44" s="121">
        <v>38310</v>
      </c>
      <c r="AV44" s="121">
        <v>87630</v>
      </c>
      <c r="AW44" s="121">
        <v>85571</v>
      </c>
    </row>
    <row r="45" spans="1:49" x14ac:dyDescent="0.35">
      <c r="A45" s="122">
        <v>2020</v>
      </c>
      <c r="B45" s="121">
        <v>2</v>
      </c>
      <c r="C45" s="121">
        <v>1022852</v>
      </c>
      <c r="D45" s="121">
        <v>187648</v>
      </c>
      <c r="E45" s="121">
        <v>68965323</v>
      </c>
      <c r="F45" s="121">
        <v>1010142135</v>
      </c>
      <c r="G45" s="121">
        <v>106190</v>
      </c>
      <c r="H45" s="121">
        <v>43382175</v>
      </c>
      <c r="I45" s="121">
        <v>864285039</v>
      </c>
      <c r="J45" s="121">
        <v>165061</v>
      </c>
      <c r="K45" s="121">
        <v>66560452</v>
      </c>
      <c r="L45" s="121">
        <v>1436366517</v>
      </c>
      <c r="M45" s="121">
        <v>73246</v>
      </c>
      <c r="N45" s="121">
        <v>26544033</v>
      </c>
      <c r="O45" s="121">
        <v>400666145</v>
      </c>
      <c r="P45" s="121">
        <v>402627</v>
      </c>
      <c r="Q45" s="121">
        <v>83289690</v>
      </c>
      <c r="R45" s="121">
        <v>979414666</v>
      </c>
      <c r="S45" s="121">
        <v>39263</v>
      </c>
      <c r="T45" s="121">
        <v>11858550</v>
      </c>
      <c r="U45" s="121">
        <v>169250206</v>
      </c>
      <c r="V45" s="121">
        <v>42229</v>
      </c>
      <c r="W45" s="121">
        <v>13899176</v>
      </c>
      <c r="X45" s="121">
        <v>218909217</v>
      </c>
      <c r="Y45" s="121">
        <v>46617</v>
      </c>
      <c r="Z45" s="121">
        <v>13725697</v>
      </c>
      <c r="AA45" s="121">
        <v>147791660</v>
      </c>
      <c r="AB45" s="121">
        <v>270814</v>
      </c>
      <c r="AC45" s="121">
        <v>49322663</v>
      </c>
      <c r="AD45" s="121">
        <v>585334268</v>
      </c>
      <c r="AE45" s="121">
        <v>198</v>
      </c>
      <c r="AF45" s="121">
        <v>38806</v>
      </c>
      <c r="AG45" s="121">
        <v>466795</v>
      </c>
      <c r="AH45" s="121">
        <v>32</v>
      </c>
      <c r="AI45" s="121">
        <v>5054</v>
      </c>
      <c r="AJ45" s="121">
        <v>63827</v>
      </c>
      <c r="AK45" s="121">
        <v>614</v>
      </c>
      <c r="AL45" s="121">
        <v>116412</v>
      </c>
      <c r="AM45" s="121">
        <v>1338493</v>
      </c>
      <c r="AN45" s="121">
        <v>179668</v>
      </c>
      <c r="AO45" s="121">
        <v>103229</v>
      </c>
      <c r="AP45" s="121">
        <v>161907</v>
      </c>
      <c r="AQ45" s="121">
        <v>69605</v>
      </c>
      <c r="AR45" s="121">
        <v>237068</v>
      </c>
      <c r="AS45" s="121">
        <v>33287</v>
      </c>
      <c r="AT45" s="121">
        <v>37860</v>
      </c>
      <c r="AU45" s="121">
        <v>41011</v>
      </c>
      <c r="AV45" s="121">
        <v>141269</v>
      </c>
      <c r="AW45" s="121">
        <v>95799</v>
      </c>
    </row>
    <row r="46" spans="1:49" x14ac:dyDescent="0.35">
      <c r="A46" s="122">
        <v>2020</v>
      </c>
      <c r="B46" s="121">
        <v>3</v>
      </c>
      <c r="C46" s="121">
        <v>1311454</v>
      </c>
      <c r="D46" s="121">
        <v>191398</v>
      </c>
      <c r="E46" s="121">
        <v>72608536</v>
      </c>
      <c r="F46" s="121">
        <v>1071861408</v>
      </c>
      <c r="G46" s="121">
        <v>106121</v>
      </c>
      <c r="H46" s="121">
        <v>45211418</v>
      </c>
      <c r="I46" s="121">
        <v>849724965</v>
      </c>
      <c r="J46" s="121">
        <v>165554</v>
      </c>
      <c r="K46" s="121">
        <v>67505234</v>
      </c>
      <c r="L46" s="121">
        <v>1434972695</v>
      </c>
      <c r="M46" s="121">
        <v>75874</v>
      </c>
      <c r="N46" s="121">
        <v>29569443</v>
      </c>
      <c r="O46" s="121">
        <v>448312705</v>
      </c>
      <c r="P46" s="121">
        <v>695100</v>
      </c>
      <c r="Q46" s="121">
        <v>96942798</v>
      </c>
      <c r="R46" s="121">
        <v>1167562852</v>
      </c>
      <c r="S46" s="121">
        <v>52810</v>
      </c>
      <c r="T46" s="121">
        <v>15118144</v>
      </c>
      <c r="U46" s="121">
        <v>212526899</v>
      </c>
      <c r="V46" s="121">
        <v>50183</v>
      </c>
      <c r="W46" s="121">
        <v>15268307</v>
      </c>
      <c r="X46" s="121">
        <v>238293535</v>
      </c>
      <c r="Y46" s="121">
        <v>57769</v>
      </c>
      <c r="Z46" s="121">
        <v>16470448</v>
      </c>
      <c r="AA46" s="121">
        <v>183847042</v>
      </c>
      <c r="AB46" s="121">
        <v>525262</v>
      </c>
      <c r="AC46" s="121">
        <v>59513693</v>
      </c>
      <c r="AD46" s="121">
        <v>717641918</v>
      </c>
      <c r="AE46" s="121">
        <v>285</v>
      </c>
      <c r="AF46" s="121">
        <v>55703</v>
      </c>
      <c r="AG46" s="121">
        <v>684126</v>
      </c>
      <c r="AH46" s="121">
        <v>79</v>
      </c>
      <c r="AI46" s="121">
        <v>14274</v>
      </c>
      <c r="AJ46" s="121">
        <v>185919</v>
      </c>
      <c r="AK46" s="121">
        <v>1100</v>
      </c>
      <c r="AL46" s="121">
        <v>189820</v>
      </c>
      <c r="AM46" s="121">
        <v>2292674</v>
      </c>
      <c r="AN46" s="121">
        <v>182371</v>
      </c>
      <c r="AO46" s="121">
        <v>102602</v>
      </c>
      <c r="AP46" s="121">
        <v>160957</v>
      </c>
      <c r="AQ46" s="121">
        <v>70784</v>
      </c>
      <c r="AR46" s="121">
        <v>235359</v>
      </c>
      <c r="AS46" s="121">
        <v>33659</v>
      </c>
      <c r="AT46" s="121">
        <v>38304</v>
      </c>
      <c r="AU46" s="121">
        <v>43267</v>
      </c>
      <c r="AV46" s="121">
        <v>138691</v>
      </c>
      <c r="AW46" s="121">
        <v>96668</v>
      </c>
    </row>
    <row r="47" spans="1:49" x14ac:dyDescent="0.35">
      <c r="A47" s="122">
        <v>2020</v>
      </c>
      <c r="B47" s="121">
        <v>4</v>
      </c>
      <c r="C47" s="121">
        <v>947005</v>
      </c>
      <c r="D47" s="121">
        <v>193839</v>
      </c>
      <c r="E47" s="121">
        <v>72660559</v>
      </c>
      <c r="F47" s="121">
        <v>1157719048</v>
      </c>
      <c r="G47" s="121">
        <v>105502</v>
      </c>
      <c r="H47" s="121">
        <v>45164231</v>
      </c>
      <c r="I47" s="121">
        <v>1031585195</v>
      </c>
      <c r="J47" s="121">
        <v>168167</v>
      </c>
      <c r="K47" s="121">
        <v>68847282</v>
      </c>
      <c r="L47" s="121">
        <v>1727833066</v>
      </c>
      <c r="M47" s="121">
        <v>75757</v>
      </c>
      <c r="N47" s="121">
        <v>29927915</v>
      </c>
      <c r="O47" s="121">
        <v>465256252</v>
      </c>
      <c r="P47" s="121">
        <v>305406</v>
      </c>
      <c r="Q47" s="121">
        <v>63327650</v>
      </c>
      <c r="R47" s="121">
        <v>767936234</v>
      </c>
      <c r="S47" s="121">
        <v>37392</v>
      </c>
      <c r="T47" s="121">
        <v>12995451</v>
      </c>
      <c r="U47" s="121">
        <v>207984075</v>
      </c>
      <c r="V47" s="121">
        <v>44288</v>
      </c>
      <c r="W47" s="121">
        <v>15155879</v>
      </c>
      <c r="X47" s="121">
        <v>260205075</v>
      </c>
      <c r="Y47" s="121">
        <v>49988</v>
      </c>
      <c r="Z47" s="121">
        <v>15865429</v>
      </c>
      <c r="AA47" s="121">
        <v>180990322</v>
      </c>
      <c r="AB47" s="121">
        <v>182854</v>
      </c>
      <c r="AC47" s="121">
        <v>31143109</v>
      </c>
      <c r="AD47" s="121">
        <v>375583124</v>
      </c>
      <c r="AE47" s="121">
        <v>185</v>
      </c>
      <c r="AF47" s="121">
        <v>44330</v>
      </c>
      <c r="AG47" s="121">
        <v>575758</v>
      </c>
      <c r="AH47" s="121">
        <v>35</v>
      </c>
      <c r="AI47" s="121">
        <v>4230</v>
      </c>
      <c r="AJ47" s="121">
        <v>50209</v>
      </c>
      <c r="AK47" s="121">
        <v>637</v>
      </c>
      <c r="AL47" s="121">
        <v>128904</v>
      </c>
      <c r="AM47" s="121">
        <v>1619734</v>
      </c>
      <c r="AN47" s="121">
        <v>184782</v>
      </c>
      <c r="AO47" s="121">
        <v>102740</v>
      </c>
      <c r="AP47" s="121">
        <v>163557</v>
      </c>
      <c r="AQ47" s="121">
        <v>71277</v>
      </c>
      <c r="AR47" s="121">
        <v>154849</v>
      </c>
      <c r="AS47" s="121">
        <v>27394</v>
      </c>
      <c r="AT47" s="121">
        <v>38364</v>
      </c>
      <c r="AU47" s="121">
        <v>39661</v>
      </c>
      <c r="AV47" s="121">
        <v>69527</v>
      </c>
      <c r="AW47" s="121">
        <v>85322</v>
      </c>
    </row>
    <row r="48" spans="1:49" x14ac:dyDescent="0.35">
      <c r="P48" s="96">
        <f>P47-AB47</f>
        <v>122552</v>
      </c>
      <c r="Q48" s="96">
        <v>32184541</v>
      </c>
      <c r="R48" s="96">
        <v>392353110</v>
      </c>
    </row>
    <row r="50" spans="4:42" x14ac:dyDescent="0.35">
      <c r="AP50" s="98">
        <f>SUM(AN40:AQ43,AS40:AU43,AW40:AW43)</f>
        <v>2780155</v>
      </c>
    </row>
    <row r="51" spans="4:42" x14ac:dyDescent="0.35">
      <c r="AP51" s="98">
        <f>SUM(AN44:AQ47,AS44:AU47,AW44:AW47)</f>
        <v>2865711</v>
      </c>
    </row>
    <row r="54" spans="4:42" x14ac:dyDescent="0.35">
      <c r="AN54" s="100"/>
    </row>
    <row r="56" spans="4:42" x14ac:dyDescent="0.35">
      <c r="D56" s="99"/>
      <c r="G56" s="99"/>
      <c r="J56" s="99"/>
      <c r="M56" s="99"/>
      <c r="P56" s="99"/>
      <c r="S56" s="99"/>
      <c r="V56" s="99"/>
      <c r="Y56" s="99"/>
      <c r="AB56" s="99"/>
    </row>
    <row r="59" spans="4:42" x14ac:dyDescent="0.35">
      <c r="D59" s="98"/>
    </row>
    <row r="60" spans="4:42" x14ac:dyDescent="0.35">
      <c r="D60" s="98"/>
      <c r="E60" s="97"/>
    </row>
    <row r="61" spans="4:42" x14ac:dyDescent="0.35">
      <c r="D61" s="98"/>
      <c r="E61" s="97"/>
      <c r="H61" s="99"/>
      <c r="J61" s="97"/>
      <c r="K61" s="97"/>
    </row>
    <row r="62" spans="4:42" x14ac:dyDescent="0.35">
      <c r="D62" s="98"/>
      <c r="E62" s="97"/>
    </row>
    <row r="63" spans="4:42" x14ac:dyDescent="0.35">
      <c r="D63" s="98"/>
      <c r="E63" s="97"/>
    </row>
    <row r="64" spans="4:42" x14ac:dyDescent="0.35">
      <c r="D64" s="98"/>
      <c r="E64" s="97"/>
      <c r="H64" s="97"/>
    </row>
  </sheetData>
  <mergeCells count="14">
    <mergeCell ref="AN1:AQ1"/>
    <mergeCell ref="AR1:AW1"/>
    <mergeCell ref="C1:C2"/>
    <mergeCell ref="D1:F1"/>
    <mergeCell ref="G1:I1"/>
    <mergeCell ref="J1:L1"/>
    <mergeCell ref="M1:O1"/>
    <mergeCell ref="P1:R1"/>
    <mergeCell ref="S1:U1"/>
    <mergeCell ref="B1:B2"/>
    <mergeCell ref="A1:A2"/>
    <mergeCell ref="V1:X1"/>
    <mergeCell ref="Y1:AA1"/>
    <mergeCell ref="AB1:AD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opLeftCell="A4" zoomScaleNormal="100" workbookViewId="0">
      <pane xSplit="1" ySplit="6" topLeftCell="B10" activePane="bottomRight" state="frozen"/>
      <selection activeCell="A4" sqref="A4"/>
      <selection pane="topRight" activeCell="B4" sqref="B4"/>
      <selection pane="bottomLeft" activeCell="A10" sqref="A10"/>
      <selection pane="bottomRight" activeCell="G24" sqref="G24"/>
    </sheetView>
  </sheetViews>
  <sheetFormatPr baseColWidth="10" defaultColWidth="11.453125" defaultRowHeight="12.5" x14ac:dyDescent="0.25"/>
  <cols>
    <col min="1" max="1" width="35" style="101" customWidth="1"/>
    <col min="2" max="2" width="14" style="101" customWidth="1"/>
    <col min="3" max="3" width="14.1796875" style="101" customWidth="1"/>
    <col min="4" max="4" width="14.81640625" style="101" customWidth="1"/>
    <col min="5" max="5" width="15.26953125" style="101" customWidth="1"/>
    <col min="6" max="6" width="14.54296875" style="101" customWidth="1"/>
    <col min="7" max="7" width="13.81640625" style="101" customWidth="1"/>
    <col min="8" max="8" width="15.1796875" style="101" customWidth="1"/>
    <col min="9" max="9" width="15" style="101" customWidth="1"/>
    <col min="10" max="10" width="14.1796875" style="101" customWidth="1"/>
    <col min="11" max="11" width="15.26953125" style="101" customWidth="1"/>
    <col min="12" max="12" width="14.453125" style="101" customWidth="1"/>
    <col min="13" max="16384" width="11.453125" style="101"/>
  </cols>
  <sheetData>
    <row r="1" spans="1:12" ht="12" customHeight="1" x14ac:dyDescent="0.3">
      <c r="A1" s="113" t="s">
        <v>113</v>
      </c>
      <c r="C1" s="117"/>
    </row>
    <row r="2" spans="1:12" ht="11.15" customHeight="1" x14ac:dyDescent="0.3">
      <c r="A2" s="118" t="s">
        <v>112</v>
      </c>
      <c r="C2" s="117"/>
    </row>
    <row r="3" spans="1:12" ht="11.15" customHeight="1" x14ac:dyDescent="0.25">
      <c r="A3" s="109" t="s">
        <v>111</v>
      </c>
    </row>
    <row r="4" spans="1:12" ht="12" customHeight="1" x14ac:dyDescent="0.25">
      <c r="A4" s="113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</row>
    <row r="5" spans="1:12" ht="11.15" customHeight="1" x14ac:dyDescent="0.25">
      <c r="A5" s="116"/>
      <c r="B5" s="114"/>
      <c r="C5" s="114"/>
      <c r="D5" s="114"/>
      <c r="E5" s="115"/>
      <c r="F5" s="114"/>
      <c r="G5" s="114"/>
      <c r="H5" s="114"/>
      <c r="I5" s="114"/>
      <c r="J5" s="114"/>
      <c r="K5" s="114"/>
      <c r="L5" s="114"/>
    </row>
    <row r="6" spans="1:12" ht="12" customHeight="1" x14ac:dyDescent="0.25">
      <c r="A6" s="113"/>
      <c r="B6" s="111"/>
      <c r="C6" s="112"/>
      <c r="D6" s="111"/>
      <c r="E6" s="111"/>
      <c r="F6" s="111"/>
      <c r="G6" s="111"/>
      <c r="H6" s="111"/>
      <c r="I6" s="111"/>
      <c r="J6" s="111"/>
      <c r="K6" s="111"/>
      <c r="L6" s="111"/>
    </row>
    <row r="7" spans="1:12" ht="11.15" customHeight="1" x14ac:dyDescent="0.25">
      <c r="A7" s="110"/>
    </row>
    <row r="8" spans="1:12" s="108" customFormat="1" ht="14.25" customHeight="1" x14ac:dyDescent="0.25">
      <c r="A8" s="131" t="s">
        <v>110</v>
      </c>
      <c r="B8" s="128" t="s">
        <v>109</v>
      </c>
      <c r="C8" s="129"/>
      <c r="D8" s="129"/>
      <c r="E8" s="129"/>
      <c r="F8" s="129"/>
      <c r="G8" s="129"/>
      <c r="H8" s="129"/>
      <c r="I8" s="129"/>
      <c r="J8" s="129"/>
      <c r="K8" s="130"/>
    </row>
    <row r="9" spans="1:12" s="107" customFormat="1" ht="14.25" customHeight="1" x14ac:dyDescent="0.25">
      <c r="A9" s="132"/>
      <c r="B9" s="119" t="s">
        <v>108</v>
      </c>
      <c r="C9" s="120" t="s">
        <v>107</v>
      </c>
      <c r="D9" s="120" t="s">
        <v>106</v>
      </c>
      <c r="E9" s="120" t="s">
        <v>105</v>
      </c>
      <c r="F9" s="120" t="s">
        <v>104</v>
      </c>
      <c r="G9" s="120" t="s">
        <v>103</v>
      </c>
      <c r="H9" s="120" t="s">
        <v>102</v>
      </c>
      <c r="I9" s="120" t="s">
        <v>101</v>
      </c>
      <c r="J9" s="120" t="s">
        <v>100</v>
      </c>
      <c r="K9" s="119" t="s">
        <v>99</v>
      </c>
    </row>
    <row r="10" spans="1:12" ht="14" x14ac:dyDescent="0.3">
      <c r="A10" s="106" t="s">
        <v>1</v>
      </c>
      <c r="B10" s="106">
        <v>319145253</v>
      </c>
      <c r="C10" s="106">
        <v>1041831875</v>
      </c>
      <c r="D10" s="106">
        <v>1968973482</v>
      </c>
      <c r="E10" s="106">
        <v>1083714342</v>
      </c>
      <c r="F10" s="106">
        <v>725388409</v>
      </c>
      <c r="G10" s="106">
        <v>517761348</v>
      </c>
      <c r="H10" s="106">
        <v>387383999</v>
      </c>
      <c r="I10" s="106">
        <v>284761302</v>
      </c>
      <c r="J10" s="106">
        <v>211878386</v>
      </c>
      <c r="K10" s="106">
        <v>1355053477</v>
      </c>
    </row>
    <row r="11" spans="1:12" ht="14" x14ac:dyDescent="0.3">
      <c r="A11" s="105" t="s">
        <v>2</v>
      </c>
      <c r="B11" s="105">
        <v>53756644</v>
      </c>
      <c r="C11" s="105">
        <v>93612532</v>
      </c>
      <c r="D11" s="105">
        <v>229398307</v>
      </c>
      <c r="E11" s="105">
        <v>303633861</v>
      </c>
      <c r="F11" s="105">
        <v>320167513</v>
      </c>
      <c r="G11" s="105">
        <v>317988338</v>
      </c>
      <c r="H11" s="105">
        <v>294145496</v>
      </c>
      <c r="I11" s="105">
        <v>259912346</v>
      </c>
      <c r="J11" s="105">
        <v>233053250</v>
      </c>
      <c r="K11" s="105">
        <v>2252921338</v>
      </c>
    </row>
    <row r="12" spans="1:12" ht="14" x14ac:dyDescent="0.3">
      <c r="A12" s="104" t="s">
        <v>3</v>
      </c>
      <c r="B12" s="104">
        <v>70141684</v>
      </c>
      <c r="C12" s="104">
        <v>119473184</v>
      </c>
      <c r="D12" s="104">
        <v>147470899</v>
      </c>
      <c r="E12" s="104">
        <v>184834856</v>
      </c>
      <c r="F12" s="104">
        <v>218357284</v>
      </c>
      <c r="G12" s="104">
        <v>279100969</v>
      </c>
      <c r="H12" s="104">
        <v>344821519</v>
      </c>
      <c r="I12" s="104">
        <v>399745405</v>
      </c>
      <c r="J12" s="104">
        <v>423591357</v>
      </c>
      <c r="K12" s="104">
        <v>4971673736</v>
      </c>
    </row>
    <row r="13" spans="1:12" ht="14" x14ac:dyDescent="0.3">
      <c r="A13" s="103" t="s">
        <v>94</v>
      </c>
      <c r="B13" s="103">
        <v>153956867</v>
      </c>
      <c r="C13" s="103">
        <v>350746050</v>
      </c>
      <c r="D13" s="103">
        <v>347789786</v>
      </c>
      <c r="E13" s="103">
        <v>284207776</v>
      </c>
      <c r="F13" s="103">
        <v>216141364</v>
      </c>
      <c r="G13" s="103">
        <v>155005560</v>
      </c>
      <c r="H13" s="103">
        <v>119974636</v>
      </c>
      <c r="I13" s="103">
        <v>91472406</v>
      </c>
      <c r="J13" s="103">
        <v>70577367</v>
      </c>
      <c r="K13" s="103">
        <v>596863203</v>
      </c>
    </row>
    <row r="15" spans="1:12" x14ac:dyDescent="0.25">
      <c r="B15" s="101" t="s">
        <v>98</v>
      </c>
      <c r="D15" s="101" t="s">
        <v>97</v>
      </c>
      <c r="F15" s="101" t="s">
        <v>96</v>
      </c>
      <c r="I15" s="101" t="s">
        <v>95</v>
      </c>
    </row>
    <row r="16" spans="1:12" x14ac:dyDescent="0.25">
      <c r="A16" s="101" t="s">
        <v>1</v>
      </c>
      <c r="B16" s="102">
        <f>SUM(B10:C10)</f>
        <v>1360977128</v>
      </c>
      <c r="D16" s="102">
        <f>SUM(D10:E10)</f>
        <v>3052687824</v>
      </c>
      <c r="F16" s="102">
        <f>SUM(F10:H10)</f>
        <v>1630533756</v>
      </c>
      <c r="I16" s="102">
        <f>SUM(I10:K10)</f>
        <v>1851693165</v>
      </c>
    </row>
    <row r="17" spans="1:9" x14ac:dyDescent="0.25">
      <c r="A17" s="101" t="s">
        <v>2</v>
      </c>
      <c r="B17" s="102">
        <f>SUM(B11:C11)</f>
        <v>147369176</v>
      </c>
      <c r="D17" s="102">
        <f>SUM(D11:E11)</f>
        <v>533032168</v>
      </c>
      <c r="F17" s="102">
        <f>SUM(F11:H11)</f>
        <v>932301347</v>
      </c>
      <c r="I17" s="102">
        <f>SUM(I11:K11)</f>
        <v>2745886934</v>
      </c>
    </row>
    <row r="18" spans="1:9" x14ac:dyDescent="0.25">
      <c r="A18" s="101" t="s">
        <v>3</v>
      </c>
      <c r="B18" s="102">
        <f>SUM(B12:C12)</f>
        <v>189614868</v>
      </c>
      <c r="D18" s="102">
        <f>SUM(D12:E12)</f>
        <v>332305755</v>
      </c>
      <c r="F18" s="102">
        <f>SUM(F12:H12)</f>
        <v>842279772</v>
      </c>
      <c r="I18" s="102">
        <f>SUM(I12:K12)</f>
        <v>5795010498</v>
      </c>
    </row>
    <row r="19" spans="1:9" x14ac:dyDescent="0.25">
      <c r="A19" s="101" t="s">
        <v>94</v>
      </c>
      <c r="B19" s="102">
        <f>SUM(B13:C13)</f>
        <v>504702917</v>
      </c>
      <c r="D19" s="102">
        <f>SUM(D13:E13)</f>
        <v>631997562</v>
      </c>
      <c r="F19" s="102">
        <f>SUM(F13:H13)</f>
        <v>491121560</v>
      </c>
      <c r="I19" s="102">
        <f>SUM(I13:K13)</f>
        <v>758912976</v>
      </c>
    </row>
  </sheetData>
  <mergeCells count="2">
    <mergeCell ref="B8:K8"/>
    <mergeCell ref="A8:A9"/>
  </mergeCells>
  <pageMargins left="0.19685039370078741" right="0.19685039370078741" top="0.56999999999999995" bottom="0.39" header="0.15748031496062992" footer="0.19685039370078741"/>
  <pageSetup paperSize="9" orientation="landscape" useFirstPageNumber="1" horizontalDpi="300" verticalDpi="300" r:id="rId1"/>
  <headerFooter alignWithMargins="0">
    <oddHeader>&amp;L&amp;"Arial,Gras"CAISSE CENTRALE DE MUTUALITE SOCIALE AGRICOLE
&amp;"Arial,Normal"&amp;10DIRECTION DES ETUDES, DES REPERTOIRES ET DES STATSITIQUES&amp;C
&amp;"Arial,Gras"&amp;9TABLEAU DE BORD DE L'EMPLOI AGRICOLE
REPARTITION PAR TRANCHES DE SALAIRES&amp;R&amp;8&amp;D</oddHeader>
    <oddFooter>&amp;L&amp;8&amp;A-&amp;P&amp;R&amp;8Source : CCMSA\DERS\SISAL</oddFooter>
  </headerFooter>
  <colBreaks count="1" manualBreakCount="1">
    <brk id="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topLeftCell="A8" workbookViewId="0">
      <selection activeCell="C34" sqref="C34"/>
    </sheetView>
  </sheetViews>
  <sheetFormatPr baseColWidth="10" defaultRowHeight="14.5" x14ac:dyDescent="0.35"/>
  <cols>
    <col min="1" max="1" width="16" customWidth="1"/>
    <col min="2" max="5" width="17" customWidth="1"/>
    <col min="6" max="6" width="14.26953125" customWidth="1"/>
  </cols>
  <sheetData>
    <row r="2" spans="1:5" ht="24" customHeight="1" x14ac:dyDescent="0.35">
      <c r="B2" s="31" t="s">
        <v>1</v>
      </c>
      <c r="C2" s="31" t="s">
        <v>2</v>
      </c>
      <c r="D2" s="31" t="s">
        <v>3</v>
      </c>
      <c r="E2" s="31" t="s">
        <v>10</v>
      </c>
    </row>
    <row r="3" spans="1:5" ht="20.149999999999999" customHeight="1" x14ac:dyDescent="0.35">
      <c r="A3" s="31" t="s">
        <v>28</v>
      </c>
      <c r="B3" s="32">
        <v>0.55619148300507892</v>
      </c>
      <c r="C3" s="32">
        <v>0.13513524693769677</v>
      </c>
      <c r="D3" s="32">
        <v>0.19419759612069956</v>
      </c>
      <c r="E3" s="32">
        <v>0.11447567393652472</v>
      </c>
    </row>
    <row r="4" spans="1:5" ht="20.149999999999999" customHeight="1" x14ac:dyDescent="0.35">
      <c r="A4" s="31" t="s">
        <v>29</v>
      </c>
      <c r="B4" s="32">
        <v>0.37994096403998867</v>
      </c>
      <c r="C4" s="32">
        <v>0.18633839909188329</v>
      </c>
      <c r="D4" s="32">
        <v>0.27913072881389644</v>
      </c>
      <c r="E4" s="32">
        <v>0.15458990805423156</v>
      </c>
    </row>
    <row r="5" spans="1:5" ht="20.149999999999999" customHeight="1" x14ac:dyDescent="0.35">
      <c r="A5" s="31" t="s">
        <v>30</v>
      </c>
      <c r="B5" s="32">
        <v>0.44554587397428141</v>
      </c>
      <c r="C5" s="32">
        <v>0.17415052672826661</v>
      </c>
      <c r="D5" s="32">
        <v>0.24916633102994204</v>
      </c>
      <c r="E5" s="32">
        <v>0.13113726826750993</v>
      </c>
    </row>
    <row r="6" spans="1:5" ht="20.149999999999999" customHeight="1" x14ac:dyDescent="0.35">
      <c r="A6" s="31" t="s">
        <v>31</v>
      </c>
      <c r="B6" s="32">
        <v>0.36218977389529811</v>
      </c>
      <c r="C6" s="32">
        <v>0.19993138408838773</v>
      </c>
      <c r="D6" s="32">
        <v>0.32839773091006524</v>
      </c>
      <c r="E6" s="32">
        <v>0.10948111110624892</v>
      </c>
    </row>
    <row r="30" spans="6:6" x14ac:dyDescent="0.35">
      <c r="F30" t="s">
        <v>51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workbookViewId="0">
      <selection activeCell="C4" sqref="C4"/>
    </sheetView>
  </sheetViews>
  <sheetFormatPr baseColWidth="10" defaultRowHeight="14.5" x14ac:dyDescent="0.35"/>
  <cols>
    <col min="2" max="2" width="17.7265625" customWidth="1"/>
    <col min="3" max="3" width="24" customWidth="1"/>
  </cols>
  <sheetData>
    <row r="1" spans="1:3" ht="15" thickBot="1" x14ac:dyDescent="0.4"/>
    <row r="2" spans="1:3" ht="15" customHeight="1" x14ac:dyDescent="0.35">
      <c r="A2" s="1"/>
      <c r="B2" s="135" t="s">
        <v>0</v>
      </c>
      <c r="C2" s="133" t="s">
        <v>32</v>
      </c>
    </row>
    <row r="3" spans="1:3" ht="15" thickBot="1" x14ac:dyDescent="0.4">
      <c r="A3" s="1"/>
      <c r="B3" s="136"/>
      <c r="C3" s="134"/>
    </row>
    <row r="4" spans="1:3" ht="23.25" customHeight="1" thickBot="1" x14ac:dyDescent="0.4">
      <c r="A4" s="1"/>
      <c r="B4" s="2" t="s">
        <v>1</v>
      </c>
      <c r="C4" s="3">
        <v>-1.9</v>
      </c>
    </row>
    <row r="5" spans="1:3" ht="24" customHeight="1" thickBot="1" x14ac:dyDescent="0.4">
      <c r="A5" s="1"/>
      <c r="B5" s="2" t="s">
        <v>2</v>
      </c>
      <c r="C5" s="3">
        <v>-4.7</v>
      </c>
    </row>
    <row r="6" spans="1:3" ht="22.5" customHeight="1" thickBot="1" x14ac:dyDescent="0.4">
      <c r="A6" s="1"/>
      <c r="B6" s="2" t="s">
        <v>3</v>
      </c>
      <c r="C6" s="3">
        <v>-4</v>
      </c>
    </row>
    <row r="7" spans="1:3" ht="22.5" customHeight="1" thickBot="1" x14ac:dyDescent="0.4">
      <c r="A7" s="1"/>
      <c r="B7" s="2" t="s">
        <v>4</v>
      </c>
      <c r="C7" s="3">
        <v>2.6</v>
      </c>
    </row>
    <row r="8" spans="1:3" ht="24" customHeight="1" thickBot="1" x14ac:dyDescent="0.4">
      <c r="A8" s="4"/>
      <c r="B8" s="5" t="s">
        <v>5</v>
      </c>
      <c r="C8" s="3">
        <v>-2</v>
      </c>
    </row>
    <row r="14" spans="1:3" ht="22.5" customHeight="1" x14ac:dyDescent="0.35"/>
    <row r="20" spans="1:16" x14ac:dyDescent="0.35">
      <c r="A20" s="1"/>
      <c r="B20" s="8"/>
    </row>
    <row r="21" spans="1:16" x14ac:dyDescent="0.35">
      <c r="A21" s="1"/>
      <c r="B21" s="8"/>
    </row>
    <row r="22" spans="1:16" x14ac:dyDescent="0.35">
      <c r="A22" s="1"/>
      <c r="B22" s="9"/>
    </row>
    <row r="23" spans="1:16" x14ac:dyDescent="0.35">
      <c r="A23" s="1"/>
      <c r="B23" s="9"/>
    </row>
    <row r="24" spans="1:16" x14ac:dyDescent="0.35">
      <c r="A24" s="1"/>
      <c r="B24" s="9"/>
    </row>
    <row r="28" spans="1:16" x14ac:dyDescent="0.35">
      <c r="L28" s="19"/>
    </row>
    <row r="29" spans="1:16" x14ac:dyDescent="0.35">
      <c r="L29" s="20"/>
      <c r="M29" s="20"/>
      <c r="N29" s="20"/>
      <c r="O29" s="20"/>
      <c r="P29" s="20"/>
    </row>
    <row r="30" spans="1:16" x14ac:dyDescent="0.35">
      <c r="L30" s="20"/>
      <c r="M30" s="20"/>
      <c r="N30" s="20"/>
      <c r="O30" s="20"/>
      <c r="P30" s="20"/>
    </row>
    <row r="31" spans="1:16" x14ac:dyDescent="0.35">
      <c r="L31" s="21"/>
      <c r="M31" s="21"/>
      <c r="N31" s="21"/>
      <c r="O31" s="21"/>
      <c r="P31" s="21"/>
    </row>
  </sheetData>
  <mergeCells count="2">
    <mergeCell ref="C2:C3"/>
    <mergeCell ref="B2:B3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workbookViewId="0">
      <selection activeCell="B5" sqref="B5"/>
    </sheetView>
  </sheetViews>
  <sheetFormatPr baseColWidth="10" defaultRowHeight="14.5" x14ac:dyDescent="0.35"/>
  <cols>
    <col min="2" max="2" width="33" customWidth="1"/>
    <col min="3" max="3" width="21.54296875" customWidth="1"/>
  </cols>
  <sheetData>
    <row r="1" spans="1:17" x14ac:dyDescent="0.35">
      <c r="M1" s="19"/>
      <c r="N1" s="22"/>
      <c r="O1" s="22"/>
      <c r="P1" s="22"/>
      <c r="Q1" s="23"/>
    </row>
    <row r="2" spans="1:17" ht="15" thickBot="1" x14ac:dyDescent="0.4">
      <c r="M2" s="19"/>
      <c r="N2" s="22"/>
      <c r="O2" s="22"/>
      <c r="P2" s="22"/>
      <c r="Q2" s="23"/>
    </row>
    <row r="3" spans="1:17" x14ac:dyDescent="0.35">
      <c r="B3" s="135" t="s">
        <v>0</v>
      </c>
      <c r="C3" s="133" t="s">
        <v>27</v>
      </c>
      <c r="M3" s="19"/>
      <c r="N3" s="22"/>
      <c r="O3" s="22"/>
      <c r="P3" s="22"/>
      <c r="Q3" s="23"/>
    </row>
    <row r="4" spans="1:17" ht="24" customHeight="1" thickBot="1" x14ac:dyDescent="0.4">
      <c r="B4" s="136"/>
      <c r="C4" s="134"/>
      <c r="M4" s="19"/>
      <c r="N4" s="22"/>
      <c r="O4" s="22"/>
      <c r="P4" s="22"/>
      <c r="Q4" s="23"/>
    </row>
    <row r="5" spans="1:17" ht="24" customHeight="1" thickBot="1" x14ac:dyDescent="0.4">
      <c r="B5" s="2" t="s">
        <v>1</v>
      </c>
      <c r="C5" s="7">
        <v>-2.1000000000000001E-2</v>
      </c>
    </row>
    <row r="6" spans="1:17" ht="24" customHeight="1" thickBot="1" x14ac:dyDescent="0.4">
      <c r="B6" s="2" t="s">
        <v>2</v>
      </c>
      <c r="C6" s="7">
        <v>-0.02</v>
      </c>
    </row>
    <row r="7" spans="1:17" ht="24" customHeight="1" thickBot="1" x14ac:dyDescent="0.4">
      <c r="B7" s="2" t="s">
        <v>3</v>
      </c>
      <c r="C7" s="7">
        <v>-8.9999999999999993E-3</v>
      </c>
    </row>
    <row r="8" spans="1:17" ht="24" customHeight="1" thickBot="1" x14ac:dyDescent="0.4">
      <c r="B8" s="2" t="s">
        <v>4</v>
      </c>
      <c r="C8" s="7">
        <v>-2.9000000000000001E-2</v>
      </c>
    </row>
    <row r="9" spans="1:17" ht="24" customHeight="1" thickBot="1" x14ac:dyDescent="0.4">
      <c r="B9" s="5" t="s">
        <v>5</v>
      </c>
      <c r="C9" s="7">
        <v>-1.9E-2</v>
      </c>
    </row>
    <row r="11" spans="1:17" x14ac:dyDescent="0.35">
      <c r="A11" s="1"/>
      <c r="B11" s="8"/>
    </row>
    <row r="12" spans="1:17" x14ac:dyDescent="0.35">
      <c r="A12" s="1"/>
      <c r="B12" s="8"/>
    </row>
    <row r="13" spans="1:17" x14ac:dyDescent="0.35">
      <c r="A13" s="1"/>
      <c r="B13" s="9"/>
    </row>
    <row r="14" spans="1:17" x14ac:dyDescent="0.35">
      <c r="A14" s="1"/>
      <c r="B14" s="9"/>
    </row>
    <row r="15" spans="1:17" x14ac:dyDescent="0.35">
      <c r="A15" s="1"/>
      <c r="B15" s="9"/>
    </row>
    <row r="16" spans="1:17" x14ac:dyDescent="0.35">
      <c r="A16" s="1"/>
      <c r="B16" s="9"/>
    </row>
    <row r="17" spans="1:2" x14ac:dyDescent="0.35">
      <c r="A17" s="4"/>
      <c r="B17" s="9"/>
    </row>
  </sheetData>
  <mergeCells count="2">
    <mergeCell ref="C3:C4"/>
    <mergeCell ref="B3:B4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5:O18"/>
  <sheetViews>
    <sheetView workbookViewId="0">
      <selection activeCell="F23" sqref="F23"/>
    </sheetView>
  </sheetViews>
  <sheetFormatPr baseColWidth="10" defaultRowHeight="14.5" x14ac:dyDescent="0.35"/>
  <cols>
    <col min="14" max="14" width="13" customWidth="1"/>
  </cols>
  <sheetData>
    <row r="5" spans="10:15" ht="15" thickBot="1" x14ac:dyDescent="0.4"/>
    <row r="6" spans="10:15" x14ac:dyDescent="0.35">
      <c r="J6" s="10"/>
      <c r="K6" s="11"/>
      <c r="L6" s="11"/>
      <c r="M6" s="12"/>
      <c r="N6" s="137" t="s">
        <v>9</v>
      </c>
    </row>
    <row r="7" spans="10:15" ht="15" thickBot="1" x14ac:dyDescent="0.4">
      <c r="J7" s="13" t="s">
        <v>0</v>
      </c>
      <c r="K7" s="14">
        <v>2018</v>
      </c>
      <c r="L7" s="14">
        <v>2019</v>
      </c>
      <c r="M7" s="15">
        <v>2020</v>
      </c>
      <c r="N7" s="138"/>
    </row>
    <row r="8" spans="10:15" ht="15" thickBot="1" x14ac:dyDescent="0.4">
      <c r="J8" s="6" t="s">
        <v>1</v>
      </c>
      <c r="K8" s="16">
        <v>0.47799999999999998</v>
      </c>
      <c r="L8" s="16">
        <v>0.495</v>
      </c>
      <c r="M8" s="17">
        <v>0.48099999999999998</v>
      </c>
      <c r="N8" s="18">
        <v>-1.3</v>
      </c>
    </row>
    <row r="9" spans="10:15" ht="15" thickBot="1" x14ac:dyDescent="0.4">
      <c r="J9" s="6" t="s">
        <v>2</v>
      </c>
      <c r="K9" s="16">
        <v>0.745</v>
      </c>
      <c r="L9" s="16">
        <v>0.78300000000000003</v>
      </c>
      <c r="M9" s="17">
        <v>0.77500000000000002</v>
      </c>
      <c r="N9" s="18">
        <v>-0.8</v>
      </c>
    </row>
    <row r="10" spans="10:15" ht="15" thickBot="1" x14ac:dyDescent="0.4">
      <c r="J10" s="6" t="s">
        <v>3</v>
      </c>
      <c r="K10" s="16">
        <v>0.78300000000000003</v>
      </c>
      <c r="L10" s="16">
        <v>0.82199999999999995</v>
      </c>
      <c r="M10" s="17">
        <v>0.82099999999999995</v>
      </c>
      <c r="N10" s="18">
        <v>-0.1</v>
      </c>
    </row>
    <row r="11" spans="10:15" ht="15" thickBot="1" x14ac:dyDescent="0.4">
      <c r="J11" s="6" t="s">
        <v>10</v>
      </c>
      <c r="K11" s="16">
        <v>0.61299999999999999</v>
      </c>
      <c r="L11" s="16">
        <v>0.66400000000000003</v>
      </c>
      <c r="M11" s="17">
        <v>0.65400000000000003</v>
      </c>
      <c r="N11" s="18">
        <v>-1.1000000000000001</v>
      </c>
    </row>
    <row r="12" spans="10:15" ht="15" thickBot="1" x14ac:dyDescent="0.4">
      <c r="J12" s="6" t="s">
        <v>5</v>
      </c>
      <c r="K12" s="16">
        <v>0.62</v>
      </c>
      <c r="L12" s="16">
        <v>0.64800000000000002</v>
      </c>
      <c r="M12" s="17">
        <v>0.64</v>
      </c>
      <c r="N12" s="18">
        <v>-0.9</v>
      </c>
    </row>
    <row r="15" spans="10:15" x14ac:dyDescent="0.35">
      <c r="K15" s="19" t="s">
        <v>11</v>
      </c>
      <c r="L15" t="s">
        <v>12</v>
      </c>
      <c r="M15" t="s">
        <v>13</v>
      </c>
      <c r="N15" t="s">
        <v>14</v>
      </c>
      <c r="O15" t="s">
        <v>8</v>
      </c>
    </row>
    <row r="16" spans="10:15" x14ac:dyDescent="0.35">
      <c r="J16">
        <v>2018</v>
      </c>
      <c r="K16" s="20">
        <v>0.47799999999999998</v>
      </c>
      <c r="L16" s="20">
        <v>0.745</v>
      </c>
      <c r="M16" s="20">
        <v>0.78300000000000003</v>
      </c>
      <c r="N16" s="20">
        <v>0.61299999999999999</v>
      </c>
      <c r="O16" s="20">
        <v>0.62</v>
      </c>
    </row>
    <row r="17" spans="10:15" x14ac:dyDescent="0.35">
      <c r="J17">
        <v>2019</v>
      </c>
      <c r="K17" s="20">
        <v>0.495</v>
      </c>
      <c r="L17" s="20">
        <v>0.78300000000000003</v>
      </c>
      <c r="M17" s="20">
        <v>0.82199999999999995</v>
      </c>
      <c r="N17" s="20">
        <v>0.66400000000000003</v>
      </c>
      <c r="O17" s="20">
        <v>0.64800000000000002</v>
      </c>
    </row>
    <row r="18" spans="10:15" x14ac:dyDescent="0.35">
      <c r="J18">
        <v>2020</v>
      </c>
      <c r="K18" s="21">
        <v>0.48099999999999998</v>
      </c>
      <c r="L18" s="21">
        <v>0.77500000000000002</v>
      </c>
      <c r="M18" s="21">
        <v>0.82099999999999995</v>
      </c>
      <c r="N18" s="21">
        <v>0.65400000000000003</v>
      </c>
      <c r="O18" s="21">
        <v>0.64</v>
      </c>
    </row>
  </sheetData>
  <mergeCells count="1">
    <mergeCell ref="N6:N7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C4" sqref="C4"/>
    </sheetView>
  </sheetViews>
  <sheetFormatPr baseColWidth="10" defaultRowHeight="14.5" x14ac:dyDescent="0.35"/>
  <cols>
    <col min="2" max="2" width="19.54296875" customWidth="1"/>
    <col min="3" max="3" width="20.54296875" customWidth="1"/>
    <col min="4" max="6" width="20.453125" customWidth="1"/>
  </cols>
  <sheetData>
    <row r="1" spans="2:6" ht="15" thickBot="1" x14ac:dyDescent="0.4"/>
    <row r="2" spans="2:6" x14ac:dyDescent="0.35">
      <c r="B2" s="139" t="s">
        <v>0</v>
      </c>
      <c r="C2" s="141" t="s">
        <v>53</v>
      </c>
      <c r="D2" s="143" t="s">
        <v>54</v>
      </c>
      <c r="E2" s="143" t="s">
        <v>55</v>
      </c>
      <c r="F2" s="145" t="s">
        <v>6</v>
      </c>
    </row>
    <row r="3" spans="2:6" ht="15" thickBot="1" x14ac:dyDescent="0.4">
      <c r="B3" s="140"/>
      <c r="C3" s="142"/>
      <c r="D3" s="144"/>
      <c r="E3" s="144"/>
      <c r="F3" s="146"/>
    </row>
    <row r="4" spans="2:6" ht="25" customHeight="1" thickBot="1" x14ac:dyDescent="0.4">
      <c r="B4" s="39" t="s">
        <v>1</v>
      </c>
      <c r="C4" s="40">
        <v>0.55900000000000005</v>
      </c>
      <c r="D4" s="40">
        <v>0.20699999999999999</v>
      </c>
      <c r="E4" s="40">
        <v>0.23499999999999999</v>
      </c>
      <c r="F4" s="41">
        <v>1</v>
      </c>
    </row>
    <row r="5" spans="2:6" ht="25" customHeight="1" thickBot="1" x14ac:dyDescent="0.4">
      <c r="B5" s="39" t="s">
        <v>2</v>
      </c>
      <c r="C5" s="40">
        <v>0.156</v>
      </c>
      <c r="D5" s="40">
        <v>0.214</v>
      </c>
      <c r="E5" s="40">
        <v>0.63</v>
      </c>
      <c r="F5" s="41">
        <v>1</v>
      </c>
    </row>
    <row r="6" spans="2:6" ht="25" customHeight="1" thickBot="1" x14ac:dyDescent="0.4">
      <c r="B6" s="39" t="s">
        <v>3</v>
      </c>
      <c r="C6" s="40">
        <v>7.2999999999999995E-2</v>
      </c>
      <c r="D6" s="40">
        <v>0.11799999999999999</v>
      </c>
      <c r="E6" s="40">
        <v>0.80900000000000005</v>
      </c>
      <c r="F6" s="41">
        <v>1</v>
      </c>
    </row>
    <row r="7" spans="2:6" ht="25" customHeight="1" thickBot="1" x14ac:dyDescent="0.4">
      <c r="B7" s="42" t="s">
        <v>7</v>
      </c>
      <c r="C7" s="40">
        <v>0.47599999999999998</v>
      </c>
      <c r="D7" s="40">
        <v>0.20599999999999999</v>
      </c>
      <c r="E7" s="40">
        <v>0.318</v>
      </c>
      <c r="F7" s="41">
        <v>1</v>
      </c>
    </row>
    <row r="8" spans="2:6" ht="25" customHeight="1" thickBot="1" x14ac:dyDescent="0.4">
      <c r="B8" s="39" t="s">
        <v>8</v>
      </c>
      <c r="C8" s="40">
        <v>0.31</v>
      </c>
      <c r="D8" s="40">
        <v>0.17899999999999999</v>
      </c>
      <c r="E8" s="40">
        <v>0.51200000000000001</v>
      </c>
      <c r="F8" s="41">
        <v>1</v>
      </c>
    </row>
    <row r="10" spans="2:6" x14ac:dyDescent="0.35">
      <c r="B10" s="25"/>
      <c r="C10" s="24"/>
    </row>
    <row r="11" spans="2:6" x14ac:dyDescent="0.35">
      <c r="B11" s="25"/>
      <c r="C11" s="24"/>
    </row>
    <row r="12" spans="2:6" x14ac:dyDescent="0.35">
      <c r="B12" s="25"/>
      <c r="C12" s="29"/>
    </row>
    <row r="13" spans="2:6" x14ac:dyDescent="0.35">
      <c r="B13" s="25"/>
      <c r="C13" s="29"/>
    </row>
    <row r="14" spans="2:6" x14ac:dyDescent="0.35">
      <c r="B14" s="25"/>
      <c r="C14" s="30"/>
    </row>
    <row r="15" spans="2:6" x14ac:dyDescent="0.35">
      <c r="B15" s="25"/>
      <c r="C15" s="29"/>
    </row>
    <row r="16" spans="2:6" x14ac:dyDescent="0.35">
      <c r="B16" s="26"/>
      <c r="C16" s="29"/>
    </row>
    <row r="18" spans="1:2" x14ac:dyDescent="0.35">
      <c r="A18" s="1"/>
      <c r="B18" s="8"/>
    </row>
    <row r="19" spans="1:2" x14ac:dyDescent="0.35">
      <c r="A19" s="1"/>
      <c r="B19" s="8"/>
    </row>
    <row r="20" spans="1:2" x14ac:dyDescent="0.35">
      <c r="A20" s="1"/>
      <c r="B20" s="9"/>
    </row>
    <row r="21" spans="1:2" x14ac:dyDescent="0.35">
      <c r="A21" s="1"/>
      <c r="B21" s="9"/>
    </row>
    <row r="22" spans="1:2" x14ac:dyDescent="0.35">
      <c r="A22" s="1"/>
      <c r="B22" s="9"/>
    </row>
    <row r="23" spans="1:2" x14ac:dyDescent="0.35">
      <c r="A23" s="1"/>
      <c r="B23" s="9"/>
    </row>
    <row r="24" spans="1:2" x14ac:dyDescent="0.35">
      <c r="A24" s="4"/>
      <c r="B24" s="9"/>
    </row>
  </sheetData>
  <mergeCells count="5">
    <mergeCell ref="B2:B3"/>
    <mergeCell ref="C2:C3"/>
    <mergeCell ref="D2:D3"/>
    <mergeCell ref="E2:E3"/>
    <mergeCell ref="F2:F3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0"/>
  <sheetViews>
    <sheetView topLeftCell="A40" workbookViewId="0"/>
  </sheetViews>
  <sheetFormatPr baseColWidth="10" defaultRowHeight="14.5" x14ac:dyDescent="0.35"/>
  <cols>
    <col min="2" max="2" width="32.453125" customWidth="1"/>
    <col min="3" max="4" width="17.453125" customWidth="1"/>
    <col min="5" max="5" width="13.453125" customWidth="1"/>
    <col min="6" max="6" width="19" customWidth="1"/>
    <col min="7" max="7" width="19.1796875" customWidth="1"/>
  </cols>
  <sheetData>
    <row r="1" spans="1:7" ht="24" customHeight="1" x14ac:dyDescent="0.35"/>
    <row r="2" spans="1:7" ht="29.25" customHeight="1" thickBot="1" x14ac:dyDescent="0.4">
      <c r="A2" s="1"/>
      <c r="B2" s="163" t="s">
        <v>19</v>
      </c>
      <c r="C2" s="163"/>
      <c r="D2" s="163"/>
      <c r="E2" s="27"/>
      <c r="F2" s="27"/>
      <c r="G2" s="27"/>
    </row>
    <row r="3" spans="1:7" ht="25" customHeight="1" thickBot="1" x14ac:dyDescent="0.4">
      <c r="A3" s="1"/>
      <c r="B3" s="69" t="s">
        <v>0</v>
      </c>
      <c r="C3" s="70">
        <v>2018</v>
      </c>
      <c r="D3" s="71">
        <v>2019</v>
      </c>
      <c r="E3" s="71">
        <v>2020</v>
      </c>
      <c r="F3" s="72" t="s">
        <v>16</v>
      </c>
      <c r="G3" s="72" t="s">
        <v>17</v>
      </c>
    </row>
    <row r="4" spans="1:7" ht="25" customHeight="1" thickBot="1" x14ac:dyDescent="0.4">
      <c r="A4" s="1"/>
      <c r="B4" s="73" t="s">
        <v>18</v>
      </c>
      <c r="C4" s="74">
        <v>295133</v>
      </c>
      <c r="D4" s="75">
        <v>308194</v>
      </c>
      <c r="E4" s="75">
        <v>339595</v>
      </c>
      <c r="F4" s="76">
        <f>D4/C4-1</f>
        <v>4.4254624186383706E-2</v>
      </c>
      <c r="G4" s="77">
        <f t="shared" ref="F4:G7" si="0">E4/D4-1</f>
        <v>0.10188712304587377</v>
      </c>
    </row>
    <row r="5" spans="1:7" ht="25" customHeight="1" thickBot="1" x14ac:dyDescent="0.4">
      <c r="A5" s="1"/>
      <c r="B5" s="73" t="s">
        <v>2</v>
      </c>
      <c r="C5" s="78">
        <v>123356</v>
      </c>
      <c r="D5" s="75">
        <v>129262</v>
      </c>
      <c r="E5" s="75">
        <v>130134</v>
      </c>
      <c r="F5" s="76">
        <f t="shared" si="0"/>
        <v>4.7877687343947706E-2</v>
      </c>
      <c r="G5" s="77">
        <f t="shared" si="0"/>
        <v>6.7459887670002772E-3</v>
      </c>
    </row>
    <row r="6" spans="1:7" ht="25" customHeight="1" thickBot="1" x14ac:dyDescent="0.4">
      <c r="A6" s="1"/>
      <c r="B6" s="73" t="s">
        <v>3</v>
      </c>
      <c r="C6" s="78">
        <v>189291</v>
      </c>
      <c r="D6" s="75">
        <v>195111</v>
      </c>
      <c r="E6" s="75">
        <v>201921</v>
      </c>
      <c r="F6" s="76">
        <f t="shared" si="0"/>
        <v>3.0746311235082535E-2</v>
      </c>
      <c r="G6" s="77">
        <f t="shared" si="0"/>
        <v>3.4903208942601793E-2</v>
      </c>
    </row>
    <row r="7" spans="1:7" ht="25" customHeight="1" thickBot="1" x14ac:dyDescent="0.4">
      <c r="A7" s="1"/>
      <c r="B7" s="73" t="s">
        <v>4</v>
      </c>
      <c r="C7" s="78">
        <v>97207</v>
      </c>
      <c r="D7" s="75">
        <v>100525</v>
      </c>
      <c r="E7" s="75">
        <v>110934</v>
      </c>
      <c r="F7" s="76">
        <f t="shared" si="0"/>
        <v>3.4133344306479962E-2</v>
      </c>
      <c r="G7" s="77">
        <f t="shared" si="0"/>
        <v>0.10354638149714002</v>
      </c>
    </row>
    <row r="8" spans="1:7" ht="15" thickBot="1" x14ac:dyDescent="0.4">
      <c r="A8" s="4"/>
      <c r="B8" s="79" t="s">
        <v>5</v>
      </c>
      <c r="C8" s="80">
        <f>SUM(C4:C7)</f>
        <v>704987</v>
      </c>
      <c r="D8" s="80">
        <f>SUM(D4:D7)</f>
        <v>733092</v>
      </c>
      <c r="E8" s="80">
        <f>SUM(E4:E7)</f>
        <v>782584</v>
      </c>
      <c r="F8" s="77">
        <f>D8/C8-1</f>
        <v>3.9865983344373745E-2</v>
      </c>
      <c r="G8" s="81">
        <f>E8/D8-1</f>
        <v>6.7511308266902326E-2</v>
      </c>
    </row>
    <row r="9" spans="1:7" x14ac:dyDescent="0.35">
      <c r="G9" t="s">
        <v>51</v>
      </c>
    </row>
    <row r="12" spans="1:7" ht="29.25" customHeight="1" thickBot="1" x14ac:dyDescent="0.4">
      <c r="B12" s="151" t="s">
        <v>26</v>
      </c>
      <c r="C12" s="151"/>
      <c r="D12" s="151"/>
    </row>
    <row r="13" spans="1:7" ht="21" customHeight="1" x14ac:dyDescent="0.35">
      <c r="B13" s="155" t="s">
        <v>20</v>
      </c>
      <c r="C13" s="155" t="s">
        <v>21</v>
      </c>
      <c r="D13" s="155">
        <v>2019</v>
      </c>
      <c r="E13" s="155">
        <v>2020</v>
      </c>
      <c r="F13" s="155" t="s">
        <v>17</v>
      </c>
      <c r="G13" s="28"/>
    </row>
    <row r="14" spans="1:7" ht="29.25" customHeight="1" thickBot="1" x14ac:dyDescent="0.4">
      <c r="B14" s="156"/>
      <c r="C14" s="156"/>
      <c r="D14" s="156"/>
      <c r="E14" s="156"/>
      <c r="F14" s="156"/>
      <c r="G14" s="28"/>
    </row>
    <row r="15" spans="1:7" ht="27.75" customHeight="1" thickBot="1" x14ac:dyDescent="0.4">
      <c r="B15" s="157" t="s">
        <v>22</v>
      </c>
      <c r="C15" s="58" t="s">
        <v>23</v>
      </c>
      <c r="D15" s="59">
        <v>1204231</v>
      </c>
      <c r="E15" s="59">
        <v>1123350</v>
      </c>
      <c r="F15" s="60">
        <v>-6.7000000000000004E-2</v>
      </c>
      <c r="G15" s="28"/>
    </row>
    <row r="16" spans="1:7" ht="27" customHeight="1" thickBot="1" x14ac:dyDescent="0.4">
      <c r="B16" s="158"/>
      <c r="C16" s="61" t="s">
        <v>24</v>
      </c>
      <c r="D16" s="59">
        <v>179268545</v>
      </c>
      <c r="E16" s="59">
        <v>170646932</v>
      </c>
      <c r="F16" s="62">
        <v>-4.8000000000000001E-2</v>
      </c>
      <c r="G16" s="28"/>
    </row>
    <row r="17" spans="2:7" ht="26.25" customHeight="1" x14ac:dyDescent="0.35">
      <c r="B17" s="159" t="s">
        <v>25</v>
      </c>
      <c r="C17" s="63" t="s">
        <v>23</v>
      </c>
      <c r="D17" s="64">
        <v>2082414</v>
      </c>
      <c r="E17" s="64">
        <v>2040301</v>
      </c>
      <c r="F17" s="65">
        <v>-0.02</v>
      </c>
      <c r="G17" s="28"/>
    </row>
    <row r="18" spans="2:7" ht="27" customHeight="1" thickBot="1" x14ac:dyDescent="0.4">
      <c r="B18" s="160"/>
      <c r="C18" s="66" t="s">
        <v>24</v>
      </c>
      <c r="D18" s="67">
        <v>1346481121</v>
      </c>
      <c r="E18" s="67">
        <v>1321078617</v>
      </c>
      <c r="F18" s="68">
        <v>-1.9E-2</v>
      </c>
      <c r="G18" s="28"/>
    </row>
    <row r="19" spans="2:7" ht="15" customHeight="1" x14ac:dyDescent="0.35">
      <c r="F19" t="s">
        <v>51</v>
      </c>
    </row>
    <row r="22" spans="2:7" ht="29.25" customHeight="1" thickBot="1" x14ac:dyDescent="0.4">
      <c r="B22" s="154" t="s">
        <v>15</v>
      </c>
      <c r="C22" s="154"/>
      <c r="D22" s="154"/>
    </row>
    <row r="23" spans="2:7" ht="25" customHeight="1" thickBot="1" x14ac:dyDescent="0.4">
      <c r="B23" s="51" t="s">
        <v>0</v>
      </c>
      <c r="C23" s="52">
        <v>2019</v>
      </c>
      <c r="D23" s="53">
        <v>2020</v>
      </c>
    </row>
    <row r="24" spans="2:7" ht="25" customHeight="1" thickBot="1" x14ac:dyDescent="0.4">
      <c r="B24" s="54" t="s">
        <v>1</v>
      </c>
      <c r="C24" s="55">
        <v>0.05</v>
      </c>
      <c r="D24" s="56">
        <v>-7.0000000000000001E-3</v>
      </c>
    </row>
    <row r="25" spans="2:7" ht="25" customHeight="1" thickBot="1" x14ac:dyDescent="0.4">
      <c r="B25" s="54" t="s">
        <v>2</v>
      </c>
      <c r="C25" s="55">
        <v>3.9E-2</v>
      </c>
      <c r="D25" s="56">
        <v>-5.0000000000000001E-3</v>
      </c>
    </row>
    <row r="26" spans="2:7" ht="25" customHeight="1" thickBot="1" x14ac:dyDescent="0.4">
      <c r="B26" s="54" t="s">
        <v>3</v>
      </c>
      <c r="C26" s="56">
        <v>3.5999999999999997E-2</v>
      </c>
      <c r="D26" s="56">
        <v>8.0000000000000002E-3</v>
      </c>
    </row>
    <row r="27" spans="2:7" ht="25" customHeight="1" thickBot="1" x14ac:dyDescent="0.4">
      <c r="B27" s="54" t="s">
        <v>4</v>
      </c>
      <c r="C27" s="55">
        <v>3.5000000000000003E-2</v>
      </c>
      <c r="D27" s="56">
        <v>-8.9999999999999993E-3</v>
      </c>
    </row>
    <row r="28" spans="2:7" ht="25" customHeight="1" thickBot="1" x14ac:dyDescent="0.4">
      <c r="B28" s="57" t="s">
        <v>5</v>
      </c>
      <c r="C28" s="55">
        <v>4.2000000000000003E-2</v>
      </c>
      <c r="D28" s="56">
        <v>-2E-3</v>
      </c>
    </row>
    <row r="29" spans="2:7" x14ac:dyDescent="0.35">
      <c r="D29" t="s">
        <v>51</v>
      </c>
    </row>
    <row r="33" spans="2:9" ht="29.25" customHeight="1" thickBot="1" x14ac:dyDescent="0.4">
      <c r="B33" s="150" t="s">
        <v>39</v>
      </c>
      <c r="C33" s="150"/>
      <c r="D33" s="150"/>
    </row>
    <row r="34" spans="2:9" ht="29.25" customHeight="1" x14ac:dyDescent="0.35">
      <c r="B34" s="152" t="s">
        <v>33</v>
      </c>
      <c r="C34" s="152">
        <v>2018</v>
      </c>
      <c r="D34" s="152">
        <v>2019</v>
      </c>
      <c r="E34" s="161">
        <v>2020</v>
      </c>
      <c r="F34" s="152" t="s">
        <v>34</v>
      </c>
      <c r="G34" s="152" t="s">
        <v>35</v>
      </c>
      <c r="H34" s="152" t="s">
        <v>36</v>
      </c>
      <c r="I34" s="152" t="s">
        <v>37</v>
      </c>
    </row>
    <row r="35" spans="2:9" ht="15" thickBot="1" x14ac:dyDescent="0.4">
      <c r="B35" s="153"/>
      <c r="C35" s="153"/>
      <c r="D35" s="153"/>
      <c r="E35" s="162"/>
      <c r="F35" s="153"/>
      <c r="G35" s="153"/>
      <c r="H35" s="153"/>
      <c r="I35" s="153"/>
    </row>
    <row r="36" spans="2:9" ht="45" customHeight="1" thickBot="1" x14ac:dyDescent="0.4">
      <c r="B36" s="33" t="s">
        <v>38</v>
      </c>
      <c r="C36" s="34">
        <v>9.8800000000000008</v>
      </c>
      <c r="D36" s="34">
        <v>10.029999999999999</v>
      </c>
      <c r="E36" s="35">
        <v>10.15</v>
      </c>
      <c r="F36" s="36">
        <v>1.4999999999999999E-2</v>
      </c>
      <c r="G36" s="37">
        <v>1.2E-2</v>
      </c>
      <c r="H36" s="36">
        <v>1.4999999999999999E-2</v>
      </c>
      <c r="I36" s="37">
        <v>1.2E-2</v>
      </c>
    </row>
    <row r="37" spans="2:9" ht="45" customHeight="1" thickBot="1" x14ac:dyDescent="0.4">
      <c r="B37" s="38" t="s">
        <v>40</v>
      </c>
      <c r="C37" s="34">
        <v>1.32</v>
      </c>
      <c r="D37" s="34">
        <v>1.319</v>
      </c>
      <c r="E37" s="35">
        <v>1.3220000000000001</v>
      </c>
      <c r="F37" s="36">
        <v>0</v>
      </c>
      <c r="G37" s="37">
        <v>2E-3</v>
      </c>
      <c r="H37" s="36">
        <v>1.4999999999999999E-2</v>
      </c>
      <c r="I37" s="37">
        <v>1.4E-2</v>
      </c>
    </row>
    <row r="38" spans="2:9" ht="45" customHeight="1" thickBot="1" x14ac:dyDescent="0.4">
      <c r="B38" s="38" t="s">
        <v>41</v>
      </c>
      <c r="C38" s="34">
        <v>1.82</v>
      </c>
      <c r="D38" s="34">
        <v>1.86</v>
      </c>
      <c r="E38" s="35">
        <v>1.867</v>
      </c>
      <c r="F38" s="36">
        <v>2.1999999999999999E-2</v>
      </c>
      <c r="G38" s="37">
        <v>3.0000000000000001E-3</v>
      </c>
      <c r="H38" s="36">
        <v>3.7999999999999999E-2</v>
      </c>
      <c r="I38" s="37">
        <v>1.4999999999999999E-2</v>
      </c>
    </row>
    <row r="39" spans="2:9" ht="45" customHeight="1" thickBot="1" x14ac:dyDescent="0.4">
      <c r="B39" s="38" t="s">
        <v>42</v>
      </c>
      <c r="C39" s="34">
        <v>2.113</v>
      </c>
      <c r="D39" s="34">
        <v>2.1309999999999998</v>
      </c>
      <c r="E39" s="35">
        <v>2.1429999999999998</v>
      </c>
      <c r="F39" s="36">
        <v>8.9999999999999993E-3</v>
      </c>
      <c r="G39" s="37">
        <v>5.0000000000000001E-3</v>
      </c>
      <c r="H39" s="36">
        <v>2.4E-2</v>
      </c>
      <c r="I39" s="37">
        <v>1.7000000000000001E-2</v>
      </c>
    </row>
    <row r="40" spans="2:9" ht="45" customHeight="1" thickBot="1" x14ac:dyDescent="0.4">
      <c r="B40" s="38" t="s">
        <v>43</v>
      </c>
      <c r="C40" s="34">
        <v>1.351</v>
      </c>
      <c r="D40" s="34">
        <v>1.3460000000000001</v>
      </c>
      <c r="E40" s="35">
        <v>1.357</v>
      </c>
      <c r="F40" s="36">
        <v>-3.0000000000000001E-3</v>
      </c>
      <c r="G40" s="37">
        <v>8.0000000000000002E-3</v>
      </c>
      <c r="H40" s="36">
        <v>1.2E-2</v>
      </c>
      <c r="I40" s="37">
        <v>0.02</v>
      </c>
    </row>
    <row r="41" spans="2:9" ht="45" customHeight="1" thickBot="1" x14ac:dyDescent="0.4">
      <c r="B41" s="38" t="s">
        <v>44</v>
      </c>
      <c r="C41" s="34">
        <v>1.61</v>
      </c>
      <c r="D41" s="34">
        <v>1.6180000000000001</v>
      </c>
      <c r="E41" s="35">
        <v>1.6259999999999999</v>
      </c>
      <c r="F41" s="36">
        <v>4.0000000000000001E-3</v>
      </c>
      <c r="G41" s="37">
        <v>5.0000000000000001E-3</v>
      </c>
      <c r="H41" s="36">
        <v>0.02</v>
      </c>
      <c r="I41" s="37">
        <v>1.7000000000000001E-2</v>
      </c>
    </row>
    <row r="42" spans="2:9" x14ac:dyDescent="0.35">
      <c r="I42" t="s">
        <v>51</v>
      </c>
    </row>
    <row r="45" spans="2:9" ht="29.25" customHeight="1" thickBot="1" x14ac:dyDescent="0.4">
      <c r="B45" s="150" t="s">
        <v>50</v>
      </c>
      <c r="C45" s="150"/>
      <c r="D45" s="150"/>
    </row>
    <row r="46" spans="2:9" ht="22" customHeight="1" thickBot="1" x14ac:dyDescent="0.4">
      <c r="B46" s="43"/>
      <c r="C46" s="44" t="s">
        <v>45</v>
      </c>
      <c r="D46" s="147" t="s">
        <v>46</v>
      </c>
      <c r="E46" s="148"/>
      <c r="F46" s="149"/>
    </row>
    <row r="47" spans="2:9" ht="20.149999999999999" customHeight="1" thickBot="1" x14ac:dyDescent="0.4">
      <c r="B47" s="45" t="s">
        <v>47</v>
      </c>
      <c r="C47" s="46">
        <v>2020</v>
      </c>
      <c r="D47" s="46">
        <v>2018</v>
      </c>
      <c r="E47" s="46">
        <v>2019</v>
      </c>
      <c r="F47" s="46">
        <v>2020</v>
      </c>
    </row>
    <row r="48" spans="2:9" ht="20.149999999999999" customHeight="1" thickBot="1" x14ac:dyDescent="0.4">
      <c r="B48" s="47" t="s">
        <v>48</v>
      </c>
      <c r="C48" s="48">
        <v>561.5</v>
      </c>
      <c r="D48" s="49">
        <v>3.5</v>
      </c>
      <c r="E48" s="49">
        <v>2.9</v>
      </c>
      <c r="F48" s="49">
        <v>-5.8</v>
      </c>
    </row>
    <row r="49" spans="2:6" ht="20.149999999999999" customHeight="1" thickBot="1" x14ac:dyDescent="0.4">
      <c r="B49" s="47" t="s">
        <v>49</v>
      </c>
      <c r="C49" s="50">
        <v>21.8</v>
      </c>
      <c r="D49" s="49">
        <v>2.5</v>
      </c>
      <c r="E49" s="49">
        <v>4.2</v>
      </c>
      <c r="F49" s="49">
        <v>-0.2</v>
      </c>
    </row>
    <row r="50" spans="2:6" x14ac:dyDescent="0.35">
      <c r="F50" t="s">
        <v>52</v>
      </c>
    </row>
  </sheetData>
  <mergeCells count="21">
    <mergeCell ref="B2:D2"/>
    <mergeCell ref="B13:B14"/>
    <mergeCell ref="C13:C14"/>
    <mergeCell ref="D13:D14"/>
    <mergeCell ref="E13:E14"/>
    <mergeCell ref="H34:H35"/>
    <mergeCell ref="I34:I35"/>
    <mergeCell ref="B33:D33"/>
    <mergeCell ref="B34:B35"/>
    <mergeCell ref="C34:C35"/>
    <mergeCell ref="D34:D35"/>
    <mergeCell ref="E34:E35"/>
    <mergeCell ref="D46:F46"/>
    <mergeCell ref="B45:D45"/>
    <mergeCell ref="B12:D12"/>
    <mergeCell ref="F34:F35"/>
    <mergeCell ref="G34:G35"/>
    <mergeCell ref="B22:D22"/>
    <mergeCell ref="F13:F14"/>
    <mergeCell ref="B15:B16"/>
    <mergeCell ref="B17:B18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1</vt:i4>
      </vt:variant>
    </vt:vector>
  </HeadingPairs>
  <TitlesOfParts>
    <vt:vector size="10" baseType="lpstr">
      <vt:lpstr>Emploi salarié 2020</vt:lpstr>
      <vt:lpstr>Données.SISAL</vt:lpstr>
      <vt:lpstr>Données TB_salaire par smic</vt:lpstr>
      <vt:lpstr>Graph_grand secteur</vt:lpstr>
      <vt:lpstr>Graph_Contrat</vt:lpstr>
      <vt:lpstr>Graph_Heure de travail</vt:lpstr>
      <vt:lpstr>Graph_Heures de travail_CDI</vt:lpstr>
      <vt:lpstr>Graph_Sal par tranche de smic</vt:lpstr>
      <vt:lpstr>Tableaux</vt:lpstr>
      <vt:lpstr>'Données TB_salaire par smic'!Impression_des_titres</vt:lpstr>
    </vt:vector>
  </TitlesOfParts>
  <Company>CCMSA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Macoura Daou</dc:creator>
  <cp:lastModifiedBy>Claudine Gaillard</cp:lastModifiedBy>
  <dcterms:created xsi:type="dcterms:W3CDTF">2021-12-08T09:13:35Z</dcterms:created>
  <dcterms:modified xsi:type="dcterms:W3CDTF">2022-01-18T08:51:56Z</dcterms:modified>
</cp:coreProperties>
</file>