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1-STATISTIQUES\01_STATS_MISSION_SYNTHESES\01_DIFFUSION\04_SITE_MSA\07 2022_ANNEE D'EDITION\Conjoncture maladie\décembre 2021\"/>
    </mc:Choice>
  </mc:AlternateContent>
  <bookViews>
    <workbookView xWindow="0" yWindow="0" windowWidth="25200" windowHeight="10790"/>
  </bookViews>
  <sheets>
    <sheet name="Date_rbts" sheetId="1" r:id="rId1"/>
    <sheet name="Date_rbts_hors_covid" sheetId="2" r:id="rId2"/>
    <sheet name="Date_soins" sheetId="3" r:id="rId3"/>
    <sheet name="Révisions_date_soins" sheetId="4" r:id="rId4"/>
  </sheets>
  <definedNames>
    <definedName name="_xlnm.Print_Area" localSheetId="0">Date_rbts!$C$4:$L$108</definedName>
    <definedName name="_xlnm.Print_Area" localSheetId="1">Date_rbts_hors_covid!$C$4:$L$108</definedName>
    <definedName name="_xlnm.Print_Area" localSheetId="2">Date_soins!$C$4:$L$109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5" i="4" l="1"/>
  <c r="T64" i="4"/>
  <c r="T63" i="4"/>
  <c r="T62" i="4"/>
  <c r="T61" i="4"/>
  <c r="T60" i="4"/>
  <c r="T59" i="4"/>
  <c r="T58" i="4"/>
  <c r="T57" i="4"/>
  <c r="S56" i="4"/>
  <c r="T56" i="4" s="1"/>
  <c r="R56" i="4"/>
  <c r="Q56" i="4"/>
  <c r="P56" i="4"/>
  <c r="O56" i="4"/>
  <c r="N56" i="4"/>
  <c r="M56" i="4"/>
  <c r="L56" i="4"/>
  <c r="K56" i="4"/>
  <c r="J56" i="4"/>
  <c r="I56" i="4"/>
  <c r="H56" i="4"/>
  <c r="G56" i="4"/>
  <c r="F56" i="4"/>
  <c r="T55" i="4"/>
  <c r="T54" i="4"/>
  <c r="T53" i="4"/>
  <c r="T52" i="4"/>
  <c r="T51" i="4"/>
  <c r="T50" i="4"/>
  <c r="T49" i="4"/>
  <c r="T48" i="4"/>
  <c r="T47" i="4"/>
  <c r="T46" i="4"/>
  <c r="T45" i="4"/>
  <c r="T44" i="4"/>
  <c r="S43" i="4"/>
  <c r="R43" i="4"/>
  <c r="Q43" i="4"/>
  <c r="P43" i="4"/>
  <c r="O43" i="4"/>
  <c r="N43" i="4"/>
  <c r="M43" i="4"/>
  <c r="L43" i="4"/>
  <c r="K43" i="4"/>
  <c r="J43" i="4"/>
  <c r="I43" i="4"/>
  <c r="H43" i="4"/>
  <c r="G43" i="4"/>
  <c r="F43" i="4"/>
  <c r="E43" i="4"/>
  <c r="T43" i="4" s="1"/>
  <c r="T42" i="4"/>
  <c r="T41" i="4"/>
  <c r="T40" i="4"/>
  <c r="T39" i="4"/>
  <c r="T38" i="4"/>
  <c r="T37" i="4"/>
  <c r="T36" i="4"/>
  <c r="T35" i="4"/>
  <c r="T34" i="4"/>
  <c r="T33" i="4"/>
  <c r="T32" i="4"/>
  <c r="T31" i="4"/>
  <c r="H73" i="3"/>
  <c r="K39" i="3"/>
  <c r="K73" i="3" s="1"/>
  <c r="I39" i="3"/>
  <c r="I73" i="3" s="1"/>
  <c r="H39" i="3"/>
  <c r="G39" i="3"/>
  <c r="G73" i="3" s="1"/>
  <c r="E39" i="3"/>
  <c r="E73" i="3" s="1"/>
  <c r="D39" i="3"/>
  <c r="D73" i="3" s="1"/>
  <c r="H73" i="2"/>
  <c r="G73" i="2"/>
  <c r="M72" i="2"/>
  <c r="K39" i="2"/>
  <c r="K73" i="2" s="1"/>
  <c r="I39" i="2"/>
  <c r="I73" i="2" s="1"/>
  <c r="H39" i="2"/>
  <c r="G39" i="2"/>
  <c r="E39" i="2"/>
  <c r="E73" i="2" s="1"/>
  <c r="D39" i="2"/>
  <c r="D73" i="2" s="1"/>
  <c r="M38" i="2"/>
  <c r="K73" i="1"/>
  <c r="I73" i="1"/>
  <c r="E73" i="1"/>
  <c r="D73" i="1"/>
  <c r="K39" i="1"/>
  <c r="I39" i="1"/>
  <c r="H39" i="1"/>
  <c r="H73" i="1" s="1"/>
  <c r="G39" i="1"/>
  <c r="G73" i="1" s="1"/>
  <c r="E39" i="1"/>
  <c r="D39" i="1"/>
  <c r="M38" i="1"/>
  <c r="M72" i="1" s="1"/>
</calcChain>
</file>

<file path=xl/sharedStrings.xml><?xml version="1.0" encoding="utf-8"?>
<sst xmlns="http://schemas.openxmlformats.org/spreadsheetml/2006/main" count="381" uniqueCount="92">
  <si>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</si>
  <si>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</si>
  <si>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</si>
  <si>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</si>
  <si>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PCAP moyen 2019-2021</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</si>
  <si>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</si>
  <si>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</si>
  <si>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</si>
  <si>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</si>
  <si>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</si>
  <si>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</si>
  <si>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</si>
  <si>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</si>
  <si>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</si>
  <si>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</si>
  <si>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</si>
  <si>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</si>
  <si>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</si>
  <si>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</si>
  <si>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</si>
  <si>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</si>
  <si>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</si>
  <si>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</si>
  <si>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</si>
  <si>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</si>
  <si>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</si>
  <si>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</si>
  <si>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</si>
  <si>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</si>
  <si>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</si>
  <si>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</si>
  <si>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</si>
  <si>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</si>
  <si>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t>OQN Psychiatrie</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</si>
  <si>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</si>
  <si>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</si>
  <si>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Source : MSA</t>
  </si>
  <si>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</si>
  <si>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</si>
  <si>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</si>
  <si>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</si>
  <si>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</si>
  <si>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</si>
  <si>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</si>
  <si>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</si>
  <si>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</si>
  <si>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Tableau 1 : Taux de révision de séries de remboursements de soins de ville (en date de soins) par rapport aux données publiées ce mois-ci</t>
  </si>
  <si>
    <t xml:space="preserve"> </t>
  </si>
  <si>
    <t>Cumul 2019</t>
  </si>
  <si>
    <t>Cumul 2020</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</si>
  <si>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</si>
  <si>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</si>
  <si>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</si>
  <si>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</si>
  <si>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</si>
  <si>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</si>
  <si>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</si>
  <si>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</si>
  <si>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</si>
  <si>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</si>
  <si>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</si>
  <si>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</si>
  <si>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</si>
  <si>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</si>
  <si>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</si>
  <si>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</si>
  <si>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</si>
  <si>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</si>
  <si>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</si>
  <si>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</si>
  <si>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2019 à septembre 2021 en date de soins selon les données liquidées jusqu'en décembre 2021</t>
  </si>
  <si>
    <t>Date de révision (montants en millions d'euros)</t>
  </si>
  <si>
    <t>Date de soins</t>
  </si>
  <si>
    <t>Référence</t>
  </si>
  <si>
    <t>2019</t>
  </si>
  <si>
    <t>2020</t>
  </si>
  <si>
    <t>2021</t>
  </si>
  <si>
    <t>Total</t>
  </si>
  <si>
    <t>Total 2019</t>
  </si>
  <si>
    <t>Total 2020</t>
  </si>
  <si>
    <t>Données brutes  décembre 2021</t>
  </si>
  <si>
    <t>Taux de croissance  déc 2021 / déc 2020</t>
  </si>
  <si>
    <t>Rappel :
Taux ACM CVS-CJO à fin nov 2021</t>
  </si>
  <si>
    <t>Données brutes janvier 2021 - déc 2021</t>
  </si>
  <si>
    <t>Taux ACM (janvier 2021- déc 2021 / janvier 2020- déc 2020)</t>
  </si>
  <si>
    <t>( janv à déc 2021 ) /
( janv à déc 2020 )</t>
  </si>
  <si>
    <t>Données brutes  octobre 2021</t>
  </si>
  <si>
    <t>Taux de croissance  oct 2021 / oct 2020</t>
  </si>
  <si>
    <t>Rappel :
Taux ACM CVS-CJO à fin sept 2021</t>
  </si>
  <si>
    <t>Données brutes nov 2020 - oct 2021</t>
  </si>
  <si>
    <t>Taux ACM (nov 2020 - oct 2021 / nov 2019 - oct 2020)</t>
  </si>
  <si>
    <t>( janv à oct 2021 ) /
( janv à oct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</si>
</sst>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_ ;\-#,##0.0\ "/>
    <numFmt numFmtId="165" formatCode="0.0%"/>
    <numFmt numFmtId="166" formatCode="#,##0.0"/>
    <numFmt numFmtId="167" formatCode="_-* #,##0.0\ _€_-;\-* #,##0.0\ _€_-;_-* &quot;-&quot;??\ _€_-;_-@_-"/>
    <numFmt numFmtId="168" formatCode="[$-40C]mmm\-yy;@"/>
    <numFmt numFmtId="169" formatCode="0.000"/>
  </numFmts>
  <fonts count="26" x14ac:knownFonts="1">
    <font>
      <sz val="11"/>
      <color theme="1"/>
      <name val="Calibri"/>
      <family val="2"/>
      <scheme val="minor"/>
    </font>
    <font>
      <sz val="11"/>
      <color theme="1"/>
      <name val="Calibri"/>
      <family val="2"/>
      <scheme val="minor"/>
    </font>
    <font>
      <sz val="10"/>
      <name val="Arial"/>
      <family val="2"/>
    </font>
    <font>
      <strike/>
      <sz val="9"/>
      <name val="Cambria"/>
      <family val="1"/>
    </font>
    <font>
      <sz val="9"/>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10"/>
      <color theme="0"/>
      <name val="Cambria"/>
      <family val="1"/>
    </font>
    <font>
      <b/>
      <sz val="9"/>
      <name val="Cambria"/>
      <family val="1"/>
    </font>
    <font>
      <sz val="9"/>
      <color theme="1"/>
      <name val="Cambria"/>
      <family val="1"/>
    </font>
    <font>
      <sz val="10"/>
      <name val="Cambria"/>
      <family val="1"/>
    </font>
    <font>
      <strike/>
      <sz val="10"/>
      <name val="Cambria"/>
      <family val="1"/>
    </font>
    <font>
      <b/>
      <i/>
      <sz val="8"/>
      <name val="Cambria"/>
      <family val="1"/>
    </font>
    <font>
      <sz val="8"/>
      <name val="Cambria"/>
      <family val="1"/>
    </font>
    <font>
      <b/>
      <sz val="10"/>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3">
    <xf numFmtId="0" fontId="0" fillId="0" borderId="0"/>
    <xf numFmtId="9" fontId="2" fillId="0" borderId="0" applyFont="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18" fillId="0" borderId="0"/>
    <xf numFmtId="0" fontId="1" fillId="0" borderId="0"/>
    <xf numFmtId="0" fontId="1" fillId="0" borderId="0"/>
    <xf numFmtId="9" fontId="2" fillId="0" borderId="0" applyFont="0" applyFill="0" applyBorder="0" applyAlignment="0" applyProtection="0"/>
  </cellStyleXfs>
  <cellXfs count="193">
    <xf numFmtId="0" fontId="0" fillId="0" borderId="0" xfId="0"/>
    <xf numFmtId="0" fontId="3" fillId="2" borderId="0" xfId="2" applyFont="1" applyFill="1" applyBorder="1"/>
    <xf numFmtId="0" fontId="3" fillId="3" borderId="0" xfId="2" applyFont="1" applyFill="1" applyBorder="1"/>
    <xf numFmtId="0" fontId="3" fillId="4" borderId="0" xfId="2" applyFont="1" applyFill="1" applyBorder="1"/>
    <xf numFmtId="0" fontId="4" fillId="2" borderId="0" xfId="2" applyFont="1" applyFill="1" applyBorder="1"/>
    <xf numFmtId="0" fontId="4" fillId="4" borderId="0" xfId="2" applyFont="1" applyFill="1" applyBorder="1"/>
    <xf numFmtId="0" fontId="7" fillId="5" borderId="10" xfId="3" applyFont="1" applyFill="1" applyBorder="1" applyAlignment="1">
      <alignment horizontal="center" vertical="center" wrapText="1"/>
    </xf>
    <xf numFmtId="0" fontId="8" fillId="6" borderId="10" xfId="3" applyFont="1" applyFill="1" applyBorder="1" applyAlignment="1">
      <alignment horizontal="left" vertical="center"/>
    </xf>
    <xf numFmtId="164" fontId="8" fillId="6" borderId="10" xfId="5" applyNumberFormat="1" applyFont="1" applyFill="1" applyBorder="1" applyAlignment="1">
      <alignment horizontal="right" vertical="center" indent="1"/>
    </xf>
    <xf numFmtId="165" fontId="8" fillId="6" borderId="10" xfId="6" applyNumberFormat="1" applyFont="1" applyFill="1" applyBorder="1" applyAlignment="1">
      <alignment horizontal="center" vertical="center"/>
    </xf>
    <xf numFmtId="165" fontId="8" fillId="6" borderId="10" xfId="1" applyNumberFormat="1" applyFont="1" applyFill="1" applyBorder="1" applyAlignment="1">
      <alignment horizontal="center" vertical="center"/>
    </xf>
    <xf numFmtId="164" fontId="9" fillId="6" borderId="4" xfId="5" applyNumberFormat="1" applyFont="1" applyFill="1" applyBorder="1" applyAlignment="1">
      <alignment horizontal="right" vertical="center" indent="1"/>
    </xf>
    <xf numFmtId="0" fontId="10" fillId="4" borderId="12" xfId="2" applyFont="1" applyFill="1" applyBorder="1" applyAlignment="1">
      <alignment vertical="center"/>
    </xf>
    <xf numFmtId="166" fontId="10" fillId="2" borderId="5" xfId="2" applyNumberFormat="1" applyFont="1" applyFill="1" applyBorder="1" applyAlignment="1">
      <alignment horizontal="right" vertical="center" indent="1"/>
    </xf>
    <xf numFmtId="165" fontId="10" fillId="2" borderId="13" xfId="2" applyNumberFormat="1" applyFont="1" applyFill="1" applyBorder="1" applyAlignment="1">
      <alignment horizontal="right" vertical="center" indent="1"/>
    </xf>
    <xf numFmtId="165" fontId="10" fillId="2" borderId="0" xfId="2" applyNumberFormat="1" applyFont="1" applyFill="1" applyBorder="1" applyAlignment="1">
      <alignment horizontal="right" vertical="center" indent="1"/>
    </xf>
    <xf numFmtId="165" fontId="10" fillId="3" borderId="1" xfId="2" applyNumberFormat="1" applyFont="1" applyFill="1" applyBorder="1" applyAlignment="1">
      <alignment horizontal="center" vertical="center"/>
    </xf>
    <xf numFmtId="166" fontId="10" fillId="3" borderId="0" xfId="2" applyNumberFormat="1" applyFont="1" applyFill="1" applyBorder="1" applyAlignment="1">
      <alignment horizontal="right" vertical="center" indent="1"/>
    </xf>
    <xf numFmtId="165" fontId="10" fillId="3" borderId="5" xfId="2" applyNumberFormat="1" applyFont="1" applyFill="1" applyBorder="1" applyAlignment="1">
      <alignment horizontal="right" vertical="center" indent="1"/>
    </xf>
    <xf numFmtId="165" fontId="10" fillId="3" borderId="0" xfId="2" applyNumberFormat="1" applyFont="1" applyFill="1" applyBorder="1" applyAlignment="1">
      <alignment horizontal="right" vertical="center" indent="1"/>
    </xf>
    <xf numFmtId="0" fontId="4" fillId="4" borderId="12" xfId="2" applyFont="1" applyFill="1" applyBorder="1" applyAlignment="1">
      <alignment horizontal="left" vertical="center" indent="1"/>
    </xf>
    <xf numFmtId="166" fontId="4" fillId="2" borderId="5" xfId="2" applyNumberFormat="1" applyFont="1" applyFill="1" applyBorder="1" applyAlignment="1">
      <alignment horizontal="right" vertical="center" indent="1"/>
    </xf>
    <xf numFmtId="165" fontId="4" fillId="2" borderId="13" xfId="2" applyNumberFormat="1" applyFont="1" applyFill="1" applyBorder="1" applyAlignment="1">
      <alignment horizontal="right" vertical="center" indent="1"/>
    </xf>
    <xf numFmtId="165" fontId="4" fillId="2" borderId="0" xfId="2" applyNumberFormat="1" applyFont="1" applyFill="1" applyBorder="1" applyAlignment="1">
      <alignment horizontal="right" vertical="center" indent="1"/>
    </xf>
    <xf numFmtId="165" fontId="4" fillId="3" borderId="5" xfId="2" applyNumberFormat="1" applyFont="1" applyFill="1" applyBorder="1" applyAlignment="1">
      <alignment horizontal="center" vertical="center"/>
    </xf>
    <xf numFmtId="166" fontId="4" fillId="3" borderId="0" xfId="2" applyNumberFormat="1" applyFont="1" applyFill="1" applyBorder="1" applyAlignment="1">
      <alignment horizontal="right" vertical="center" indent="1"/>
    </xf>
    <xf numFmtId="165" fontId="4" fillId="3" borderId="5" xfId="2" applyNumberFormat="1" applyFont="1" applyFill="1" applyBorder="1" applyAlignment="1">
      <alignment horizontal="right" vertical="center" indent="1"/>
    </xf>
    <xf numFmtId="165" fontId="4" fillId="3" borderId="0" xfId="2" applyNumberFormat="1" applyFont="1" applyFill="1" applyBorder="1" applyAlignment="1">
      <alignment horizontal="right" vertical="center" indent="1"/>
    </xf>
    <xf numFmtId="49" fontId="4" fillId="4" borderId="12" xfId="2" applyNumberFormat="1" applyFont="1" applyFill="1" applyBorder="1" applyAlignment="1">
      <alignment horizontal="left" vertical="center" indent="3"/>
    </xf>
    <xf numFmtId="49" fontId="4" fillId="4" borderId="12" xfId="2" applyNumberFormat="1" applyFont="1" applyFill="1" applyBorder="1" applyAlignment="1">
      <alignment horizontal="left" indent="1"/>
    </xf>
    <xf numFmtId="49" fontId="4" fillId="4" borderId="12" xfId="2" applyNumberFormat="1" applyFont="1" applyFill="1" applyBorder="1" applyAlignment="1">
      <alignment horizontal="left" indent="3"/>
    </xf>
    <xf numFmtId="0" fontId="4" fillId="4" borderId="12" xfId="2" applyFont="1" applyFill="1" applyBorder="1" applyAlignment="1">
      <alignment horizontal="left" indent="1"/>
    </xf>
    <xf numFmtId="165" fontId="11" fillId="3" borderId="5" xfId="2" applyNumberFormat="1" applyFont="1" applyFill="1" applyBorder="1" applyAlignment="1">
      <alignment horizontal="center" vertical="center"/>
    </xf>
    <xf numFmtId="165" fontId="11" fillId="3" borderId="5" xfId="2" applyNumberFormat="1" applyFont="1" applyFill="1" applyBorder="1" applyAlignment="1">
      <alignment horizontal="right" vertical="center" indent="1"/>
    </xf>
    <xf numFmtId="0" fontId="4" fillId="3" borderId="0" xfId="2" applyFont="1" applyFill="1" applyBorder="1"/>
    <xf numFmtId="0" fontId="10" fillId="4" borderId="5" xfId="2" applyFont="1" applyFill="1" applyBorder="1" applyAlignment="1">
      <alignment vertical="center"/>
    </xf>
    <xf numFmtId="165" fontId="10" fillId="3" borderId="5" xfId="2" applyNumberFormat="1" applyFont="1" applyFill="1" applyBorder="1" applyAlignment="1">
      <alignment horizontal="center" vertical="center"/>
    </xf>
    <xf numFmtId="0" fontId="4" fillId="4" borderId="5" xfId="2" applyFont="1" applyFill="1" applyBorder="1" applyAlignment="1">
      <alignment horizontal="left" vertical="center" indent="1"/>
    </xf>
    <xf numFmtId="49" fontId="4" fillId="4" borderId="5" xfId="2" applyNumberFormat="1" applyFont="1" applyFill="1" applyBorder="1" applyAlignment="1">
      <alignment horizontal="left" indent="3"/>
    </xf>
    <xf numFmtId="166" fontId="12" fillId="2" borderId="5" xfId="2" applyNumberFormat="1" applyFont="1" applyFill="1" applyBorder="1" applyAlignment="1">
      <alignment horizontal="right" vertical="center" indent="1"/>
    </xf>
    <xf numFmtId="0" fontId="10" fillId="4" borderId="14" xfId="2" applyFont="1" applyFill="1" applyBorder="1" applyAlignment="1">
      <alignment vertical="center"/>
    </xf>
    <xf numFmtId="166" fontId="4" fillId="2" borderId="15" xfId="2" applyNumberFormat="1" applyFont="1" applyFill="1" applyBorder="1" applyAlignment="1">
      <alignment horizontal="right" vertical="center" indent="1"/>
    </xf>
    <xf numFmtId="165" fontId="4" fillId="2" borderId="16" xfId="2" applyNumberFormat="1" applyFont="1" applyFill="1" applyBorder="1" applyAlignment="1">
      <alignment horizontal="right" vertical="center" indent="1"/>
    </xf>
    <xf numFmtId="165" fontId="4" fillId="2" borderId="17" xfId="2" applyNumberFormat="1" applyFont="1" applyFill="1" applyBorder="1" applyAlignment="1">
      <alignment horizontal="right" vertical="center" indent="1"/>
    </xf>
    <xf numFmtId="165" fontId="4" fillId="3" borderId="18" xfId="2" applyNumberFormat="1" applyFont="1" applyFill="1" applyBorder="1" applyAlignment="1">
      <alignment horizontal="center" vertical="center"/>
    </xf>
    <xf numFmtId="166" fontId="4" fillId="3" borderId="17" xfId="2" applyNumberFormat="1" applyFont="1" applyFill="1" applyBorder="1" applyAlignment="1">
      <alignment horizontal="right" vertical="center" indent="1"/>
    </xf>
    <xf numFmtId="165" fontId="4" fillId="3" borderId="15" xfId="2" applyNumberFormat="1" applyFont="1" applyFill="1" applyBorder="1" applyAlignment="1">
      <alignment horizontal="right" vertical="center" indent="1"/>
    </xf>
    <xf numFmtId="165" fontId="4" fillId="3" borderId="17" xfId="2" applyNumberFormat="1" applyFont="1" applyFill="1" applyBorder="1" applyAlignment="1">
      <alignment horizontal="right" vertical="center" indent="1"/>
    </xf>
    <xf numFmtId="0" fontId="3" fillId="4" borderId="12" xfId="2" applyFont="1" applyFill="1" applyBorder="1" applyAlignment="1">
      <alignment horizontal="left" vertical="center" indent="1"/>
    </xf>
    <xf numFmtId="166" fontId="3" fillId="2" borderId="5" xfId="2" applyNumberFormat="1" applyFont="1" applyFill="1" applyBorder="1" applyAlignment="1">
      <alignment horizontal="right" vertical="center" indent="1"/>
    </xf>
    <xf numFmtId="165" fontId="3" fillId="2" borderId="13" xfId="2" applyNumberFormat="1" applyFont="1" applyFill="1" applyBorder="1" applyAlignment="1">
      <alignment horizontal="right" vertical="center" indent="1"/>
    </xf>
    <xf numFmtId="165" fontId="3" fillId="2" borderId="0" xfId="2" applyNumberFormat="1" applyFont="1" applyFill="1" applyBorder="1" applyAlignment="1">
      <alignment horizontal="right" vertical="center" indent="1"/>
    </xf>
    <xf numFmtId="165" fontId="3" fillId="3" borderId="8" xfId="2" applyNumberFormat="1" applyFont="1" applyFill="1" applyBorder="1" applyAlignment="1">
      <alignment horizontal="center" vertical="center"/>
    </xf>
    <xf numFmtId="166" fontId="3" fillId="3" borderId="0" xfId="2" applyNumberFormat="1" applyFont="1" applyFill="1" applyBorder="1" applyAlignment="1">
      <alignment horizontal="right" vertical="center" indent="1"/>
    </xf>
    <xf numFmtId="165" fontId="3" fillId="3" borderId="5" xfId="2" applyNumberFormat="1" applyFont="1" applyFill="1" applyBorder="1" applyAlignment="1">
      <alignment horizontal="right" vertical="center" indent="1"/>
    </xf>
    <xf numFmtId="165" fontId="3" fillId="3" borderId="0" xfId="2" applyNumberFormat="1" applyFont="1" applyFill="1" applyBorder="1" applyAlignment="1">
      <alignment horizontal="right" vertical="center" indent="1"/>
    </xf>
    <xf numFmtId="0" fontId="8" fillId="6" borderId="2" xfId="3" applyFont="1" applyFill="1" applyBorder="1" applyAlignment="1">
      <alignment horizontal="left" vertical="center"/>
    </xf>
    <xf numFmtId="165" fontId="8" fillId="6" borderId="10" xfId="7" applyNumberFormat="1" applyFont="1" applyFill="1" applyBorder="1" applyAlignment="1">
      <alignment horizontal="center" vertical="center"/>
    </xf>
    <xf numFmtId="164" fontId="8" fillId="6" borderId="4" xfId="5" applyNumberFormat="1" applyFont="1" applyFill="1" applyBorder="1" applyAlignment="1">
      <alignment horizontal="right" vertical="center" indent="1"/>
    </xf>
    <xf numFmtId="166" fontId="4" fillId="2" borderId="1" xfId="2" applyNumberFormat="1" applyFont="1" applyFill="1" applyBorder="1" applyAlignment="1">
      <alignment horizontal="right" vertical="center" indent="1"/>
    </xf>
    <xf numFmtId="166" fontId="4" fillId="2" borderId="13" xfId="2" applyNumberFormat="1" applyFont="1" applyFill="1" applyBorder="1" applyAlignment="1">
      <alignment horizontal="right" vertical="center" indent="1"/>
    </xf>
    <xf numFmtId="166" fontId="4" fillId="4" borderId="0" xfId="2" applyNumberFormat="1" applyFont="1" applyFill="1" applyBorder="1"/>
    <xf numFmtId="0" fontId="4" fillId="2" borderId="12" xfId="8" applyFont="1" applyFill="1" applyBorder="1" applyAlignment="1">
      <alignment horizontal="left" vertical="center" indent="3"/>
    </xf>
    <xf numFmtId="0" fontId="4" fillId="4" borderId="8" xfId="2" applyFont="1" applyFill="1" applyBorder="1" applyAlignment="1">
      <alignment horizontal="left" vertical="center" indent="1"/>
    </xf>
    <xf numFmtId="166" fontId="4" fillId="2" borderId="8" xfId="2" applyNumberFormat="1" applyFont="1" applyFill="1" applyBorder="1" applyAlignment="1">
      <alignment horizontal="right" vertical="center" indent="1"/>
    </xf>
    <xf numFmtId="165" fontId="4" fillId="3" borderId="8" xfId="2" applyNumberFormat="1" applyFont="1" applyFill="1" applyBorder="1" applyAlignment="1">
      <alignment horizontal="right" vertical="center" indent="1"/>
    </xf>
    <xf numFmtId="166" fontId="4" fillId="2" borderId="19" xfId="2" applyNumberFormat="1" applyFont="1" applyFill="1" applyBorder="1" applyAlignment="1">
      <alignment horizontal="right" vertical="center" indent="1"/>
    </xf>
    <xf numFmtId="0" fontId="12" fillId="4" borderId="0" xfId="2" applyFont="1" applyFill="1" applyBorder="1"/>
    <xf numFmtId="0" fontId="4" fillId="4" borderId="0" xfId="2" applyFont="1" applyFill="1" applyBorder="1" applyAlignment="1">
      <alignment horizontal="left" indent="1"/>
    </xf>
    <xf numFmtId="166" fontId="12" fillId="4" borderId="0" xfId="2" applyNumberFormat="1" applyFont="1" applyFill="1" applyBorder="1" applyAlignment="1">
      <alignment horizontal="center" vertical="center"/>
    </xf>
    <xf numFmtId="165" fontId="4" fillId="4" borderId="0" xfId="2" applyNumberFormat="1" applyFont="1" applyFill="1" applyBorder="1" applyAlignment="1">
      <alignment horizontal="center" vertical="center"/>
    </xf>
    <xf numFmtId="166" fontId="4" fillId="4" borderId="0" xfId="2" applyNumberFormat="1" applyFont="1" applyFill="1" applyBorder="1" applyAlignment="1">
      <alignment horizontal="center" vertical="center"/>
    </xf>
    <xf numFmtId="0" fontId="13" fillId="4" borderId="0" xfId="2" applyFont="1" applyFill="1" applyBorder="1"/>
    <xf numFmtId="165" fontId="4" fillId="4" borderId="0" xfId="2" applyNumberFormat="1" applyFont="1" applyFill="1" applyBorder="1" applyAlignment="1">
      <alignment horizontal="right" vertical="center"/>
    </xf>
    <xf numFmtId="0" fontId="14" fillId="0" borderId="0" xfId="8" applyFont="1" applyAlignment="1">
      <alignment vertical="center"/>
    </xf>
    <xf numFmtId="0" fontId="4" fillId="3" borderId="13" xfId="2" applyFont="1" applyFill="1" applyBorder="1"/>
    <xf numFmtId="0" fontId="3" fillId="3" borderId="13" xfId="2" applyFont="1" applyFill="1" applyBorder="1"/>
    <xf numFmtId="0" fontId="10" fillId="4" borderId="20" xfId="2" applyFont="1" applyFill="1" applyBorder="1" applyAlignment="1">
      <alignment vertical="center"/>
    </xf>
    <xf numFmtId="166" fontId="4" fillId="2" borderId="18" xfId="2" applyNumberFormat="1" applyFont="1" applyFill="1" applyBorder="1" applyAlignment="1">
      <alignment horizontal="right" vertical="center" indent="1"/>
    </xf>
    <xf numFmtId="165" fontId="4" fillId="2" borderId="21" xfId="2" applyNumberFormat="1" applyFont="1" applyFill="1" applyBorder="1" applyAlignment="1">
      <alignment horizontal="right" vertical="center" indent="1"/>
    </xf>
    <xf numFmtId="165" fontId="4" fillId="2" borderId="22" xfId="2" applyNumberFormat="1" applyFont="1" applyFill="1" applyBorder="1" applyAlignment="1">
      <alignment horizontal="right" vertical="center" indent="1"/>
    </xf>
    <xf numFmtId="166" fontId="4" fillId="3" borderId="22" xfId="2" applyNumberFormat="1" applyFont="1" applyFill="1" applyBorder="1" applyAlignment="1">
      <alignment horizontal="right" vertical="center" indent="1"/>
    </xf>
    <xf numFmtId="165" fontId="4" fillId="3" borderId="18" xfId="2" applyNumberFormat="1" applyFont="1" applyFill="1" applyBorder="1" applyAlignment="1">
      <alignment horizontal="right" vertical="center" indent="1"/>
    </xf>
    <xf numFmtId="165" fontId="4" fillId="3" borderId="22" xfId="2" applyNumberFormat="1" applyFont="1" applyFill="1" applyBorder="1" applyAlignment="1">
      <alignment horizontal="right" vertical="center" indent="1"/>
    </xf>
    <xf numFmtId="165" fontId="4" fillId="3" borderId="8" xfId="2" applyNumberFormat="1" applyFont="1" applyFill="1" applyBorder="1" applyAlignment="1">
      <alignment horizontal="center" vertical="center"/>
    </xf>
    <xf numFmtId="0" fontId="10" fillId="2" borderId="0" xfId="2" applyFont="1" applyFill="1" applyBorder="1"/>
    <xf numFmtId="0" fontId="10" fillId="2" borderId="0" xfId="2" applyFont="1" applyFill="1" applyBorder="1" applyAlignment="1">
      <alignment wrapText="1"/>
    </xf>
    <xf numFmtId="49" fontId="4" fillId="4" borderId="6" xfId="2" applyNumberFormat="1" applyFont="1" applyFill="1" applyBorder="1" applyAlignment="1">
      <alignment horizontal="left" indent="1"/>
    </xf>
    <xf numFmtId="165" fontId="4" fillId="2" borderId="23" xfId="2" applyNumberFormat="1" applyFont="1" applyFill="1" applyBorder="1" applyAlignment="1">
      <alignment horizontal="right" vertical="center" indent="1"/>
    </xf>
    <xf numFmtId="165" fontId="4" fillId="2" borderId="7" xfId="2" applyNumberFormat="1" applyFont="1" applyFill="1" applyBorder="1" applyAlignment="1">
      <alignment horizontal="right" vertical="center" indent="1"/>
    </xf>
    <xf numFmtId="165" fontId="4" fillId="3" borderId="1" xfId="2" applyNumberFormat="1" applyFont="1" applyFill="1" applyBorder="1" applyAlignment="1">
      <alignment horizontal="center" vertical="center"/>
    </xf>
    <xf numFmtId="166" fontId="4" fillId="3" borderId="7" xfId="2" applyNumberFormat="1" applyFont="1" applyFill="1" applyBorder="1" applyAlignment="1">
      <alignment horizontal="right" vertical="center" indent="1"/>
    </xf>
    <xf numFmtId="165" fontId="4" fillId="3" borderId="1" xfId="2" applyNumberFormat="1" applyFont="1" applyFill="1" applyBorder="1" applyAlignment="1">
      <alignment horizontal="right" vertical="center" indent="1"/>
    </xf>
    <xf numFmtId="165" fontId="4" fillId="3" borderId="7" xfId="2" applyNumberFormat="1" applyFont="1" applyFill="1" applyBorder="1" applyAlignment="1">
      <alignment horizontal="right" vertical="center" indent="1"/>
    </xf>
    <xf numFmtId="0" fontId="16" fillId="2" borderId="0" xfId="2" applyFont="1" applyFill="1" applyBorder="1" applyAlignment="1">
      <alignment wrapText="1"/>
    </xf>
    <xf numFmtId="49" fontId="4" fillId="4" borderId="9" xfId="2" applyNumberFormat="1" applyFont="1" applyFill="1" applyBorder="1" applyAlignment="1">
      <alignment horizontal="left" indent="3"/>
    </xf>
    <xf numFmtId="165" fontId="4" fillId="2" borderId="19" xfId="2" applyNumberFormat="1" applyFont="1" applyFill="1" applyBorder="1" applyAlignment="1">
      <alignment horizontal="right" vertical="center" indent="1"/>
    </xf>
    <xf numFmtId="165" fontId="4" fillId="2" borderId="11" xfId="2" applyNumberFormat="1" applyFont="1" applyFill="1" applyBorder="1" applyAlignment="1">
      <alignment horizontal="right" vertical="center" indent="1"/>
    </xf>
    <xf numFmtId="166" fontId="4" fillId="3" borderId="11" xfId="2" applyNumberFormat="1" applyFont="1" applyFill="1" applyBorder="1" applyAlignment="1">
      <alignment horizontal="right" vertical="center" indent="1"/>
    </xf>
    <xf numFmtId="165" fontId="4" fillId="3" borderId="11" xfId="2" applyNumberFormat="1" applyFont="1" applyFill="1" applyBorder="1" applyAlignment="1">
      <alignment horizontal="right" vertical="center" indent="1"/>
    </xf>
    <xf numFmtId="0" fontId="4" fillId="4" borderId="6" xfId="2" applyFont="1" applyFill="1" applyBorder="1" applyAlignment="1">
      <alignment horizontal="left" indent="1"/>
    </xf>
    <xf numFmtId="0" fontId="4" fillId="4" borderId="9" xfId="2" applyFont="1" applyFill="1" applyBorder="1" applyAlignment="1">
      <alignment horizontal="left" vertical="center" indent="1"/>
    </xf>
    <xf numFmtId="165" fontId="11" fillId="3" borderId="8" xfId="2" applyNumberFormat="1" applyFont="1" applyFill="1" applyBorder="1" applyAlignment="1">
      <alignment horizontal="center" vertical="center"/>
    </xf>
    <xf numFmtId="165" fontId="11" fillId="3" borderId="8" xfId="2" applyNumberFormat="1" applyFont="1" applyFill="1" applyBorder="1" applyAlignment="1">
      <alignment horizontal="right" vertical="center" indent="1"/>
    </xf>
    <xf numFmtId="0" fontId="10" fillId="4" borderId="1" xfId="2" applyFont="1" applyFill="1" applyBorder="1" applyAlignment="1">
      <alignment vertical="center"/>
    </xf>
    <xf numFmtId="166" fontId="10" fillId="2" borderId="1" xfId="2" applyNumberFormat="1" applyFont="1" applyFill="1" applyBorder="1" applyAlignment="1">
      <alignment horizontal="right" vertical="center" indent="1"/>
    </xf>
    <xf numFmtId="165" fontId="10" fillId="2" borderId="23" xfId="2" applyNumberFormat="1" applyFont="1" applyFill="1" applyBorder="1" applyAlignment="1">
      <alignment horizontal="right" vertical="center" indent="1"/>
    </xf>
    <xf numFmtId="165" fontId="10" fillId="2" borderId="7" xfId="2" applyNumberFormat="1" applyFont="1" applyFill="1" applyBorder="1" applyAlignment="1">
      <alignment horizontal="right" vertical="center" indent="1"/>
    </xf>
    <xf numFmtId="166" fontId="10" fillId="3" borderId="7" xfId="2" applyNumberFormat="1" applyFont="1" applyFill="1" applyBorder="1" applyAlignment="1">
      <alignment horizontal="right" vertical="center" indent="1"/>
    </xf>
    <xf numFmtId="165" fontId="10" fillId="3" borderId="1" xfId="2" applyNumberFormat="1" applyFont="1" applyFill="1" applyBorder="1" applyAlignment="1">
      <alignment horizontal="right" vertical="center" indent="1"/>
    </xf>
    <xf numFmtId="165" fontId="10" fillId="3" borderId="7" xfId="2" applyNumberFormat="1" applyFont="1" applyFill="1" applyBorder="1" applyAlignment="1">
      <alignment horizontal="right" vertical="center" indent="1"/>
    </xf>
    <xf numFmtId="0" fontId="4" fillId="2" borderId="0" xfId="2" applyFont="1" applyFill="1" applyBorder="1" applyAlignment="1">
      <alignment horizontal="left" vertical="center" indent="1"/>
    </xf>
    <xf numFmtId="166" fontId="4" fillId="2" borderId="0" xfId="2" applyNumberFormat="1" applyFont="1" applyFill="1" applyBorder="1" applyAlignment="1">
      <alignment horizontal="right" vertical="center" indent="1"/>
    </xf>
    <xf numFmtId="0" fontId="7" fillId="2" borderId="0" xfId="3" applyFont="1" applyFill="1" applyBorder="1" applyAlignment="1">
      <alignment horizontal="center" vertical="center" wrapText="1"/>
    </xf>
    <xf numFmtId="165" fontId="8" fillId="6" borderId="2" xfId="6" applyNumberFormat="1" applyFont="1" applyFill="1" applyBorder="1" applyAlignment="1">
      <alignment horizontal="center" vertical="center"/>
    </xf>
    <xf numFmtId="165" fontId="8" fillId="6" borderId="3" xfId="6" applyNumberFormat="1" applyFont="1" applyFill="1" applyBorder="1" applyAlignment="1">
      <alignment horizontal="center" vertical="center"/>
    </xf>
    <xf numFmtId="165" fontId="4" fillId="2" borderId="5" xfId="2" applyNumberFormat="1" applyFont="1" applyFill="1" applyBorder="1" applyAlignment="1">
      <alignment horizontal="right" vertical="center" indent="1"/>
    </xf>
    <xf numFmtId="165" fontId="4" fillId="2" borderId="8" xfId="2" applyNumberFormat="1" applyFont="1" applyFill="1" applyBorder="1" applyAlignment="1">
      <alignment horizontal="right" vertical="center" indent="1"/>
    </xf>
    <xf numFmtId="165" fontId="8" fillId="6" borderId="4" xfId="6" applyNumberFormat="1" applyFont="1" applyFill="1" applyBorder="1" applyAlignment="1">
      <alignment horizontal="center" vertical="center"/>
    </xf>
    <xf numFmtId="165" fontId="4" fillId="3" borderId="19" xfId="2" applyNumberFormat="1" applyFont="1" applyFill="1" applyBorder="1" applyAlignment="1">
      <alignment horizontal="center" vertical="center"/>
    </xf>
    <xf numFmtId="0" fontId="8" fillId="2" borderId="7" xfId="3" applyFont="1" applyFill="1" applyBorder="1" applyAlignment="1">
      <alignment horizontal="left" vertical="center"/>
    </xf>
    <xf numFmtId="167" fontId="8" fillId="2" borderId="7" xfId="5" applyNumberFormat="1" applyFont="1" applyFill="1" applyBorder="1" applyAlignment="1">
      <alignment horizontal="center" vertical="center"/>
    </xf>
    <xf numFmtId="165" fontId="8" fillId="2" borderId="7" xfId="6" applyNumberFormat="1" applyFont="1" applyFill="1" applyBorder="1" applyAlignment="1">
      <alignment horizontal="center" vertical="center"/>
    </xf>
    <xf numFmtId="0" fontId="17" fillId="6" borderId="0" xfId="8" applyFont="1" applyFill="1" applyAlignment="1">
      <alignment horizontal="left" vertical="center" indent="1"/>
    </xf>
    <xf numFmtId="0" fontId="19" fillId="6" borderId="0" xfId="9" applyFont="1" applyFill="1"/>
    <xf numFmtId="0" fontId="19" fillId="0" borderId="0" xfId="9" applyFont="1" applyFill="1"/>
    <xf numFmtId="0" fontId="19" fillId="0" borderId="0" xfId="9" applyFont="1"/>
    <xf numFmtId="17" fontId="20" fillId="5" borderId="1" xfId="10" applyNumberFormat="1" applyFont="1" applyFill="1" applyBorder="1" applyAlignment="1">
      <alignment horizontal="center" vertical="center" wrapText="1"/>
    </xf>
    <xf numFmtId="0" fontId="21" fillId="6" borderId="2" xfId="11" applyFont="1" applyFill="1" applyBorder="1" applyAlignment="1">
      <alignment horizontal="left" vertical="center"/>
    </xf>
    <xf numFmtId="0" fontId="21" fillId="6" borderId="4" xfId="11" applyFont="1" applyFill="1" applyBorder="1" applyAlignment="1">
      <alignment horizontal="left" vertical="center"/>
    </xf>
    <xf numFmtId="165" fontId="21" fillId="6" borderId="10" xfId="12" applyNumberFormat="1" applyFont="1" applyFill="1" applyBorder="1" applyAlignment="1">
      <alignment horizontal="center" vertical="center"/>
    </xf>
    <xf numFmtId="0" fontId="22" fillId="2" borderId="12" xfId="11" applyFont="1" applyFill="1" applyBorder="1"/>
    <xf numFmtId="0" fontId="22" fillId="2" borderId="13" xfId="11" applyFont="1" applyFill="1" applyBorder="1"/>
    <xf numFmtId="165" fontId="23" fillId="2" borderId="5" xfId="12" applyNumberFormat="1" applyFont="1" applyFill="1" applyBorder="1" applyAlignment="1">
      <alignment horizontal="center" vertical="center"/>
    </xf>
    <xf numFmtId="0" fontId="24" fillId="0" borderId="12" xfId="10" applyFont="1" applyFill="1" applyBorder="1"/>
    <xf numFmtId="0" fontId="24" fillId="0" borderId="13" xfId="10" applyFont="1" applyFill="1" applyBorder="1"/>
    <xf numFmtId="165" fontId="24" fillId="0" borderId="5" xfId="12" applyNumberFormat="1" applyFont="1" applyFill="1" applyBorder="1" applyAlignment="1">
      <alignment horizontal="center" vertical="center"/>
    </xf>
    <xf numFmtId="0" fontId="19" fillId="0" borderId="12" xfId="10" applyFont="1" applyFill="1" applyBorder="1"/>
    <xf numFmtId="0" fontId="19" fillId="0" borderId="13" xfId="10" applyFont="1" applyFill="1" applyBorder="1"/>
    <xf numFmtId="165" fontId="24" fillId="0" borderId="24" xfId="12" applyNumberFormat="1" applyFont="1" applyFill="1" applyBorder="1" applyAlignment="1">
      <alignment horizontal="center" vertical="center"/>
    </xf>
    <xf numFmtId="0" fontId="22" fillId="0" borderId="25" xfId="11" applyFont="1" applyFill="1" applyBorder="1"/>
    <xf numFmtId="0" fontId="22" fillId="0" borderId="26" xfId="11" applyFont="1" applyFill="1" applyBorder="1"/>
    <xf numFmtId="165" fontId="23" fillId="0" borderId="5" xfId="12" applyNumberFormat="1" applyFont="1" applyFill="1" applyBorder="1" applyAlignment="1">
      <alignment horizontal="center" vertical="center"/>
    </xf>
    <xf numFmtId="0" fontId="19" fillId="0" borderId="9" xfId="10" applyFont="1" applyFill="1" applyBorder="1"/>
    <xf numFmtId="0" fontId="19" fillId="0" borderId="19" xfId="10" applyFont="1" applyFill="1" applyBorder="1"/>
    <xf numFmtId="165" fontId="24" fillId="0" borderId="8" xfId="12" applyNumberFormat="1" applyFont="1" applyFill="1" applyBorder="1" applyAlignment="1">
      <alignment horizontal="center" vertical="center"/>
    </xf>
    <xf numFmtId="0" fontId="19" fillId="0" borderId="0" xfId="10" applyFont="1" applyFill="1" applyBorder="1"/>
    <xf numFmtId="165" fontId="24" fillId="0" borderId="0" xfId="12" applyNumberFormat="1" applyFont="1" applyFill="1" applyBorder="1" applyAlignment="1">
      <alignment horizontal="center" vertical="center"/>
    </xf>
    <xf numFmtId="166" fontId="19" fillId="0" borderId="0" xfId="9" applyNumberFormat="1" applyFont="1"/>
    <xf numFmtId="0" fontId="19" fillId="0" borderId="0" xfId="9" applyFont="1" applyAlignment="1">
      <alignment horizontal="right"/>
    </xf>
    <xf numFmtId="0" fontId="2" fillId="0" borderId="0" xfId="8"/>
    <xf numFmtId="0" fontId="20" fillId="0" borderId="0" xfId="9" applyFont="1" applyAlignment="1"/>
    <xf numFmtId="0" fontId="20" fillId="0" borderId="0" xfId="9" applyFont="1" applyFill="1" applyBorder="1" applyAlignment="1"/>
    <xf numFmtId="0" fontId="19" fillId="0" borderId="0" xfId="9" applyFont="1" applyFill="1" applyBorder="1"/>
    <xf numFmtId="0" fontId="19" fillId="0" borderId="0" xfId="9" applyFont="1" applyBorder="1"/>
    <xf numFmtId="3" fontId="19" fillId="0" borderId="0" xfId="9" applyNumberFormat="1" applyFont="1"/>
    <xf numFmtId="0" fontId="25" fillId="5" borderId="30" xfId="9" applyFont="1" applyFill="1" applyBorder="1" applyAlignment="1">
      <alignment horizontal="center" vertical="center"/>
    </xf>
    <xf numFmtId="0" fontId="19" fillId="2" borderId="31" xfId="9" applyFont="1" applyFill="1" applyBorder="1" applyAlignment="1">
      <alignment horizontal="center" vertical="center"/>
    </xf>
    <xf numFmtId="168" fontId="20" fillId="5" borderId="32" xfId="9" quotePrefix="1" applyNumberFormat="1" applyFont="1" applyFill="1" applyBorder="1" applyAlignment="1">
      <alignment horizontal="center" vertical="center"/>
    </xf>
    <xf numFmtId="168" fontId="19" fillId="5" borderId="33" xfId="9" applyNumberFormat="1" applyFont="1" applyFill="1" applyBorder="1" applyAlignment="1">
      <alignment horizontal="center" vertical="center"/>
    </xf>
    <xf numFmtId="168" fontId="25" fillId="5" borderId="34" xfId="9" applyNumberFormat="1" applyFont="1" applyFill="1" applyBorder="1" applyAlignment="1">
      <alignment horizontal="center"/>
    </xf>
    <xf numFmtId="169" fontId="19" fillId="0" borderId="11" xfId="9" applyNumberFormat="1" applyFont="1" applyBorder="1"/>
    <xf numFmtId="2" fontId="19" fillId="0" borderId="35" xfId="9" applyNumberFormat="1" applyFont="1" applyBorder="1"/>
    <xf numFmtId="2" fontId="19" fillId="0" borderId="9" xfId="9" applyNumberFormat="1" applyFont="1" applyBorder="1"/>
    <xf numFmtId="2" fontId="19" fillId="0" borderId="0" xfId="9" applyNumberFormat="1" applyFont="1"/>
    <xf numFmtId="168" fontId="25" fillId="5" borderId="36" xfId="9" applyNumberFormat="1" applyFont="1" applyFill="1" applyBorder="1" applyAlignment="1">
      <alignment horizontal="center"/>
    </xf>
    <xf numFmtId="2" fontId="19" fillId="0" borderId="12" xfId="9" applyNumberFormat="1" applyFont="1" applyBorder="1"/>
    <xf numFmtId="0" fontId="20" fillId="0" borderId="0" xfId="9" applyFont="1"/>
    <xf numFmtId="2" fontId="20" fillId="0" borderId="30" xfId="9" applyNumberFormat="1" applyFont="1" applyBorder="1"/>
    <xf numFmtId="2" fontId="20" fillId="0" borderId="38" xfId="9" applyNumberFormat="1" applyFont="1" applyBorder="1"/>
    <xf numFmtId="2" fontId="19" fillId="2" borderId="35" xfId="9" applyNumberFormat="1" applyFont="1" applyFill="1" applyBorder="1"/>
    <xf numFmtId="0" fontId="5" fillId="5" borderId="1" xfId="4" applyFont="1" applyFill="1" applyBorder="1" applyAlignment="1">
      <alignment horizontal="center" vertical="center" wrapText="1"/>
    </xf>
    <xf numFmtId="0" fontId="5" fillId="5" borderId="8" xfId="4" applyFont="1" applyFill="1" applyBorder="1" applyAlignment="1">
      <alignment horizontal="center" vertical="center" wrapText="1"/>
    </xf>
    <xf numFmtId="0" fontId="7" fillId="5" borderId="6" xfId="3" applyFont="1" applyFill="1" applyBorder="1" applyAlignment="1">
      <alignment horizontal="center" vertical="center" wrapText="1"/>
    </xf>
    <xf numFmtId="0" fontId="7" fillId="5" borderId="9" xfId="3" applyFont="1" applyFill="1" applyBorder="1" applyAlignment="1">
      <alignment horizontal="center" vertical="center" wrapText="1"/>
    </xf>
    <xf numFmtId="0" fontId="7" fillId="5" borderId="2"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1" xfId="3" applyFont="1" applyFill="1" applyBorder="1" applyAlignment="1">
      <alignment horizontal="center" vertical="center" wrapText="1"/>
    </xf>
    <xf numFmtId="0" fontId="7" fillId="5" borderId="8" xfId="3" applyFont="1" applyFill="1" applyBorder="1" applyAlignment="1">
      <alignment horizontal="center" vertical="center" wrapText="1"/>
    </xf>
    <xf numFmtId="0" fontId="7" fillId="5" borderId="7" xfId="3" applyFont="1" applyFill="1" applyBorder="1" applyAlignment="1">
      <alignment horizontal="center" vertical="center" wrapText="1"/>
    </xf>
    <xf numFmtId="0" fontId="7" fillId="5" borderId="11" xfId="3" applyFont="1" applyFill="1" applyBorder="1" applyAlignment="1">
      <alignment horizontal="center" vertical="center" wrapText="1"/>
    </xf>
    <xf numFmtId="0" fontId="5" fillId="5" borderId="1" xfId="3" applyFont="1" applyFill="1" applyBorder="1" applyAlignment="1">
      <alignment horizontal="center" vertical="center" wrapText="1"/>
    </xf>
    <xf numFmtId="0" fontId="5" fillId="5" borderId="5" xfId="3" applyFont="1" applyFill="1" applyBorder="1" applyAlignment="1">
      <alignment horizontal="center" vertical="center" wrapText="1"/>
    </xf>
    <xf numFmtId="0" fontId="5" fillId="5" borderId="8" xfId="3" applyFont="1" applyFill="1" applyBorder="1" applyAlignment="1">
      <alignment horizontal="center" vertical="center" wrapText="1"/>
    </xf>
    <xf numFmtId="0" fontId="5" fillId="5" borderId="2" xfId="4" applyFont="1" applyFill="1" applyBorder="1" applyAlignment="1">
      <alignment horizontal="center" vertical="center"/>
    </xf>
    <xf numFmtId="0" fontId="5" fillId="5" borderId="3" xfId="4" applyFont="1" applyFill="1" applyBorder="1" applyAlignment="1">
      <alignment horizontal="center" vertical="center"/>
    </xf>
    <xf numFmtId="0" fontId="5" fillId="5" borderId="4" xfId="4" applyFont="1" applyFill="1" applyBorder="1" applyAlignment="1">
      <alignment horizontal="center" vertical="center"/>
    </xf>
    <xf numFmtId="0" fontId="15" fillId="2" borderId="0" xfId="8" applyFont="1" applyFill="1" applyAlignment="1">
      <alignment horizontal="left" vertical="center" wrapText="1"/>
    </xf>
    <xf numFmtId="0" fontId="20" fillId="5" borderId="27" xfId="9" applyFont="1" applyFill="1" applyBorder="1" applyAlignment="1">
      <alignment horizontal="center" vertical="center"/>
    </xf>
    <xf numFmtId="0" fontId="20" fillId="5" borderId="28" xfId="9" applyFont="1" applyFill="1" applyBorder="1" applyAlignment="1">
      <alignment horizontal="center" vertical="center"/>
    </xf>
    <xf numFmtId="0" fontId="20" fillId="5" borderId="29" xfId="9" applyFont="1" applyFill="1" applyBorder="1" applyAlignment="1">
      <alignment horizontal="center" vertical="center"/>
    </xf>
    <xf numFmtId="0" fontId="20" fillId="5" borderId="37" xfId="9" applyFont="1" applyFill="1" applyBorder="1" applyAlignment="1">
      <alignment horizontal="center"/>
    </xf>
    <xf numFmtId="0" fontId="20" fillId="5" borderId="38" xfId="9" applyFont="1" applyFill="1" applyBorder="1" applyAlignment="1">
      <alignment horizontal="center"/>
    </xf>
  </cellXfs>
  <cellStyles count="13">
    <cellStyle name="Milliers 3 19 2 2" xfId="5"/>
    <cellStyle name="Normal" xfId="0" builtinId="0"/>
    <cellStyle name="Normal 11 19 3 2" xfId="4"/>
    <cellStyle name="Normal 11 26 28 2" xfId="3"/>
    <cellStyle name="Normal 11 26 52" xfId="11"/>
    <cellStyle name="Normal 11 75" xfId="10"/>
    <cellStyle name="Normal 12 10 4" xfId="9"/>
    <cellStyle name="Normal 2" xfId="8"/>
    <cellStyle name="Normal 3" xfId="2"/>
    <cellStyle name="Pourcentage" xfId="1" builtinId="5"/>
    <cellStyle name="Pourcentage 2" xfId="12"/>
    <cellStyle name="Pourcentage 4 19 2 2 2" xfId="6"/>
    <cellStyle name="Pourcentage 4 19 3 2" xfId="7"/>
  </cellStyles>
  <dxfs count="64">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00FF"/>
  </sheetPr>
  <dimension ref="A1:GO108"/>
  <sheetViews>
    <sheetView tabSelected="1" zoomScaleNormal="100" workbookViewId="0"/>
  </sheetViews>
  <sheetFormatPr baseColWidth="10" defaultColWidth="11.26953125" defaultRowHeight="11.5" x14ac:dyDescent="0.25"/>
  <cols>
    <col min="1" max="1" width="4" style="2" customWidth="1"/>
    <col min="2" max="2" width="3.7265625" style="2" customWidth="1"/>
    <col min="3" max="3" width="44.81640625" style="2" bestFit="1" customWidth="1"/>
    <col min="4" max="4" width="10.26953125" style="2" customWidth="1"/>
    <col min="5" max="7" width="9.7265625" style="2" customWidth="1"/>
    <col min="8" max="8" width="10.7265625" style="2" customWidth="1"/>
    <col min="9" max="13" width="9.7265625" style="2" customWidth="1"/>
    <col min="14" max="197" width="11.26953125" style="2"/>
    <col min="198" max="16384" width="11.26953125" style="76"/>
  </cols>
  <sheetData>
    <row r="1" spans="1:13" s="2" customFormat="1" x14ac:dyDescent="0.25">
      <c r="A1" s="1"/>
    </row>
    <row r="2" spans="1:13" s="3" customFormat="1" x14ac:dyDescent="0.25">
      <c r="A2" s="1"/>
    </row>
    <row r="3" spans="1:13" s="3" customFormat="1" x14ac:dyDescent="0.25">
      <c r="A3" s="1"/>
    </row>
    <row r="4" spans="1:13" s="5" customFormat="1" ht="24" customHeight="1" x14ac:dyDescent="0.25">
      <c r="A4" s="4"/>
      <c r="C4" s="181" t="s">
        <v>0</v>
      </c>
      <c r="D4" s="184" t="s">
        <v>1</v>
      </c>
      <c r="E4" s="185"/>
      <c r="F4" s="185"/>
      <c r="G4" s="184" t="s">
        <v>2</v>
      </c>
      <c r="H4" s="185"/>
      <c r="I4" s="185"/>
      <c r="J4" s="186"/>
      <c r="K4" s="184" t="s">
        <v>3</v>
      </c>
      <c r="L4" s="186"/>
      <c r="M4" s="171" t="s">
        <v>4</v>
      </c>
    </row>
    <row r="5" spans="1:13" s="5" customFormat="1" ht="59.25" customHeight="1" x14ac:dyDescent="0.25">
      <c r="A5" s="4"/>
      <c r="C5" s="182"/>
      <c r="D5" s="173" t="s">
        <v>80</v>
      </c>
      <c r="E5" s="175" t="s">
        <v>81</v>
      </c>
      <c r="F5" s="176"/>
      <c r="G5" s="177" t="s">
        <v>82</v>
      </c>
      <c r="H5" s="179" t="s">
        <v>83</v>
      </c>
      <c r="I5" s="175" t="s">
        <v>84</v>
      </c>
      <c r="J5" s="176"/>
      <c r="K5" s="175" t="s">
        <v>85</v>
      </c>
      <c r="L5" s="176"/>
      <c r="M5" s="172"/>
    </row>
    <row r="6" spans="1:13" s="5" customFormat="1" ht="36" customHeight="1" x14ac:dyDescent="0.25">
      <c r="A6" s="4"/>
      <c r="C6" s="183"/>
      <c r="D6" s="174"/>
      <c r="E6" s="6" t="s">
        <v>5</v>
      </c>
      <c r="F6" s="6" t="s">
        <v>6</v>
      </c>
      <c r="G6" s="178"/>
      <c r="H6" s="180"/>
      <c r="I6" s="6" t="s">
        <v>5</v>
      </c>
      <c r="J6" s="6" t="s">
        <v>6</v>
      </c>
      <c r="K6" s="6" t="s">
        <v>5</v>
      </c>
      <c r="L6" s="6" t="s">
        <v>6</v>
      </c>
      <c r="M6" s="6" t="s">
        <v>6</v>
      </c>
    </row>
    <row r="7" spans="1:13" s="5" customFormat="1" ht="14" x14ac:dyDescent="0.25">
      <c r="A7" s="4"/>
      <c r="C7" s="7" t="s">
        <v>7</v>
      </c>
      <c r="D7" s="8">
        <v>460.46972899999997</v>
      </c>
      <c r="E7" s="9">
        <v>4.8325154387353075E-2</v>
      </c>
      <c r="F7" s="10">
        <v>2.7954023285376328E-2</v>
      </c>
      <c r="G7" s="9">
        <v>6.7327483710480474E-2</v>
      </c>
      <c r="H7" s="11">
        <v>5043.5578560000004</v>
      </c>
      <c r="I7" s="9">
        <v>6.7970643094085625E-2</v>
      </c>
      <c r="J7" s="10">
        <v>6.6443739765552845E-2</v>
      </c>
      <c r="K7" s="9">
        <v>6.7970643094085625E-2</v>
      </c>
      <c r="L7" s="9">
        <v>6.6443739765552845E-2</v>
      </c>
      <c r="M7" s="9">
        <v>3.2971507771114572E-2</v>
      </c>
    </row>
    <row r="8" spans="1:13" s="5" customFormat="1" x14ac:dyDescent="0.25">
      <c r="A8" s="4"/>
      <c r="C8" s="12" t="s">
        <v>8</v>
      </c>
      <c r="D8" s="13">
        <v>289.11307999999997</v>
      </c>
      <c r="E8" s="14">
        <v>1.9583144287565579E-2</v>
      </c>
      <c r="F8" s="15">
        <v>-2.5876006755849446E-3</v>
      </c>
      <c r="G8" s="16">
        <v>6.1526025071523494E-2</v>
      </c>
      <c r="H8" s="17">
        <v>3233.8739100000003</v>
      </c>
      <c r="I8" s="18">
        <v>6.0606833218924461E-2</v>
      </c>
      <c r="J8" s="19">
        <v>5.779850096118988E-2</v>
      </c>
      <c r="K8" s="18">
        <v>6.0606833218924461E-2</v>
      </c>
      <c r="L8" s="18">
        <v>5.779850096118988E-2</v>
      </c>
      <c r="M8" s="18">
        <v>2.699198922284296E-2</v>
      </c>
    </row>
    <row r="9" spans="1:13" s="5" customFormat="1" x14ac:dyDescent="0.25">
      <c r="A9" s="4"/>
      <c r="C9" s="20" t="s">
        <v>9</v>
      </c>
      <c r="D9" s="21">
        <v>88.419336000000015</v>
      </c>
      <c r="E9" s="22">
        <v>5.8244972282639473E-2</v>
      </c>
      <c r="F9" s="23">
        <v>2.0704835091323259E-2</v>
      </c>
      <c r="G9" s="24">
        <v>7.8668570036848129E-2</v>
      </c>
      <c r="H9" s="25">
        <v>1010.269189</v>
      </c>
      <c r="I9" s="26">
        <v>8.9698760228100971E-2</v>
      </c>
      <c r="J9" s="27">
        <v>8.4418929050363634E-2</v>
      </c>
      <c r="K9" s="26">
        <v>8.9698760228100971E-2</v>
      </c>
      <c r="L9" s="26">
        <v>8.4418929050363634E-2</v>
      </c>
      <c r="M9" s="26">
        <v>-5.4716944260181366E-3</v>
      </c>
    </row>
    <row r="10" spans="1:13" s="5" customFormat="1" x14ac:dyDescent="0.25">
      <c r="A10" s="4"/>
      <c r="C10" s="28" t="s">
        <v>10</v>
      </c>
      <c r="D10" s="21">
        <v>25.964978000000002</v>
      </c>
      <c r="E10" s="22">
        <v>5.8244972282639473E-2</v>
      </c>
      <c r="F10" s="23">
        <v>3.713555424548054E-2</v>
      </c>
      <c r="G10" s="24">
        <v>2.803202008013872E-2</v>
      </c>
      <c r="H10" s="25">
        <v>295.251125</v>
      </c>
      <c r="I10" s="26">
        <v>4.4591345446675978E-2</v>
      </c>
      <c r="J10" s="27">
        <v>3.9102519453017681E-2</v>
      </c>
      <c r="K10" s="26">
        <v>4.4591345446675978E-2</v>
      </c>
      <c r="L10" s="26">
        <v>3.9102519453017681E-2</v>
      </c>
      <c r="M10" s="26">
        <v>-1.9444452553373237E-2</v>
      </c>
    </row>
    <row r="11" spans="1:13" s="5" customFormat="1" x14ac:dyDescent="0.25">
      <c r="A11" s="4"/>
      <c r="C11" s="28" t="s">
        <v>11</v>
      </c>
      <c r="D11" s="21">
        <v>48.165933000000003</v>
      </c>
      <c r="E11" s="22">
        <v>6.6187760295352449E-2</v>
      </c>
      <c r="F11" s="23">
        <v>3.1063484808675934E-2</v>
      </c>
      <c r="G11" s="24">
        <v>7.8116157722764257E-2</v>
      </c>
      <c r="H11" s="25">
        <v>546.77734900000007</v>
      </c>
      <c r="I11" s="26">
        <v>8.7665972185984042E-2</v>
      </c>
      <c r="J11" s="27">
        <v>8.4314753256250707E-2</v>
      </c>
      <c r="K11" s="26">
        <v>8.7665972185984042E-2</v>
      </c>
      <c r="L11" s="26">
        <v>8.4314753256250707E-2</v>
      </c>
      <c r="M11" s="26">
        <v>-9.1784661392430023E-3</v>
      </c>
    </row>
    <row r="12" spans="1:13" s="5" customFormat="1" x14ac:dyDescent="0.25">
      <c r="C12" s="28" t="s">
        <v>12</v>
      </c>
      <c r="D12" s="21">
        <v>13.367068999999999</v>
      </c>
      <c r="E12" s="22">
        <v>-1.9646068168093445E-2</v>
      </c>
      <c r="F12" s="23">
        <v>-4.6932743216925865E-2</v>
      </c>
      <c r="G12" s="24">
        <v>0.18412166662188012</v>
      </c>
      <c r="H12" s="25">
        <v>157.62307899999996</v>
      </c>
      <c r="I12" s="26">
        <v>0.18870065791433421</v>
      </c>
      <c r="J12" s="27">
        <v>0.17610335295581803</v>
      </c>
      <c r="K12" s="26">
        <v>0.18870065791433421</v>
      </c>
      <c r="L12" s="26">
        <v>0.17610335295581803</v>
      </c>
      <c r="M12" s="26">
        <v>3.022459268109623E-2</v>
      </c>
    </row>
    <row r="13" spans="1:13" s="5" customFormat="1" x14ac:dyDescent="0.25">
      <c r="C13" s="29" t="s">
        <v>13</v>
      </c>
      <c r="D13" s="21">
        <v>83.980459999999994</v>
      </c>
      <c r="E13" s="22">
        <v>-3.4691534139398628E-2</v>
      </c>
      <c r="F13" s="23">
        <v>-3.9208086313272217E-2</v>
      </c>
      <c r="G13" s="24">
        <v>5.0239144112094847E-2</v>
      </c>
      <c r="H13" s="25">
        <v>964.86797899999999</v>
      </c>
      <c r="I13" s="26">
        <v>4.2041733591549502E-2</v>
      </c>
      <c r="J13" s="27">
        <v>4.3972751196961424E-2</v>
      </c>
      <c r="K13" s="26">
        <v>4.2041733591549502E-2</v>
      </c>
      <c r="L13" s="26">
        <v>4.3972751196961424E-2</v>
      </c>
      <c r="M13" s="26">
        <v>1.1840675857552885E-2</v>
      </c>
    </row>
    <row r="14" spans="1:13" s="5" customFormat="1" x14ac:dyDescent="0.25">
      <c r="C14" s="30" t="s">
        <v>14</v>
      </c>
      <c r="D14" s="21">
        <v>21.479789</v>
      </c>
      <c r="E14" s="22">
        <v>-2.99001880332046E-2</v>
      </c>
      <c r="F14" s="23">
        <v>-6.4251268779703441E-2</v>
      </c>
      <c r="G14" s="24">
        <v>0.13574153317620663</v>
      </c>
      <c r="H14" s="25">
        <v>219.88608299999999</v>
      </c>
      <c r="I14" s="26">
        <v>0.12857900943919787</v>
      </c>
      <c r="J14" s="27">
        <v>0.12711888151752548</v>
      </c>
      <c r="K14" s="26">
        <v>0.12857900943919787</v>
      </c>
      <c r="L14" s="26">
        <v>0.12711888151752548</v>
      </c>
      <c r="M14" s="26">
        <v>-1.2563936370732942E-2</v>
      </c>
    </row>
    <row r="15" spans="1:13" s="5" customFormat="1" x14ac:dyDescent="0.25">
      <c r="C15" s="30" t="s">
        <v>15</v>
      </c>
      <c r="D15" s="21">
        <v>59.160490000000003</v>
      </c>
      <c r="E15" s="22">
        <v>-3.3884079624210695E-2</v>
      </c>
      <c r="F15" s="23">
        <v>-2.8140214308695399E-2</v>
      </c>
      <c r="G15" s="24">
        <v>2.1102903900892089E-2</v>
      </c>
      <c r="H15" s="25">
        <v>711.00570700000003</v>
      </c>
      <c r="I15" s="26">
        <v>1.2558511455804222E-2</v>
      </c>
      <c r="J15" s="27">
        <v>1.5769404935094489E-2</v>
      </c>
      <c r="K15" s="26">
        <v>1.2558511455804222E-2</v>
      </c>
      <c r="L15" s="26">
        <v>1.5769404935094489E-2</v>
      </c>
      <c r="M15" s="26">
        <v>2.0242528023979967E-2</v>
      </c>
    </row>
    <row r="16" spans="1:13" s="5" customFormat="1" x14ac:dyDescent="0.25">
      <c r="C16" s="31" t="s">
        <v>16</v>
      </c>
      <c r="D16" s="21">
        <v>23.868485999999997</v>
      </c>
      <c r="E16" s="22">
        <v>-8.7983429055932483E-2</v>
      </c>
      <c r="F16" s="23">
        <v>-0.11386538825445014</v>
      </c>
      <c r="G16" s="24">
        <v>0.27495699084481395</v>
      </c>
      <c r="H16" s="25">
        <v>255.95454399999997</v>
      </c>
      <c r="I16" s="26">
        <v>0.21211629735661286</v>
      </c>
      <c r="J16" s="27">
        <v>0.19848851665407152</v>
      </c>
      <c r="K16" s="26">
        <v>0.21211629735661286</v>
      </c>
      <c r="L16" s="26">
        <v>0.19848851665407152</v>
      </c>
      <c r="M16" s="26">
        <v>0.21614153949648895</v>
      </c>
    </row>
    <row r="17" spans="1:21" s="5" customFormat="1" x14ac:dyDescent="0.25">
      <c r="C17" s="20" t="s">
        <v>17</v>
      </c>
      <c r="D17" s="21">
        <v>27.031587999999999</v>
      </c>
      <c r="E17" s="22">
        <v>0.13252314853607672</v>
      </c>
      <c r="F17" s="23">
        <v>0.10399167944074073</v>
      </c>
      <c r="G17" s="32">
        <v>0.12586897703239464</v>
      </c>
      <c r="H17" s="25">
        <v>285.38101699999999</v>
      </c>
      <c r="I17" s="33">
        <v>0.14204796194567915</v>
      </c>
      <c r="J17" s="27">
        <v>0.14086403197406794</v>
      </c>
      <c r="K17" s="26">
        <v>0.14204796194567915</v>
      </c>
      <c r="L17" s="26">
        <v>0.14086403197406794</v>
      </c>
      <c r="M17" s="26">
        <v>1.0758829412925053E-2</v>
      </c>
    </row>
    <row r="18" spans="1:21" s="5" customFormat="1" x14ac:dyDescent="0.25">
      <c r="C18" s="20" t="s">
        <v>18</v>
      </c>
      <c r="D18" s="21">
        <v>60.613116999999995</v>
      </c>
      <c r="E18" s="22">
        <v>4.3318917877965823E-2</v>
      </c>
      <c r="F18" s="23">
        <v>1.3121371950970628E-2</v>
      </c>
      <c r="G18" s="24">
        <v>-3.8090128810354118E-2</v>
      </c>
      <c r="H18" s="25">
        <v>666.60774100000003</v>
      </c>
      <c r="I18" s="26">
        <v>-3.6361240239277559E-2</v>
      </c>
      <c r="J18" s="27">
        <v>-3.9804777544988457E-2</v>
      </c>
      <c r="K18" s="26">
        <v>-3.6361240239277559E-2</v>
      </c>
      <c r="L18" s="26">
        <v>-3.9804777544988457E-2</v>
      </c>
      <c r="M18" s="26">
        <v>5.082664834309969E-2</v>
      </c>
    </row>
    <row r="19" spans="1:21" s="5" customFormat="1" x14ac:dyDescent="0.25">
      <c r="A19" s="34"/>
      <c r="C19" s="28" t="s">
        <v>19</v>
      </c>
      <c r="D19" s="21">
        <v>37.682018999999997</v>
      </c>
      <c r="E19" s="22">
        <v>6.4752048555969166E-2</v>
      </c>
      <c r="F19" s="23">
        <v>3.3090724953192874E-2</v>
      </c>
      <c r="G19" s="24">
        <v>-8.1734646694073487E-2</v>
      </c>
      <c r="H19" s="25">
        <v>419.4573650000001</v>
      </c>
      <c r="I19" s="26">
        <v>-7.7413946144825663E-2</v>
      </c>
      <c r="J19" s="27">
        <v>-8.1872513431851202E-2</v>
      </c>
      <c r="K19" s="26">
        <v>-7.7413946144825663E-2</v>
      </c>
      <c r="L19" s="26">
        <v>-8.1872513431851202E-2</v>
      </c>
      <c r="M19" s="26">
        <v>6.5437733665269615E-2</v>
      </c>
    </row>
    <row r="20" spans="1:21" s="5" customFormat="1" x14ac:dyDescent="0.25">
      <c r="A20" s="34"/>
      <c r="C20" s="28" t="s">
        <v>20</v>
      </c>
      <c r="D20" s="21">
        <v>22.931097999999999</v>
      </c>
      <c r="E20" s="22">
        <v>9.9124346990531187E-3</v>
      </c>
      <c r="F20" s="23">
        <v>-1.8948859406659135E-2</v>
      </c>
      <c r="G20" s="24">
        <v>4.5676558193469274E-2</v>
      </c>
      <c r="H20" s="25">
        <v>247.15037599999999</v>
      </c>
      <c r="I20" s="26">
        <v>4.2357515490425435E-2</v>
      </c>
      <c r="J20" s="27">
        <v>4.0927802221767173E-2</v>
      </c>
      <c r="K20" s="26">
        <v>4.2357515490425435E-2</v>
      </c>
      <c r="L20" s="26">
        <v>4.0927802221767173E-2</v>
      </c>
      <c r="M20" s="26">
        <v>2.7407593115479356E-2</v>
      </c>
    </row>
    <row r="21" spans="1:21" s="5" customFormat="1" x14ac:dyDescent="0.25">
      <c r="C21" s="35" t="s">
        <v>21</v>
      </c>
      <c r="D21" s="13">
        <v>171.35664899999998</v>
      </c>
      <c r="E21" s="14">
        <v>0.10067562867272373</v>
      </c>
      <c r="F21" s="15">
        <v>8.5855581438938788E-2</v>
      </c>
      <c r="G21" s="36">
        <v>7.7910692018459793E-2</v>
      </c>
      <c r="H21" s="17">
        <v>1809.6839459999999</v>
      </c>
      <c r="I21" s="18">
        <v>8.1387470353394997E-2</v>
      </c>
      <c r="J21" s="19">
        <v>8.2222104624772863E-2</v>
      </c>
      <c r="K21" s="18">
        <v>8.1387470353394997E-2</v>
      </c>
      <c r="L21" s="18">
        <v>8.2222104624772863E-2</v>
      </c>
      <c r="M21" s="18">
        <v>4.3902840500819051E-2</v>
      </c>
    </row>
    <row r="22" spans="1:21" s="5" customFormat="1" ht="12.75" customHeight="1" x14ac:dyDescent="0.25">
      <c r="C22" s="37" t="s">
        <v>22</v>
      </c>
      <c r="D22" s="21">
        <v>132.23860099999999</v>
      </c>
      <c r="E22" s="22">
        <v>0.13361999546461467</v>
      </c>
      <c r="F22" s="23">
        <v>0.12433239965248966</v>
      </c>
      <c r="G22" s="24">
        <v>8.2737816808450715E-2</v>
      </c>
      <c r="H22" s="25">
        <v>1357.0457140000001</v>
      </c>
      <c r="I22" s="26">
        <v>8.870324705459276E-2</v>
      </c>
      <c r="J22" s="27">
        <v>8.9778668311399468E-2</v>
      </c>
      <c r="K22" s="26">
        <v>8.870324705459276E-2</v>
      </c>
      <c r="L22" s="26">
        <v>8.9778668311399468E-2</v>
      </c>
      <c r="M22" s="26">
        <v>5.3291698549993383E-2</v>
      </c>
    </row>
    <row r="23" spans="1:21" s="5" customFormat="1" ht="12.75" customHeight="1" x14ac:dyDescent="0.25">
      <c r="C23" s="38" t="s">
        <v>23</v>
      </c>
      <c r="D23" s="21">
        <v>121.03807</v>
      </c>
      <c r="E23" s="22">
        <v>0.14387710360406802</v>
      </c>
      <c r="F23" s="23">
        <v>0.1345075049225557</v>
      </c>
      <c r="G23" s="24">
        <v>8.4326672959088356E-2</v>
      </c>
      <c r="H23" s="25">
        <v>1241.3470399999999</v>
      </c>
      <c r="I23" s="26">
        <v>9.0653846541277172E-2</v>
      </c>
      <c r="J23" s="27">
        <v>9.2487750392264978E-2</v>
      </c>
      <c r="K23" s="26">
        <v>9.0653846541277172E-2</v>
      </c>
      <c r="L23" s="26">
        <v>9.2487750392264978E-2</v>
      </c>
      <c r="M23" s="26">
        <v>5.5068119161016504E-2</v>
      </c>
    </row>
    <row r="24" spans="1:21" s="5" customFormat="1" ht="12.75" customHeight="1" x14ac:dyDescent="0.25">
      <c r="A24" s="34"/>
      <c r="C24" s="30" t="s">
        <v>24</v>
      </c>
      <c r="D24" s="39">
        <v>11.200531</v>
      </c>
      <c r="E24" s="22">
        <v>3.3475069564799398E-2</v>
      </c>
      <c r="F24" s="23">
        <v>1.981244402853144E-2</v>
      </c>
      <c r="G24" s="24">
        <v>6.6146666648630559E-2</v>
      </c>
      <c r="H24" s="25">
        <v>115.698674</v>
      </c>
      <c r="I24" s="26">
        <v>6.8205746281553514E-2</v>
      </c>
      <c r="J24" s="27">
        <v>6.1572271204700657E-2</v>
      </c>
      <c r="K24" s="26">
        <v>6.8205746281553514E-2</v>
      </c>
      <c r="L24" s="26">
        <v>6.1572271204700657E-2</v>
      </c>
      <c r="M24" s="26">
        <v>3.4803795060338594E-2</v>
      </c>
    </row>
    <row r="25" spans="1:21" s="5" customFormat="1" ht="12.75" customHeight="1" x14ac:dyDescent="0.25">
      <c r="C25" s="37" t="s">
        <v>25</v>
      </c>
      <c r="D25" s="21">
        <v>39.118048000000002</v>
      </c>
      <c r="E25" s="22">
        <v>2.2164384661562675E-3</v>
      </c>
      <c r="F25" s="23">
        <v>-2.199432062913087E-2</v>
      </c>
      <c r="G25" s="24">
        <v>6.3871363677606707E-2</v>
      </c>
      <c r="H25" s="25">
        <v>452.63823199999996</v>
      </c>
      <c r="I25" s="26">
        <v>6.003180712051992E-2</v>
      </c>
      <c r="J25" s="27">
        <v>6.0208745914636319E-2</v>
      </c>
      <c r="K25" s="26">
        <v>6.003180712051992E-2</v>
      </c>
      <c r="L25" s="26">
        <v>6.0208745914636319E-2</v>
      </c>
      <c r="M25" s="26">
        <v>1.7222547445832959E-2</v>
      </c>
    </row>
    <row r="26" spans="1:21" s="5" customFormat="1" ht="12.75" customHeight="1" x14ac:dyDescent="0.25">
      <c r="C26" s="40" t="s">
        <v>26</v>
      </c>
      <c r="D26" s="41">
        <v>399.85661199999998</v>
      </c>
      <c r="E26" s="42">
        <v>4.908823185943656E-2</v>
      </c>
      <c r="F26" s="43">
        <v>3.0214824549475994E-2</v>
      </c>
      <c r="G26" s="44">
        <v>8.5391746105978106E-2</v>
      </c>
      <c r="H26" s="45">
        <v>4376.9501149999996</v>
      </c>
      <c r="I26" s="46">
        <v>8.5875949489141234E-2</v>
      </c>
      <c r="J26" s="47">
        <v>8.4644778065189774E-2</v>
      </c>
      <c r="K26" s="46">
        <v>8.5875949489141234E-2</v>
      </c>
      <c r="L26" s="46">
        <v>8.4644778065189774E-2</v>
      </c>
      <c r="M26" s="46">
        <v>3.0342451177709506E-2</v>
      </c>
    </row>
    <row r="27" spans="1:21" s="3" customFormat="1" ht="12.75" hidden="1" customHeight="1" x14ac:dyDescent="0.25">
      <c r="C27" s="48"/>
      <c r="D27" s="49"/>
      <c r="E27" s="50"/>
      <c r="F27" s="51"/>
      <c r="G27" s="52"/>
      <c r="H27" s="53"/>
      <c r="I27" s="54"/>
      <c r="J27" s="55"/>
      <c r="K27" s="54"/>
      <c r="L27" s="54"/>
      <c r="M27" s="54"/>
    </row>
    <row r="28" spans="1:21" s="3" customFormat="1" ht="12.75" hidden="1" customHeight="1" x14ac:dyDescent="0.25">
      <c r="C28" s="48"/>
      <c r="D28" s="49"/>
      <c r="E28" s="50"/>
      <c r="F28" s="51"/>
      <c r="G28" s="52"/>
      <c r="H28" s="53"/>
      <c r="I28" s="54"/>
      <c r="J28" s="55"/>
      <c r="K28" s="54"/>
      <c r="L28" s="54"/>
      <c r="M28" s="54"/>
    </row>
    <row r="29" spans="1:21" s="3" customFormat="1" ht="12.75" hidden="1" customHeight="1" x14ac:dyDescent="0.25">
      <c r="C29" s="48"/>
      <c r="D29" s="49"/>
      <c r="E29" s="50"/>
      <c r="F29" s="51"/>
      <c r="G29" s="52"/>
      <c r="H29" s="53"/>
      <c r="I29" s="54"/>
      <c r="J29" s="55"/>
      <c r="K29" s="54"/>
      <c r="L29" s="54"/>
      <c r="M29" s="54"/>
    </row>
    <row r="30" spans="1:21" s="5" customFormat="1" ht="12.75" customHeight="1" x14ac:dyDescent="0.25">
      <c r="C30" s="56" t="s">
        <v>27</v>
      </c>
      <c r="D30" s="8">
        <v>70.265944000000005</v>
      </c>
      <c r="E30" s="57">
        <v>0.17287857759256631</v>
      </c>
      <c r="F30" s="57">
        <v>0.11680775865142268</v>
      </c>
      <c r="G30" s="57">
        <v>6.0118669360415211E-2</v>
      </c>
      <c r="H30" s="58">
        <v>730.449071</v>
      </c>
      <c r="I30" s="57">
        <v>8.7458557421987937E-2</v>
      </c>
      <c r="J30" s="57">
        <v>7.4416640981888049E-2</v>
      </c>
      <c r="K30" s="57">
        <v>8.7458557421987937E-2</v>
      </c>
      <c r="L30" s="57">
        <v>7.4416640981888049E-2</v>
      </c>
      <c r="M30" s="57">
        <v>-7.0087542177110773E-4</v>
      </c>
    </row>
    <row r="31" spans="1:21" s="5" customFormat="1" ht="12.75" customHeight="1" x14ac:dyDescent="0.25">
      <c r="C31" s="37" t="s">
        <v>28</v>
      </c>
      <c r="D31" s="59">
        <v>60.050296000000003</v>
      </c>
      <c r="E31" s="26">
        <v>0.18311658205865045</v>
      </c>
      <c r="F31" s="26">
        <v>0.13293915953101765</v>
      </c>
      <c r="G31" s="26">
        <v>7.9384021547990846E-2</v>
      </c>
      <c r="H31" s="60">
        <v>619.84709999999995</v>
      </c>
      <c r="I31" s="26">
        <v>0.10559358342409442</v>
      </c>
      <c r="J31" s="26">
        <v>9.2718969737453083E-2</v>
      </c>
      <c r="K31" s="26">
        <v>0.10559358342409442</v>
      </c>
      <c r="L31" s="26">
        <v>9.2718969737453083E-2</v>
      </c>
      <c r="M31" s="26">
        <v>1.0047005768113459E-2</v>
      </c>
      <c r="N31" s="61"/>
      <c r="O31" s="61"/>
      <c r="P31" s="61"/>
      <c r="Q31" s="61"/>
      <c r="R31" s="61"/>
      <c r="S31" s="61"/>
      <c r="T31" s="61"/>
      <c r="U31" s="61"/>
    </row>
    <row r="32" spans="1:21" s="5" customFormat="1" ht="12.75" customHeight="1" x14ac:dyDescent="0.25">
      <c r="C32" s="62" t="s">
        <v>29</v>
      </c>
      <c r="D32" s="21">
        <v>48.568621</v>
      </c>
      <c r="E32" s="26">
        <v>0.16765746068714837</v>
      </c>
      <c r="F32" s="26">
        <v>0.10799341852420885</v>
      </c>
      <c r="G32" s="26">
        <v>7.4573860365926947E-2</v>
      </c>
      <c r="H32" s="60">
        <v>507.78083800000002</v>
      </c>
      <c r="I32" s="26">
        <v>0.10004846981729609</v>
      </c>
      <c r="J32" s="26">
        <v>8.6549595027949344E-2</v>
      </c>
      <c r="K32" s="26">
        <v>0.10004846981729609</v>
      </c>
      <c r="L32" s="26">
        <v>8.6549595027949344E-2</v>
      </c>
      <c r="M32" s="26">
        <v>2.3497581569835724E-3</v>
      </c>
      <c r="N32" s="61"/>
      <c r="O32" s="61"/>
      <c r="P32" s="61"/>
      <c r="Q32" s="61"/>
      <c r="R32" s="61"/>
      <c r="S32" s="61"/>
      <c r="T32" s="61"/>
      <c r="U32" s="61"/>
    </row>
    <row r="33" spans="2:21" s="5" customFormat="1" ht="12.75" customHeight="1" x14ac:dyDescent="0.25">
      <c r="C33" s="62" t="s">
        <v>30</v>
      </c>
      <c r="D33" s="21">
        <v>4.3744540000000001</v>
      </c>
      <c r="E33" s="26">
        <v>0.37249010820964479</v>
      </c>
      <c r="F33" s="26">
        <v>0.44120745065392297</v>
      </c>
      <c r="G33" s="26">
        <v>0.15727945571860147</v>
      </c>
      <c r="H33" s="60">
        <v>44.183923</v>
      </c>
      <c r="I33" s="26">
        <v>0.19913740878286634</v>
      </c>
      <c r="J33" s="26">
        <v>0.1847275785658633</v>
      </c>
      <c r="K33" s="26">
        <v>0.19913740878286634</v>
      </c>
      <c r="L33" s="26">
        <v>0.1847275785658633</v>
      </c>
      <c r="M33" s="26">
        <v>0.16459336744705122</v>
      </c>
      <c r="N33" s="61"/>
      <c r="O33" s="61"/>
      <c r="P33" s="61"/>
      <c r="Q33" s="61"/>
      <c r="R33" s="61"/>
      <c r="S33" s="61"/>
      <c r="T33" s="61"/>
      <c r="U33" s="61"/>
    </row>
    <row r="34" spans="2:21" s="5" customFormat="1" ht="12.75" customHeight="1" x14ac:dyDescent="0.25">
      <c r="C34" s="62" t="s">
        <v>31</v>
      </c>
      <c r="D34" s="21">
        <v>6.7777000000000003</v>
      </c>
      <c r="E34" s="26">
        <v>0.17079064169007596</v>
      </c>
      <c r="F34" s="26">
        <v>0.14205460599643827</v>
      </c>
      <c r="G34" s="26">
        <v>6.6200783997837354E-2</v>
      </c>
      <c r="H34" s="60">
        <v>64.962952999999999</v>
      </c>
      <c r="I34" s="26">
        <v>8.5665854593434565E-2</v>
      </c>
      <c r="J34" s="26">
        <v>8.0392099144258822E-2</v>
      </c>
      <c r="K34" s="26">
        <v>8.5665854593434565E-2</v>
      </c>
      <c r="L34" s="26">
        <v>8.0392099144258822E-2</v>
      </c>
      <c r="M34" s="26">
        <v>-1.7808062011775982E-2</v>
      </c>
      <c r="N34" s="61"/>
      <c r="O34" s="61"/>
      <c r="P34" s="61"/>
      <c r="Q34" s="61"/>
      <c r="R34" s="61"/>
      <c r="S34" s="61"/>
      <c r="T34" s="61"/>
      <c r="U34" s="61"/>
    </row>
    <row r="35" spans="2:21" s="5" customFormat="1" ht="12.75" customHeight="1" x14ac:dyDescent="0.25">
      <c r="C35" s="37" t="s">
        <v>32</v>
      </c>
      <c r="D35" s="21">
        <v>7.7708719999999998</v>
      </c>
      <c r="E35" s="26">
        <v>9.5340448441542103E-2</v>
      </c>
      <c r="F35" s="26">
        <v>2.3538348909627249E-2</v>
      </c>
      <c r="G35" s="26">
        <v>-4.7672086824132154E-2</v>
      </c>
      <c r="H35" s="60">
        <v>84.795315000000002</v>
      </c>
      <c r="I35" s="26">
        <v>-2.1855448248374487E-2</v>
      </c>
      <c r="J35" s="26">
        <v>-2.6432681745246822E-2</v>
      </c>
      <c r="K35" s="26">
        <v>-2.1855448248374487E-2</v>
      </c>
      <c r="L35" s="26">
        <v>-2.6432681745246822E-2</v>
      </c>
      <c r="M35" s="26">
        <v>-6.9535026307695813E-2</v>
      </c>
      <c r="N35" s="61"/>
      <c r="O35" s="61"/>
      <c r="P35" s="61"/>
      <c r="Q35" s="61"/>
      <c r="R35" s="61"/>
      <c r="S35" s="61"/>
      <c r="T35" s="61"/>
      <c r="U35" s="61"/>
    </row>
    <row r="36" spans="2:21" s="5" customFormat="1" ht="12.75" customHeight="1" x14ac:dyDescent="0.25">
      <c r="C36" s="63" t="s">
        <v>33</v>
      </c>
      <c r="D36" s="64">
        <v>2.18147</v>
      </c>
      <c r="E36" s="65">
        <v>0.15102512028813231</v>
      </c>
      <c r="F36" s="65">
        <v>2.8671851108399871E-2</v>
      </c>
      <c r="G36" s="65">
        <v>-4.1095538544497767E-3</v>
      </c>
      <c r="H36" s="66">
        <v>22.347110000000001</v>
      </c>
      <c r="I36" s="65">
        <v>1.7673097158316553E-2</v>
      </c>
      <c r="J36" s="65">
        <v>-1.3785901847451765E-4</v>
      </c>
      <c r="K36" s="65">
        <v>1.7673097158316553E-2</v>
      </c>
      <c r="L36" s="65">
        <v>-1.3785901847451765E-4</v>
      </c>
      <c r="M36" s="65">
        <v>-5.0982023337515781E-3</v>
      </c>
      <c r="N36" s="61"/>
      <c r="O36" s="61"/>
      <c r="P36" s="61"/>
      <c r="Q36" s="61"/>
      <c r="R36" s="61"/>
      <c r="S36" s="61"/>
      <c r="T36" s="61"/>
      <c r="U36" s="61"/>
    </row>
    <row r="37" spans="2:21" s="5" customFormat="1" ht="12.75" customHeight="1" x14ac:dyDescent="0.25">
      <c r="B37" s="67"/>
      <c r="C37" s="68"/>
      <c r="D37" s="69"/>
      <c r="E37" s="70"/>
      <c r="F37" s="70"/>
      <c r="G37" s="70"/>
      <c r="H37" s="71"/>
      <c r="I37" s="70"/>
      <c r="J37" s="70"/>
      <c r="K37" s="70"/>
      <c r="L37" s="70"/>
      <c r="M37" s="70"/>
    </row>
    <row r="38" spans="2:21" s="5" customFormat="1" ht="29.25" customHeight="1" x14ac:dyDescent="0.25">
      <c r="B38" s="67"/>
      <c r="C38" s="181" t="s">
        <v>34</v>
      </c>
      <c r="D38" s="184" t="s">
        <v>1</v>
      </c>
      <c r="E38" s="185"/>
      <c r="F38" s="185"/>
      <c r="G38" s="184" t="s">
        <v>2</v>
      </c>
      <c r="H38" s="185"/>
      <c r="I38" s="185"/>
      <c r="J38" s="186"/>
      <c r="K38" s="184" t="s">
        <v>3</v>
      </c>
      <c r="L38" s="186"/>
      <c r="M38" s="171" t="str">
        <f>+M4</f>
        <v>PCAP moyen 2019-2021</v>
      </c>
    </row>
    <row r="39" spans="2:21" s="5" customFormat="1" ht="47.25" customHeight="1" x14ac:dyDescent="0.25">
      <c r="B39" s="67"/>
      <c r="C39" s="182"/>
      <c r="D39" s="173" t="str">
        <f>D5</f>
        <v>Données brutes  décembre 2021</v>
      </c>
      <c r="E39" s="175" t="str">
        <f>E5</f>
        <v>Taux de croissance  déc 2021 / déc 2020</v>
      </c>
      <c r="F39" s="176"/>
      <c r="G39" s="177" t="str">
        <f>G5</f>
        <v>Rappel :
Taux ACM CVS-CJO à fin nov 2021</v>
      </c>
      <c r="H39" s="179" t="str">
        <f>H5</f>
        <v>Données brutes janvier 2021 - déc 2021</v>
      </c>
      <c r="I39" s="175" t="str">
        <f>I5</f>
        <v>Taux ACM (janvier 2021- déc 2021 / janvier 2020- déc 2020)</v>
      </c>
      <c r="J39" s="176"/>
      <c r="K39" s="175" t="str">
        <f>K5</f>
        <v>( janv à déc 2021 ) /
( janv à déc 2020 )</v>
      </c>
      <c r="L39" s="176"/>
      <c r="M39" s="172"/>
    </row>
    <row r="40" spans="2:21" s="5" customFormat="1" ht="40.5" customHeight="1" x14ac:dyDescent="0.25">
      <c r="B40" s="67"/>
      <c r="C40" s="183"/>
      <c r="D40" s="174"/>
      <c r="E40" s="6" t="s">
        <v>5</v>
      </c>
      <c r="F40" s="6" t="s">
        <v>6</v>
      </c>
      <c r="G40" s="178"/>
      <c r="H40" s="180"/>
      <c r="I40" s="6" t="s">
        <v>5</v>
      </c>
      <c r="J40" s="6" t="s">
        <v>6</v>
      </c>
      <c r="K40" s="6" t="s">
        <v>5</v>
      </c>
      <c r="L40" s="6" t="s">
        <v>6</v>
      </c>
      <c r="M40" s="6" t="s">
        <v>6</v>
      </c>
    </row>
    <row r="41" spans="2:21" s="5" customFormat="1" ht="12.75" customHeight="1" x14ac:dyDescent="0.25">
      <c r="B41" s="67"/>
      <c r="C41" s="7" t="s">
        <v>7</v>
      </c>
      <c r="D41" s="8">
        <v>219.90394000000001</v>
      </c>
      <c r="E41" s="9">
        <v>1.2450953062997927E-2</v>
      </c>
      <c r="F41" s="10">
        <v>-4.6977894084831995E-3</v>
      </c>
      <c r="G41" s="9">
        <v>4.4112108759495339E-2</v>
      </c>
      <c r="H41" s="11">
        <v>2457.4535270000001</v>
      </c>
      <c r="I41" s="9">
        <v>4.2786246933453009E-2</v>
      </c>
      <c r="J41" s="10">
        <v>4.2360404060039825E-2</v>
      </c>
      <c r="K41" s="9">
        <v>4.2786246933453009E-2</v>
      </c>
      <c r="L41" s="9">
        <v>4.2360404060039825E-2</v>
      </c>
      <c r="M41" s="9">
        <v>5.2994213477537411E-3</v>
      </c>
    </row>
    <row r="42" spans="2:21" s="5" customFormat="1" ht="12.75" customHeight="1" x14ac:dyDescent="0.25">
      <c r="B42" s="67"/>
      <c r="C42" s="12" t="s">
        <v>8</v>
      </c>
      <c r="D42" s="13">
        <v>130.64198700000003</v>
      </c>
      <c r="E42" s="14">
        <v>-1.7985741541220901E-2</v>
      </c>
      <c r="F42" s="15">
        <v>-3.6768083409536856E-2</v>
      </c>
      <c r="G42" s="16">
        <v>3.9893469814503479E-2</v>
      </c>
      <c r="H42" s="17">
        <v>1489.9233399999998</v>
      </c>
      <c r="I42" s="18">
        <v>3.7501427691085665E-2</v>
      </c>
      <c r="J42" s="19">
        <v>3.6096779212562824E-2</v>
      </c>
      <c r="K42" s="18">
        <v>3.7501427691085665E-2</v>
      </c>
      <c r="L42" s="18">
        <v>3.6096779212562824E-2</v>
      </c>
      <c r="M42" s="18">
        <v>-6.4169317556999061E-3</v>
      </c>
    </row>
    <row r="43" spans="2:21" s="5" customFormat="1" ht="12.75" customHeight="1" x14ac:dyDescent="0.25">
      <c r="B43" s="67"/>
      <c r="C43" s="20" t="s">
        <v>9</v>
      </c>
      <c r="D43" s="21">
        <v>40.360569999999996</v>
      </c>
      <c r="E43" s="22">
        <v>2.3609098843355714E-2</v>
      </c>
      <c r="F43" s="23">
        <v>-3.4888827007585332E-3</v>
      </c>
      <c r="G43" s="24">
        <v>5.0347982359019605E-2</v>
      </c>
      <c r="H43" s="25">
        <v>464.10317000000003</v>
      </c>
      <c r="I43" s="26">
        <v>6.1563474416290287E-2</v>
      </c>
      <c r="J43" s="27">
        <v>5.650409893619468E-2</v>
      </c>
      <c r="K43" s="26">
        <v>6.1563474416290287E-2</v>
      </c>
      <c r="L43" s="26">
        <v>5.650409893619468E-2</v>
      </c>
      <c r="M43" s="26">
        <v>-3.1496533986677622E-2</v>
      </c>
    </row>
    <row r="44" spans="2:21" s="5" customFormat="1" ht="12.75" customHeight="1" x14ac:dyDescent="0.25">
      <c r="B44" s="67"/>
      <c r="C44" s="28" t="s">
        <v>10</v>
      </c>
      <c r="D44" s="21">
        <v>12.179761000000001</v>
      </c>
      <c r="E44" s="22">
        <v>-2.5829930403060697E-2</v>
      </c>
      <c r="F44" s="23">
        <v>-5.0427241967236358E-2</v>
      </c>
      <c r="G44" s="24">
        <v>6.522039410936431E-3</v>
      </c>
      <c r="H44" s="25">
        <v>143.58379600000001</v>
      </c>
      <c r="I44" s="26">
        <v>1.7060681670477029E-2</v>
      </c>
      <c r="J44" s="27">
        <v>8.9025418923076582E-3</v>
      </c>
      <c r="K44" s="26">
        <v>1.7060681670477029E-2</v>
      </c>
      <c r="L44" s="26">
        <v>8.9025418923076582E-3</v>
      </c>
      <c r="M44" s="26">
        <v>-4.1434327120164927E-2</v>
      </c>
    </row>
    <row r="45" spans="2:21" s="5" customFormat="1" ht="12.75" customHeight="1" x14ac:dyDescent="0.25">
      <c r="B45" s="67"/>
      <c r="C45" s="28" t="s">
        <v>11</v>
      </c>
      <c r="D45" s="21">
        <v>22.396578999999999</v>
      </c>
      <c r="E45" s="22">
        <v>5.916535992673233E-2</v>
      </c>
      <c r="F45" s="23">
        <v>3.2155513332917218E-2</v>
      </c>
      <c r="G45" s="24">
        <v>4.6859307762309399E-2</v>
      </c>
      <c r="H45" s="25">
        <v>253.33244699999997</v>
      </c>
      <c r="I45" s="26">
        <v>6.0770695204803271E-2</v>
      </c>
      <c r="J45" s="27">
        <v>5.7732862361703496E-2</v>
      </c>
      <c r="K45" s="26">
        <v>6.0770695204803271E-2</v>
      </c>
      <c r="L45" s="26">
        <v>5.7732862361703496E-2</v>
      </c>
      <c r="M45" s="26">
        <v>-3.8291751135121621E-2</v>
      </c>
    </row>
    <row r="46" spans="2:21" s="5" customFormat="1" ht="12.75" customHeight="1" x14ac:dyDescent="0.25">
      <c r="B46" s="67"/>
      <c r="C46" s="28" t="s">
        <v>12</v>
      </c>
      <c r="D46" s="21">
        <v>5.6516890000000002</v>
      </c>
      <c r="E46" s="22">
        <v>-1.5311757776366175E-3</v>
      </c>
      <c r="F46" s="23">
        <v>-4.1360326767317823E-2</v>
      </c>
      <c r="G46" s="24">
        <v>0.17207999188208101</v>
      </c>
      <c r="H46" s="25">
        <v>65.651219999999995</v>
      </c>
      <c r="I46" s="26">
        <v>0.17267409684650481</v>
      </c>
      <c r="J46" s="27">
        <v>0.16686644242510185</v>
      </c>
      <c r="K46" s="26">
        <v>0.17267409684650481</v>
      </c>
      <c r="L46" s="26">
        <v>0.16686644242510185</v>
      </c>
      <c r="M46" s="26">
        <v>1.7959798192459742E-2</v>
      </c>
    </row>
    <row r="47" spans="2:21" s="5" customFormat="1" ht="12.75" customHeight="1" x14ac:dyDescent="0.25">
      <c r="B47" s="67"/>
      <c r="C47" s="29" t="s">
        <v>13</v>
      </c>
      <c r="D47" s="21">
        <v>52.976565999999998</v>
      </c>
      <c r="E47" s="22">
        <v>-5.4416249815931184E-2</v>
      </c>
      <c r="F47" s="23">
        <v>-5.9646374854977813E-2</v>
      </c>
      <c r="G47" s="24">
        <v>2.2698476174175752E-2</v>
      </c>
      <c r="H47" s="25">
        <v>620.65249600000004</v>
      </c>
      <c r="I47" s="26">
        <v>1.2943806267025293E-2</v>
      </c>
      <c r="J47" s="27">
        <v>1.5879796322377127E-2</v>
      </c>
      <c r="K47" s="26">
        <v>1.2943806267025293E-2</v>
      </c>
      <c r="L47" s="26">
        <v>1.5879796322377127E-2</v>
      </c>
      <c r="M47" s="26">
        <v>-4.2979621773626686E-3</v>
      </c>
    </row>
    <row r="48" spans="2:21" s="5" customFormat="1" ht="12.75" customHeight="1" x14ac:dyDescent="0.25">
      <c r="B48" s="67"/>
      <c r="C48" s="30" t="s">
        <v>14</v>
      </c>
      <c r="D48" s="21">
        <v>11.863440000000001</v>
      </c>
      <c r="E48" s="22">
        <v>-4.0708421431572495E-2</v>
      </c>
      <c r="F48" s="23">
        <v>-8.4703480268786824E-2</v>
      </c>
      <c r="G48" s="24">
        <v>0.10214496454839739</v>
      </c>
      <c r="H48" s="25">
        <v>123.557878</v>
      </c>
      <c r="I48" s="26">
        <v>9.7634946056170069E-2</v>
      </c>
      <c r="J48" s="27">
        <v>9.6120118784337238E-2</v>
      </c>
      <c r="K48" s="26">
        <v>9.7634946056170069E-2</v>
      </c>
      <c r="L48" s="26">
        <v>9.6120118784337238E-2</v>
      </c>
      <c r="M48" s="26">
        <v>-3.3382340134969546E-2</v>
      </c>
    </row>
    <row r="49" spans="2:13" s="5" customFormat="1" ht="12.75" customHeight="1" x14ac:dyDescent="0.25">
      <c r="B49" s="67"/>
      <c r="C49" s="30" t="s">
        <v>15</v>
      </c>
      <c r="D49" s="21">
        <v>39.780523000000002</v>
      </c>
      <c r="E49" s="22">
        <v>-5.7466984590072046E-2</v>
      </c>
      <c r="F49" s="23">
        <v>-5.0841158046342039E-2</v>
      </c>
      <c r="G49" s="24">
        <v>5.2098343475437403E-4</v>
      </c>
      <c r="H49" s="25">
        <v>483.37668399999995</v>
      </c>
      <c r="I49" s="26">
        <v>-1.033975203048676E-2</v>
      </c>
      <c r="J49" s="27">
        <v>-6.2066072207641598E-3</v>
      </c>
      <c r="K49" s="26">
        <v>-1.033975203048676E-2</v>
      </c>
      <c r="L49" s="26">
        <v>-6.2066072207641598E-3</v>
      </c>
      <c r="M49" s="26">
        <v>3.8147449913179532E-3</v>
      </c>
    </row>
    <row r="50" spans="2:13" s="5" customFormat="1" ht="12.75" customHeight="1" x14ac:dyDescent="0.25">
      <c r="B50" s="67"/>
      <c r="C50" s="31" t="s">
        <v>16</v>
      </c>
      <c r="D50" s="21">
        <v>10.484418</v>
      </c>
      <c r="E50" s="22">
        <v>-0.15445248424520841</v>
      </c>
      <c r="F50" s="23">
        <v>-0.18247597532952242</v>
      </c>
      <c r="G50" s="24">
        <v>0.17829902160461986</v>
      </c>
      <c r="H50" s="25">
        <v>115.36659300000001</v>
      </c>
      <c r="I50" s="26">
        <v>0.12354430272249051</v>
      </c>
      <c r="J50" s="27">
        <v>0.11312132531786023</v>
      </c>
      <c r="K50" s="26">
        <v>0.12354430272249051</v>
      </c>
      <c r="L50" s="26">
        <v>0.11312132531786023</v>
      </c>
      <c r="M50" s="26">
        <v>0.12118835312088727</v>
      </c>
    </row>
    <row r="51" spans="2:13" s="5" customFormat="1" ht="12.75" customHeight="1" x14ac:dyDescent="0.25">
      <c r="B51" s="67"/>
      <c r="C51" s="20" t="s">
        <v>17</v>
      </c>
      <c r="D51" s="21">
        <v>14.710089</v>
      </c>
      <c r="E51" s="22">
        <v>0.10088275894068932</v>
      </c>
      <c r="F51" s="23">
        <v>7.819559263767073E-2</v>
      </c>
      <c r="G51" s="32">
        <v>9.0769197200839313E-2</v>
      </c>
      <c r="H51" s="25">
        <v>157.50205300000002</v>
      </c>
      <c r="I51" s="33">
        <v>0.10716639077494272</v>
      </c>
      <c r="J51" s="27">
        <v>0.10614196597746428</v>
      </c>
      <c r="K51" s="26">
        <v>0.10716639077494272</v>
      </c>
      <c r="L51" s="26">
        <v>0.10614196597746428</v>
      </c>
      <c r="M51" s="26">
        <v>-1.2894760885547085E-2</v>
      </c>
    </row>
    <row r="52" spans="2:13" s="5" customFormat="1" ht="12.75" customHeight="1" x14ac:dyDescent="0.25">
      <c r="B52" s="67"/>
      <c r="C52" s="20" t="s">
        <v>18</v>
      </c>
      <c r="D52" s="21">
        <v>9.3675720000000009</v>
      </c>
      <c r="E52" s="22">
        <v>-9.977824941962421E-3</v>
      </c>
      <c r="F52" s="23">
        <v>-4.7187159323491379E-2</v>
      </c>
      <c r="G52" s="24">
        <v>-9.2102803035794767E-2</v>
      </c>
      <c r="H52" s="25">
        <v>105.269218</v>
      </c>
      <c r="I52" s="26">
        <v>-9.3092283219381788E-2</v>
      </c>
      <c r="J52" s="27">
        <v>-9.5216152844240121E-2</v>
      </c>
      <c r="K52" s="26">
        <v>-9.3092283219381788E-2</v>
      </c>
      <c r="L52" s="26">
        <v>-9.5216152844240121E-2</v>
      </c>
      <c r="M52" s="26">
        <v>-1.2808337123841884E-2</v>
      </c>
    </row>
    <row r="53" spans="2:13" s="5" customFormat="1" ht="12.75" customHeight="1" x14ac:dyDescent="0.25">
      <c r="B53" s="67"/>
      <c r="C53" s="28" t="s">
        <v>19</v>
      </c>
      <c r="D53" s="21">
        <v>5.8463850000000006</v>
      </c>
      <c r="E53" s="22">
        <v>5.5234793017868711E-3</v>
      </c>
      <c r="F53" s="23">
        <v>-4.6708917581040676E-2</v>
      </c>
      <c r="G53" s="24">
        <v>-0.13298759688186179</v>
      </c>
      <c r="H53" s="25">
        <v>65.709105000000008</v>
      </c>
      <c r="I53" s="26">
        <v>-0.13165356557073504</v>
      </c>
      <c r="J53" s="27">
        <v>-0.13588475202422401</v>
      </c>
      <c r="K53" s="26">
        <v>-0.13165356557073504</v>
      </c>
      <c r="L53" s="26">
        <v>-0.13588475202422401</v>
      </c>
      <c r="M53" s="26">
        <v>-6.1806693010399982E-3</v>
      </c>
    </row>
    <row r="54" spans="2:13" s="5" customFormat="1" ht="12.75" customHeight="1" x14ac:dyDescent="0.25">
      <c r="B54" s="67"/>
      <c r="C54" s="28" t="s">
        <v>20</v>
      </c>
      <c r="D54" s="21">
        <v>3.5211869999999998</v>
      </c>
      <c r="E54" s="22">
        <v>-3.4686126536305539E-2</v>
      </c>
      <c r="F54" s="23">
        <v>-4.798423911954186E-2</v>
      </c>
      <c r="G54" s="24">
        <v>-1.5553169903484321E-2</v>
      </c>
      <c r="H54" s="25">
        <v>39.560112000000004</v>
      </c>
      <c r="I54" s="26">
        <v>-2.087078793096464E-2</v>
      </c>
      <c r="J54" s="27">
        <v>-1.9085078741601924E-2</v>
      </c>
      <c r="K54" s="26">
        <v>-2.087078793096464E-2</v>
      </c>
      <c r="L54" s="26">
        <v>-1.9085078741601924E-2</v>
      </c>
      <c r="M54" s="26">
        <v>-2.3454121628311175E-2</v>
      </c>
    </row>
    <row r="55" spans="2:13" s="5" customFormat="1" ht="12.75" customHeight="1" x14ac:dyDescent="0.25">
      <c r="B55" s="67"/>
      <c r="C55" s="35" t="s">
        <v>21</v>
      </c>
      <c r="D55" s="13">
        <v>89.261952999999991</v>
      </c>
      <c r="E55" s="14">
        <v>6.0560530928320588E-2</v>
      </c>
      <c r="F55" s="15">
        <v>4.7577199883334087E-2</v>
      </c>
      <c r="G55" s="36">
        <v>5.0713143023787044E-2</v>
      </c>
      <c r="H55" s="17">
        <v>967.53018699999984</v>
      </c>
      <c r="I55" s="18">
        <v>5.1030592583019452E-2</v>
      </c>
      <c r="J55" s="19">
        <v>5.2141697597964498E-2</v>
      </c>
      <c r="K55" s="18">
        <v>5.1030592583019452E-2</v>
      </c>
      <c r="L55" s="18">
        <v>5.2141697597964498E-2</v>
      </c>
      <c r="M55" s="18">
        <v>2.4154116425106453E-2</v>
      </c>
    </row>
    <row r="56" spans="2:13" s="5" customFormat="1" ht="12.75" customHeight="1" x14ac:dyDescent="0.25">
      <c r="B56" s="67"/>
      <c r="C56" s="37" t="s">
        <v>22</v>
      </c>
      <c r="D56" s="21">
        <v>66.804179999999988</v>
      </c>
      <c r="E56" s="22">
        <v>8.497132639189986E-2</v>
      </c>
      <c r="F56" s="23">
        <v>8.5127102899404061E-2</v>
      </c>
      <c r="G56" s="24">
        <v>5.3891081642339911E-2</v>
      </c>
      <c r="H56" s="25">
        <v>706.15542999999991</v>
      </c>
      <c r="I56" s="26">
        <v>5.5393275982195345E-2</v>
      </c>
      <c r="J56" s="27">
        <v>5.7968759362805544E-2</v>
      </c>
      <c r="K56" s="26">
        <v>5.5393275982195345E-2</v>
      </c>
      <c r="L56" s="26">
        <v>5.7968759362805544E-2</v>
      </c>
      <c r="M56" s="26">
        <v>3.2528186156255856E-2</v>
      </c>
    </row>
    <row r="57" spans="2:13" s="5" customFormat="1" ht="12.75" customHeight="1" x14ac:dyDescent="0.25">
      <c r="B57" s="67"/>
      <c r="C57" s="38" t="s">
        <v>23</v>
      </c>
      <c r="D57" s="21">
        <v>61.822693000000001</v>
      </c>
      <c r="E57" s="22">
        <v>9.9326059971687863E-2</v>
      </c>
      <c r="F57" s="23">
        <v>0.10019496772016301</v>
      </c>
      <c r="G57" s="24">
        <v>5.334973553566269E-2</v>
      </c>
      <c r="H57" s="25">
        <v>649.91058199999998</v>
      </c>
      <c r="I57" s="26">
        <v>5.5523589903861525E-2</v>
      </c>
      <c r="J57" s="27">
        <v>5.9413212616597155E-2</v>
      </c>
      <c r="K57" s="26">
        <v>5.5523589903861525E-2</v>
      </c>
      <c r="L57" s="26">
        <v>5.9413212616597155E-2</v>
      </c>
      <c r="M57" s="26">
        <v>3.1397586123629306E-2</v>
      </c>
    </row>
    <row r="58" spans="2:13" s="5" customFormat="1" ht="12.75" customHeight="1" x14ac:dyDescent="0.25">
      <c r="B58" s="67"/>
      <c r="C58" s="30" t="s">
        <v>24</v>
      </c>
      <c r="D58" s="39">
        <v>4.9814870000000004</v>
      </c>
      <c r="E58" s="22">
        <v>-6.6332458484344992E-2</v>
      </c>
      <c r="F58" s="23">
        <v>-8.2329174647720937E-2</v>
      </c>
      <c r="G58" s="24">
        <v>6.0101663835718133E-2</v>
      </c>
      <c r="H58" s="25">
        <v>56.244847999999998</v>
      </c>
      <c r="I58" s="26">
        <v>5.3889826140405939E-2</v>
      </c>
      <c r="J58" s="27">
        <v>4.1539267543621028E-2</v>
      </c>
      <c r="K58" s="26">
        <v>5.3889826140405939E-2</v>
      </c>
      <c r="L58" s="26">
        <v>4.1539267543621028E-2</v>
      </c>
      <c r="M58" s="26">
        <v>4.5884822187103547E-2</v>
      </c>
    </row>
    <row r="59" spans="2:13" s="5" customFormat="1" ht="12.75" customHeight="1" x14ac:dyDescent="0.25">
      <c r="B59" s="67"/>
      <c r="C59" s="37" t="s">
        <v>25</v>
      </c>
      <c r="D59" s="21">
        <v>22.457773</v>
      </c>
      <c r="E59" s="22">
        <v>-5.9670025335305521E-3</v>
      </c>
      <c r="F59" s="23">
        <v>-4.8567411210012512E-2</v>
      </c>
      <c r="G59" s="24">
        <v>4.2301542831028494E-2</v>
      </c>
      <c r="H59" s="25">
        <v>261.37475699999999</v>
      </c>
      <c r="I59" s="26">
        <v>3.9422307414124891E-2</v>
      </c>
      <c r="J59" s="27">
        <v>3.66927330747715E-2</v>
      </c>
      <c r="K59" s="26">
        <v>3.9422307414124891E-2</v>
      </c>
      <c r="L59" s="26">
        <v>3.66927330747715E-2</v>
      </c>
      <c r="M59" s="26">
        <v>2.4796530294624031E-3</v>
      </c>
    </row>
    <row r="60" spans="2:13" s="5" customFormat="1" ht="12.75" customHeight="1" x14ac:dyDescent="0.25">
      <c r="B60" s="67"/>
      <c r="C60" s="40" t="s">
        <v>26</v>
      </c>
      <c r="D60" s="41">
        <v>210.53636800000001</v>
      </c>
      <c r="E60" s="42">
        <v>1.3472533544430343E-2</v>
      </c>
      <c r="F60" s="43">
        <v>-2.7541899943743786E-3</v>
      </c>
      <c r="G60" s="44">
        <v>5.1172003716151604E-2</v>
      </c>
      <c r="H60" s="45">
        <v>2352.1843089999998</v>
      </c>
      <c r="I60" s="46">
        <v>4.9825635929359402E-2</v>
      </c>
      <c r="J60" s="47">
        <v>4.9476617744251161E-2</v>
      </c>
      <c r="K60" s="46">
        <v>4.9825635929359402E-2</v>
      </c>
      <c r="L60" s="46">
        <v>4.9476617744251161E-2</v>
      </c>
      <c r="M60" s="46">
        <v>6.1303013987910049E-3</v>
      </c>
    </row>
    <row r="61" spans="2:13" s="3" customFormat="1" ht="12.75" hidden="1" customHeight="1" x14ac:dyDescent="0.25">
      <c r="B61" s="72"/>
      <c r="C61" s="48"/>
      <c r="D61" s="49"/>
      <c r="E61" s="50"/>
      <c r="F61" s="51"/>
      <c r="G61" s="52"/>
      <c r="H61" s="53"/>
      <c r="I61" s="54"/>
      <c r="J61" s="55"/>
      <c r="K61" s="54"/>
      <c r="L61" s="54"/>
      <c r="M61" s="54"/>
    </row>
    <row r="62" spans="2:13" s="3" customFormat="1" ht="12.75" hidden="1" customHeight="1" x14ac:dyDescent="0.25">
      <c r="B62" s="72"/>
      <c r="C62" s="48"/>
      <c r="D62" s="49"/>
      <c r="E62" s="50"/>
      <c r="F62" s="51"/>
      <c r="G62" s="52"/>
      <c r="H62" s="53"/>
      <c r="I62" s="54"/>
      <c r="J62" s="55"/>
      <c r="K62" s="54"/>
      <c r="L62" s="54"/>
      <c r="M62" s="54"/>
    </row>
    <row r="63" spans="2:13" s="3" customFormat="1" ht="57" hidden="1" customHeight="1" x14ac:dyDescent="0.25">
      <c r="B63" s="72"/>
      <c r="C63" s="48"/>
      <c r="D63" s="49"/>
      <c r="E63" s="50"/>
      <c r="F63" s="51"/>
      <c r="G63" s="52"/>
      <c r="H63" s="53"/>
      <c r="I63" s="54"/>
      <c r="J63" s="55"/>
      <c r="K63" s="54"/>
      <c r="L63" s="54"/>
      <c r="M63" s="54"/>
    </row>
    <row r="64" spans="2:13" s="5" customFormat="1" ht="12.75" customHeight="1" x14ac:dyDescent="0.25">
      <c r="B64" s="67"/>
      <c r="C64" s="56" t="s">
        <v>27</v>
      </c>
      <c r="D64" s="8">
        <v>37.356996000000002</v>
      </c>
      <c r="E64" s="57">
        <v>0.14788758794060652</v>
      </c>
      <c r="F64" s="57">
        <v>9.0776380064404583E-2</v>
      </c>
      <c r="G64" s="57">
        <v>3.0748174672089457E-2</v>
      </c>
      <c r="H64" s="58">
        <v>389.49088799999998</v>
      </c>
      <c r="I64" s="57">
        <v>5.6169775809013167E-2</v>
      </c>
      <c r="J64" s="57">
        <v>4.5207439830384555E-2</v>
      </c>
      <c r="K64" s="57">
        <v>5.6169775809013167E-2</v>
      </c>
      <c r="L64" s="57">
        <v>4.5207439830384555E-2</v>
      </c>
      <c r="M64" s="57">
        <v>-3.0851006649410095E-2</v>
      </c>
    </row>
    <row r="65" spans="2:13" s="5" customFormat="1" ht="12.75" customHeight="1" x14ac:dyDescent="0.25">
      <c r="B65" s="67"/>
      <c r="C65" s="37" t="s">
        <v>28</v>
      </c>
      <c r="D65" s="59">
        <v>32.201911000000003</v>
      </c>
      <c r="E65" s="26">
        <v>0.16035730397971726</v>
      </c>
      <c r="F65" s="26">
        <v>0.11080136226782056</v>
      </c>
      <c r="G65" s="26">
        <v>4.9718336001635333E-2</v>
      </c>
      <c r="H65" s="60">
        <v>333.27288299999998</v>
      </c>
      <c r="I65" s="26">
        <v>7.3786117961068598E-2</v>
      </c>
      <c r="J65" s="26">
        <v>6.3660127860364568E-2</v>
      </c>
      <c r="K65" s="26">
        <v>7.3786117961068598E-2</v>
      </c>
      <c r="L65" s="26">
        <v>6.3660127860364568E-2</v>
      </c>
      <c r="M65" s="26">
        <v>-1.9128047430807871E-2</v>
      </c>
    </row>
    <row r="66" spans="2:13" s="5" customFormat="1" ht="12.75" customHeight="1" x14ac:dyDescent="0.25">
      <c r="B66" s="67"/>
      <c r="C66" s="62" t="s">
        <v>29</v>
      </c>
      <c r="D66" s="21">
        <v>25.816299000000001</v>
      </c>
      <c r="E66" s="26">
        <v>0.14394677004725098</v>
      </c>
      <c r="F66" s="26">
        <v>8.3877449862105546E-2</v>
      </c>
      <c r="G66" s="26">
        <v>4.4482647614836779E-2</v>
      </c>
      <c r="H66" s="60">
        <v>270.622545</v>
      </c>
      <c r="I66" s="26">
        <v>6.6048484376109773E-2</v>
      </c>
      <c r="J66" s="26">
        <v>5.638429278099899E-2</v>
      </c>
      <c r="K66" s="26">
        <v>6.6048484376109773E-2</v>
      </c>
      <c r="L66" s="26">
        <v>5.638429278099899E-2</v>
      </c>
      <c r="M66" s="26">
        <v>-2.5838989369690202E-2</v>
      </c>
    </row>
    <row r="67" spans="2:13" s="5" customFormat="1" ht="12.75" customHeight="1" x14ac:dyDescent="0.25">
      <c r="B67" s="67"/>
      <c r="C67" s="62" t="s">
        <v>30</v>
      </c>
      <c r="D67" s="21">
        <v>1.9899249999999999</v>
      </c>
      <c r="E67" s="26">
        <v>0.35267458996780654</v>
      </c>
      <c r="F67" s="26">
        <v>0.42268400053031607</v>
      </c>
      <c r="G67" s="26">
        <v>0.12497882763260648</v>
      </c>
      <c r="H67" s="60">
        <v>20.62828</v>
      </c>
      <c r="I67" s="26">
        <v>0.18886591580709711</v>
      </c>
      <c r="J67" s="26">
        <v>0.15394534250070668</v>
      </c>
      <c r="K67" s="26">
        <v>0.18886591580709711</v>
      </c>
      <c r="L67" s="26">
        <v>0.15394534250070668</v>
      </c>
      <c r="M67" s="26">
        <v>0.15058331715249529</v>
      </c>
    </row>
    <row r="68" spans="2:13" s="5" customFormat="1" ht="12.75" customHeight="1" x14ac:dyDescent="0.25">
      <c r="B68" s="67"/>
      <c r="C68" s="62" t="s">
        <v>31</v>
      </c>
      <c r="D68" s="21">
        <v>4.2438919999999998</v>
      </c>
      <c r="E68" s="26">
        <v>0.16630587397255159</v>
      </c>
      <c r="F68" s="26">
        <v>0.14949084359323317</v>
      </c>
      <c r="G68" s="26">
        <v>4.8133862009204664E-2</v>
      </c>
      <c r="H68" s="60">
        <v>40.652177999999999</v>
      </c>
      <c r="I68" s="26">
        <v>6.9357381686285358E-2</v>
      </c>
      <c r="J68" s="26">
        <v>6.8052412679223906E-2</v>
      </c>
      <c r="K68" s="26">
        <v>6.9357381686285358E-2</v>
      </c>
      <c r="L68" s="26">
        <v>6.8052412679223906E-2</v>
      </c>
      <c r="M68" s="26">
        <v>-4.4461799074228536E-2</v>
      </c>
    </row>
    <row r="69" spans="2:13" s="5" customFormat="1" ht="12.75" customHeight="1" x14ac:dyDescent="0.25">
      <c r="B69" s="67"/>
      <c r="C69" s="37" t="s">
        <v>32</v>
      </c>
      <c r="D69" s="21">
        <v>4.3925460000000003</v>
      </c>
      <c r="E69" s="26">
        <v>5.1135753149724961E-2</v>
      </c>
      <c r="F69" s="26">
        <v>-3.7417935775396094E-2</v>
      </c>
      <c r="G69" s="26">
        <v>-6.9842877119457469E-2</v>
      </c>
      <c r="H69" s="60">
        <v>47.877622000000002</v>
      </c>
      <c r="I69" s="26">
        <v>-4.9916791159612117E-2</v>
      </c>
      <c r="J69" s="26">
        <v>-5.399649427906994E-2</v>
      </c>
      <c r="K69" s="26">
        <v>-4.9916791159612117E-2</v>
      </c>
      <c r="L69" s="26">
        <v>-5.399649427906994E-2</v>
      </c>
      <c r="M69" s="26">
        <v>-9.6590565971663045E-2</v>
      </c>
    </row>
    <row r="70" spans="2:13" s="5" customFormat="1" ht="12.75" customHeight="1" x14ac:dyDescent="0.25">
      <c r="B70" s="67"/>
      <c r="C70" s="63" t="s">
        <v>33</v>
      </c>
      <c r="D70" s="64">
        <v>0.65075799999999995</v>
      </c>
      <c r="E70" s="65">
        <v>0.13358649642029707</v>
      </c>
      <c r="F70" s="65">
        <v>3.4300795004620355E-2</v>
      </c>
      <c r="G70" s="65">
        <v>-8.4148630183827233E-2</v>
      </c>
      <c r="H70" s="66">
        <v>6.5700649999999996</v>
      </c>
      <c r="I70" s="65">
        <v>-5.699984814546577E-2</v>
      </c>
      <c r="J70" s="65">
        <v>-6.9099995285093585E-2</v>
      </c>
      <c r="K70" s="65">
        <v>-5.699984814546577E-2</v>
      </c>
      <c r="L70" s="65">
        <v>-6.9099995285093585E-2</v>
      </c>
      <c r="M70" s="65">
        <v>-8.2460398593804274E-2</v>
      </c>
    </row>
    <row r="71" spans="2:13" s="5" customFormat="1" ht="12.75" customHeight="1" x14ac:dyDescent="0.25">
      <c r="B71" s="67"/>
      <c r="C71" s="68"/>
      <c r="D71" s="69"/>
      <c r="E71" s="70"/>
      <c r="F71" s="70"/>
      <c r="G71" s="70"/>
      <c r="H71" s="71"/>
      <c r="I71" s="70"/>
      <c r="J71" s="70"/>
      <c r="K71" s="70"/>
      <c r="L71" s="70"/>
      <c r="M71" s="70"/>
    </row>
    <row r="72" spans="2:13" s="5" customFormat="1" ht="27" customHeight="1" x14ac:dyDescent="0.25">
      <c r="B72" s="67"/>
      <c r="C72" s="181" t="s">
        <v>35</v>
      </c>
      <c r="D72" s="184" t="s">
        <v>1</v>
      </c>
      <c r="E72" s="185"/>
      <c r="F72" s="185"/>
      <c r="G72" s="184" t="s">
        <v>2</v>
      </c>
      <c r="H72" s="185"/>
      <c r="I72" s="185"/>
      <c r="J72" s="186"/>
      <c r="K72" s="184" t="s">
        <v>3</v>
      </c>
      <c r="L72" s="186"/>
      <c r="M72" s="171" t="str">
        <f>+M38</f>
        <v>PCAP moyen 2019-2021</v>
      </c>
    </row>
    <row r="73" spans="2:13" s="5" customFormat="1" ht="38.25" customHeight="1" x14ac:dyDescent="0.25">
      <c r="B73" s="67"/>
      <c r="C73" s="182"/>
      <c r="D73" s="173" t="str">
        <f>D39</f>
        <v>Données brutes  décembre 2021</v>
      </c>
      <c r="E73" s="175" t="str">
        <f>E39</f>
        <v>Taux de croissance  déc 2021 / déc 2020</v>
      </c>
      <c r="F73" s="176"/>
      <c r="G73" s="177" t="str">
        <f>G39</f>
        <v>Rappel :
Taux ACM CVS-CJO à fin nov 2021</v>
      </c>
      <c r="H73" s="179" t="str">
        <f>H39</f>
        <v>Données brutes janvier 2021 - déc 2021</v>
      </c>
      <c r="I73" s="175" t="str">
        <f>I39</f>
        <v>Taux ACM (janvier 2021- déc 2021 / janvier 2020- déc 2020)</v>
      </c>
      <c r="J73" s="176"/>
      <c r="K73" s="175" t="str">
        <f>K39</f>
        <v>( janv à déc 2021 ) /
( janv à déc 2020 )</v>
      </c>
      <c r="L73" s="176"/>
      <c r="M73" s="172"/>
    </row>
    <row r="74" spans="2:13" s="5" customFormat="1" ht="38.25" customHeight="1" x14ac:dyDescent="0.25">
      <c r="B74" s="67"/>
      <c r="C74" s="183"/>
      <c r="D74" s="174"/>
      <c r="E74" s="6" t="s">
        <v>5</v>
      </c>
      <c r="F74" s="6" t="s">
        <v>6</v>
      </c>
      <c r="G74" s="178"/>
      <c r="H74" s="180"/>
      <c r="I74" s="6" t="s">
        <v>5</v>
      </c>
      <c r="J74" s="6" t="s">
        <v>6</v>
      </c>
      <c r="K74" s="6" t="s">
        <v>5</v>
      </c>
      <c r="L74" s="6" t="s">
        <v>6</v>
      </c>
      <c r="M74" s="6" t="s">
        <v>6</v>
      </c>
    </row>
    <row r="75" spans="2:13" s="5" customFormat="1" ht="12.75" customHeight="1" x14ac:dyDescent="0.25">
      <c r="B75" s="67"/>
      <c r="C75" s="7" t="s">
        <v>7</v>
      </c>
      <c r="D75" s="8">
        <v>240.565789</v>
      </c>
      <c r="E75" s="9">
        <v>8.3416735108919893E-2</v>
      </c>
      <c r="F75" s="10">
        <v>6.029789935190788E-2</v>
      </c>
      <c r="G75" s="9">
        <v>9.0548777626061394E-2</v>
      </c>
      <c r="H75" s="11">
        <v>2586.1043289999998</v>
      </c>
      <c r="I75" s="9">
        <v>9.3055860960977732E-2</v>
      </c>
      <c r="J75" s="10">
        <v>9.0444396739317812E-2</v>
      </c>
      <c r="K75" s="9">
        <v>9.3055860960977732E-2</v>
      </c>
      <c r="L75" s="9">
        <v>9.0444396739317812E-2</v>
      </c>
      <c r="M75" s="9">
        <v>6.157679237242708E-2</v>
      </c>
    </row>
    <row r="76" spans="2:13" s="5" customFormat="1" ht="12.75" customHeight="1" x14ac:dyDescent="0.25">
      <c r="B76" s="67"/>
      <c r="C76" s="12" t="s">
        <v>8</v>
      </c>
      <c r="D76" s="13">
        <v>158.471093</v>
      </c>
      <c r="E76" s="14">
        <v>5.2786624330236398E-2</v>
      </c>
      <c r="F76" s="15">
        <v>2.7857743380167665E-2</v>
      </c>
      <c r="G76" s="16">
        <v>8.0889667368465368E-2</v>
      </c>
      <c r="H76" s="17">
        <v>1743.95057</v>
      </c>
      <c r="I76" s="18">
        <v>8.1177658109276241E-2</v>
      </c>
      <c r="J76" s="19">
        <v>7.7121520060966064E-2</v>
      </c>
      <c r="K76" s="18">
        <v>8.1177658109276241E-2</v>
      </c>
      <c r="L76" s="18">
        <v>7.7121520060966064E-2</v>
      </c>
      <c r="M76" s="18">
        <v>5.8454306331801487E-2</v>
      </c>
    </row>
    <row r="77" spans="2:13" s="5" customFormat="1" ht="12.75" customHeight="1" x14ac:dyDescent="0.25">
      <c r="B77" s="67"/>
      <c r="C77" s="20" t="s">
        <v>9</v>
      </c>
      <c r="D77" s="21">
        <v>48.058766000000006</v>
      </c>
      <c r="E77" s="22">
        <v>7.3892517670689273E-2</v>
      </c>
      <c r="F77" s="23">
        <v>4.1856212753749844E-2</v>
      </c>
      <c r="G77" s="24">
        <v>0.10403113479734394</v>
      </c>
      <c r="H77" s="25">
        <v>546.16601900000001</v>
      </c>
      <c r="I77" s="26">
        <v>0.11480573683128004</v>
      </c>
      <c r="J77" s="27">
        <v>0.10930001054520888</v>
      </c>
      <c r="K77" s="26">
        <v>0.11480573683128004</v>
      </c>
      <c r="L77" s="26">
        <v>0.10930001054520888</v>
      </c>
      <c r="M77" s="26">
        <v>1.8348489958655234E-2</v>
      </c>
    </row>
    <row r="78" spans="2:13" s="5" customFormat="1" ht="12.75" customHeight="1" x14ac:dyDescent="0.25">
      <c r="B78" s="67"/>
      <c r="C78" s="28" t="s">
        <v>10</v>
      </c>
      <c r="D78" s="21">
        <v>13.785217000000001</v>
      </c>
      <c r="E78" s="22">
        <v>0.14560040275302111</v>
      </c>
      <c r="F78" s="23">
        <v>0.12877921582832053</v>
      </c>
      <c r="G78" s="24">
        <v>4.9473177517142863E-2</v>
      </c>
      <c r="H78" s="25">
        <v>151.667329</v>
      </c>
      <c r="I78" s="26">
        <v>7.2064214038084939E-2</v>
      </c>
      <c r="J78" s="27">
        <v>6.9284102369003397E-2</v>
      </c>
      <c r="K78" s="26">
        <v>7.2064214038084939E-2</v>
      </c>
      <c r="L78" s="26">
        <v>6.9284102369003397E-2</v>
      </c>
      <c r="M78" s="26">
        <v>2.7408448253802842E-3</v>
      </c>
    </row>
    <row r="79" spans="2:13" s="5" customFormat="1" ht="12.75" customHeight="1" x14ac:dyDescent="0.25">
      <c r="B79" s="67"/>
      <c r="C79" s="28" t="s">
        <v>11</v>
      </c>
      <c r="D79" s="21">
        <v>25.769354000000003</v>
      </c>
      <c r="E79" s="22">
        <v>7.2367119792319468E-2</v>
      </c>
      <c r="F79" s="23">
        <v>3.011472234073187E-2</v>
      </c>
      <c r="G79" s="24">
        <v>0.10665015346411</v>
      </c>
      <c r="H79" s="25">
        <v>293.44490200000007</v>
      </c>
      <c r="I79" s="26">
        <v>0.11200627603068813</v>
      </c>
      <c r="J79" s="27">
        <v>0.1083734147173181</v>
      </c>
      <c r="K79" s="26">
        <v>0.11200627603068813</v>
      </c>
      <c r="L79" s="26">
        <v>0.1083734147173181</v>
      </c>
      <c r="M79" s="26">
        <v>1.8216435463034308E-2</v>
      </c>
    </row>
    <row r="80" spans="2:13" s="5" customFormat="1" ht="12.75" customHeight="1" x14ac:dyDescent="0.25">
      <c r="B80" s="67"/>
      <c r="C80" s="28" t="s">
        <v>12</v>
      </c>
      <c r="D80" s="21">
        <v>7.7153799999999997</v>
      </c>
      <c r="E80" s="22">
        <v>-3.2504007104569577E-2</v>
      </c>
      <c r="F80" s="23">
        <v>-5.0851847762682478E-2</v>
      </c>
      <c r="G80" s="24">
        <v>0.1928564123796479</v>
      </c>
      <c r="H80" s="25">
        <v>91.971858999999995</v>
      </c>
      <c r="I80" s="26">
        <v>0.20041130582649735</v>
      </c>
      <c r="J80" s="27">
        <v>0.18278225872322817</v>
      </c>
      <c r="K80" s="26">
        <v>0.20041130582649735</v>
      </c>
      <c r="L80" s="26">
        <v>0.18278225872322817</v>
      </c>
      <c r="M80" s="26">
        <v>3.924949800395372E-2</v>
      </c>
    </row>
    <row r="81" spans="2:13" s="5" customFormat="1" ht="12.75" customHeight="1" x14ac:dyDescent="0.25">
      <c r="B81" s="67"/>
      <c r="C81" s="29" t="s">
        <v>13</v>
      </c>
      <c r="D81" s="21">
        <v>31.003893999999999</v>
      </c>
      <c r="E81" s="22">
        <v>9.8697834304117826E-4</v>
      </c>
      <c r="F81" s="23">
        <v>-1.7462513880461827E-4</v>
      </c>
      <c r="G81" s="24">
        <v>0.10434908508515761</v>
      </c>
      <c r="H81" s="25">
        <v>344.21548300000001</v>
      </c>
      <c r="I81" s="26">
        <v>9.8963459400514209E-2</v>
      </c>
      <c r="J81" s="27">
        <v>9.8982180386449015E-2</v>
      </c>
      <c r="K81" s="26">
        <v>9.8963459400514209E-2</v>
      </c>
      <c r="L81" s="26">
        <v>9.8982180386449015E-2</v>
      </c>
      <c r="M81" s="26">
        <v>4.3163154015765093E-2</v>
      </c>
    </row>
    <row r="82" spans="2:13" s="5" customFormat="1" ht="12.75" customHeight="1" x14ac:dyDescent="0.25">
      <c r="B82" s="67"/>
      <c r="C82" s="30" t="s">
        <v>14</v>
      </c>
      <c r="D82" s="21">
        <v>9.6163489999999996</v>
      </c>
      <c r="E82" s="22">
        <v>-1.6226054372816767E-2</v>
      </c>
      <c r="F82" s="23">
        <v>-3.6871794002220737E-2</v>
      </c>
      <c r="G82" s="24">
        <v>0.18209092338364607</v>
      </c>
      <c r="H82" s="25">
        <v>96.328204999999997</v>
      </c>
      <c r="I82" s="26">
        <v>0.17092026298924012</v>
      </c>
      <c r="J82" s="27">
        <v>0.16947131889810252</v>
      </c>
      <c r="K82" s="26">
        <v>0.17092026298924012</v>
      </c>
      <c r="L82" s="26">
        <v>0.16947131889810252</v>
      </c>
      <c r="M82" s="26">
        <v>1.6170164035731238E-2</v>
      </c>
    </row>
    <row r="83" spans="2:13" s="5" customFormat="1" ht="12.75" customHeight="1" x14ac:dyDescent="0.25">
      <c r="B83" s="67"/>
      <c r="C83" s="30" t="s">
        <v>15</v>
      </c>
      <c r="D83" s="21">
        <v>19.379967000000001</v>
      </c>
      <c r="E83" s="22">
        <v>1.8421211111929736E-2</v>
      </c>
      <c r="F83" s="23">
        <v>2.3751764959227595E-2</v>
      </c>
      <c r="G83" s="24">
        <v>6.8349701771933002E-2</v>
      </c>
      <c r="H83" s="25">
        <v>227.62902299999999</v>
      </c>
      <c r="I83" s="26">
        <v>6.4879374771704024E-2</v>
      </c>
      <c r="J83" s="27">
        <v>6.6133149755163378E-2</v>
      </c>
      <c r="K83" s="26">
        <v>6.4879374771704024E-2</v>
      </c>
      <c r="L83" s="26">
        <v>6.6133149755163378E-2</v>
      </c>
      <c r="M83" s="26">
        <v>5.8222963934481342E-2</v>
      </c>
    </row>
    <row r="84" spans="2:13" s="5" customFormat="1" ht="12.75" customHeight="1" x14ac:dyDescent="0.25">
      <c r="B84" s="67"/>
      <c r="C84" s="31" t="s">
        <v>16</v>
      </c>
      <c r="D84" s="21">
        <v>13.384067999999999</v>
      </c>
      <c r="E84" s="22">
        <v>-2.813634108988039E-2</v>
      </c>
      <c r="F84" s="23">
        <v>-5.6229814980875092E-2</v>
      </c>
      <c r="G84" s="24">
        <v>0.36812472015227193</v>
      </c>
      <c r="H84" s="25">
        <v>140.58795100000003</v>
      </c>
      <c r="I84" s="26">
        <v>0.29595160719515046</v>
      </c>
      <c r="J84" s="27">
        <v>0.27886515603858264</v>
      </c>
      <c r="K84" s="26">
        <v>0.29595160719515046</v>
      </c>
      <c r="L84" s="26">
        <v>0.27886515603858264</v>
      </c>
      <c r="M84" s="26">
        <v>0.31498725343860756</v>
      </c>
    </row>
    <row r="85" spans="2:13" s="5" customFormat="1" ht="12.75" customHeight="1" x14ac:dyDescent="0.25">
      <c r="B85" s="67"/>
      <c r="C85" s="20" t="s">
        <v>17</v>
      </c>
      <c r="D85" s="21">
        <v>12.321498999999999</v>
      </c>
      <c r="E85" s="22">
        <v>0.17276361341999924</v>
      </c>
      <c r="F85" s="23">
        <v>0.1363075347521856</v>
      </c>
      <c r="G85" s="32">
        <v>0.17263808796824165</v>
      </c>
      <c r="H85" s="25">
        <v>127.87896400000001</v>
      </c>
      <c r="I85" s="33">
        <v>0.18815236369441535</v>
      </c>
      <c r="J85" s="27">
        <v>0.18683380800076121</v>
      </c>
      <c r="K85" s="26">
        <v>0.18815236369441535</v>
      </c>
      <c r="L85" s="26">
        <v>0.18683380800076121</v>
      </c>
      <c r="M85" s="26">
        <v>4.2431885098951128E-2</v>
      </c>
    </row>
    <row r="86" spans="2:13" s="5" customFormat="1" ht="12.75" customHeight="1" x14ac:dyDescent="0.25">
      <c r="B86" s="67"/>
      <c r="C86" s="20" t="s">
        <v>18</v>
      </c>
      <c r="D86" s="21">
        <v>51.245545</v>
      </c>
      <c r="E86" s="22">
        <v>5.3687961169919474E-2</v>
      </c>
      <c r="F86" s="23">
        <v>2.5002292285692063E-2</v>
      </c>
      <c r="G86" s="24">
        <v>-2.7149630128166624E-2</v>
      </c>
      <c r="H86" s="25">
        <v>561.33852300000001</v>
      </c>
      <c r="I86" s="26">
        <v>-2.4922629064186186E-2</v>
      </c>
      <c r="J86" s="27">
        <v>-2.8627928787005041E-2</v>
      </c>
      <c r="K86" s="26">
        <v>-2.4922629064186186E-2</v>
      </c>
      <c r="L86" s="26">
        <v>-2.8627928787005041E-2</v>
      </c>
      <c r="M86" s="26">
        <v>6.4214794559025234E-2</v>
      </c>
    </row>
    <row r="87" spans="2:13" s="5" customFormat="1" ht="12.75" customHeight="1" x14ac:dyDescent="0.25">
      <c r="B87" s="67"/>
      <c r="C87" s="28" t="s">
        <v>19</v>
      </c>
      <c r="D87" s="21">
        <v>31.835633999999999</v>
      </c>
      <c r="E87" s="22">
        <v>7.6395583238073383E-2</v>
      </c>
      <c r="F87" s="23">
        <v>4.9078968843509374E-2</v>
      </c>
      <c r="G87" s="24">
        <v>-7.1459324960299164E-2</v>
      </c>
      <c r="H87" s="25">
        <v>353.74825999999996</v>
      </c>
      <c r="I87" s="26">
        <v>-6.6583904333263777E-2</v>
      </c>
      <c r="J87" s="27">
        <v>-7.1089620296851508E-2</v>
      </c>
      <c r="K87" s="26">
        <v>-6.6583904333263777E-2</v>
      </c>
      <c r="L87" s="26">
        <v>-7.1089620296851508E-2</v>
      </c>
      <c r="M87" s="26">
        <v>8.0524936132686742E-2</v>
      </c>
    </row>
    <row r="88" spans="2:13" s="5" customFormat="1" ht="12.75" customHeight="1" x14ac:dyDescent="0.25">
      <c r="B88" s="67"/>
      <c r="C88" s="28" t="s">
        <v>20</v>
      </c>
      <c r="D88" s="21">
        <v>19.409911000000001</v>
      </c>
      <c r="E88" s="22">
        <v>1.8448483952987704E-2</v>
      </c>
      <c r="F88" s="23">
        <v>-1.3384017477664267E-2</v>
      </c>
      <c r="G88" s="24">
        <v>5.8323599764068534E-2</v>
      </c>
      <c r="H88" s="25">
        <v>207.59026399999999</v>
      </c>
      <c r="I88" s="26">
        <v>5.5344741629882233E-2</v>
      </c>
      <c r="J88" s="27">
        <v>5.3272275040996853E-2</v>
      </c>
      <c r="K88" s="26">
        <v>5.5344741629882233E-2</v>
      </c>
      <c r="L88" s="26">
        <v>5.3272275040996853E-2</v>
      </c>
      <c r="M88" s="26">
        <v>3.8089707584253008E-2</v>
      </c>
    </row>
    <row r="89" spans="2:13" s="5" customFormat="1" ht="12.75" customHeight="1" x14ac:dyDescent="0.25">
      <c r="B89" s="67"/>
      <c r="C89" s="35" t="s">
        <v>21</v>
      </c>
      <c r="D89" s="13">
        <v>82.094695999999999</v>
      </c>
      <c r="E89" s="14">
        <v>0.14788430206229664</v>
      </c>
      <c r="F89" s="15">
        <v>0.13225001743822395</v>
      </c>
      <c r="G89" s="36">
        <v>0.11124099312101166</v>
      </c>
      <c r="H89" s="17">
        <v>842.15375900000004</v>
      </c>
      <c r="I89" s="18">
        <v>0.11850267894772304</v>
      </c>
      <c r="J89" s="19">
        <v>0.11905880898667576</v>
      </c>
      <c r="K89" s="18">
        <v>0.11850267894772304</v>
      </c>
      <c r="L89" s="18">
        <v>0.11905880898667576</v>
      </c>
      <c r="M89" s="18">
        <v>6.8120437017919144E-2</v>
      </c>
    </row>
    <row r="90" spans="2:13" s="5" customFormat="1" ht="12.75" customHeight="1" x14ac:dyDescent="0.25">
      <c r="B90" s="67"/>
      <c r="C90" s="37" t="s">
        <v>22</v>
      </c>
      <c r="D90" s="21">
        <v>65.434421</v>
      </c>
      <c r="E90" s="22">
        <v>0.18800357949272173</v>
      </c>
      <c r="F90" s="23">
        <v>0.16936892648388557</v>
      </c>
      <c r="G90" s="24">
        <v>0.11620604654315536</v>
      </c>
      <c r="H90" s="25">
        <v>650.89028400000018</v>
      </c>
      <c r="I90" s="26">
        <v>0.12730379005001158</v>
      </c>
      <c r="J90" s="27">
        <v>0.12666203222401862</v>
      </c>
      <c r="K90" s="26">
        <v>0.12730379005001158</v>
      </c>
      <c r="L90" s="26">
        <v>0.12666203222401862</v>
      </c>
      <c r="M90" s="26">
        <v>7.7387815603098264E-2</v>
      </c>
    </row>
    <row r="91" spans="2:13" s="5" customFormat="1" ht="12.75" customHeight="1" x14ac:dyDescent="0.25">
      <c r="B91" s="67"/>
      <c r="C91" s="38" t="s">
        <v>23</v>
      </c>
      <c r="D91" s="21">
        <v>59.215377000000004</v>
      </c>
      <c r="E91" s="22">
        <v>0.19441291827155349</v>
      </c>
      <c r="F91" s="23">
        <v>0.17450069288803127</v>
      </c>
      <c r="G91" s="24">
        <v>0.12088623067951598</v>
      </c>
      <c r="H91" s="25">
        <v>591.43645800000013</v>
      </c>
      <c r="I91" s="26">
        <v>0.1320563834141748</v>
      </c>
      <c r="J91" s="27">
        <v>0.13146147346410286</v>
      </c>
      <c r="K91" s="26">
        <v>0.1320563834141748</v>
      </c>
      <c r="L91" s="26">
        <v>0.13146147346410286</v>
      </c>
      <c r="M91" s="26">
        <v>8.3174886422532124E-2</v>
      </c>
    </row>
    <row r="92" spans="2:13" s="5" customFormat="1" ht="12.75" customHeight="1" x14ac:dyDescent="0.25">
      <c r="B92" s="67"/>
      <c r="C92" s="30" t="s">
        <v>24</v>
      </c>
      <c r="D92" s="39">
        <v>6.2190440000000002</v>
      </c>
      <c r="E92" s="22">
        <v>0.13025440085490891</v>
      </c>
      <c r="F92" s="23">
        <v>0.12092904050182129</v>
      </c>
      <c r="G92" s="24">
        <v>7.2018081028777825E-2</v>
      </c>
      <c r="H92" s="25">
        <v>59.453826000000007</v>
      </c>
      <c r="I92" s="26">
        <v>8.2111645112644904E-2</v>
      </c>
      <c r="J92" s="27">
        <v>8.1221839983018684E-2</v>
      </c>
      <c r="K92" s="26">
        <v>8.2111645112644904E-2</v>
      </c>
      <c r="L92" s="26">
        <v>8.1221839983018684E-2</v>
      </c>
      <c r="M92" s="26">
        <v>2.46509715913934E-2</v>
      </c>
    </row>
    <row r="93" spans="2:13" s="5" customFormat="1" ht="12.75" customHeight="1" x14ac:dyDescent="0.25">
      <c r="B93" s="67"/>
      <c r="C93" s="37" t="s">
        <v>25</v>
      </c>
      <c r="D93" s="21">
        <v>16.660275000000002</v>
      </c>
      <c r="E93" s="22">
        <v>1.3463204532356388E-2</v>
      </c>
      <c r="F93" s="23">
        <v>1.5502767378994253E-2</v>
      </c>
      <c r="G93" s="24">
        <v>9.4930580895435712E-2</v>
      </c>
      <c r="H93" s="25">
        <v>191.263475</v>
      </c>
      <c r="I93" s="26">
        <v>8.9554500447397878E-2</v>
      </c>
      <c r="J93" s="27">
        <v>9.4044398671154328E-2</v>
      </c>
      <c r="K93" s="26">
        <v>8.9554500447397878E-2</v>
      </c>
      <c r="L93" s="26">
        <v>9.4044398671154328E-2</v>
      </c>
      <c r="M93" s="26">
        <v>3.8412940636746606E-2</v>
      </c>
    </row>
    <row r="94" spans="2:13" s="5" customFormat="1" ht="12.75" customHeight="1" x14ac:dyDescent="0.25">
      <c r="B94" s="67"/>
      <c r="C94" s="40" t="s">
        <v>26</v>
      </c>
      <c r="D94" s="41">
        <v>189.320244</v>
      </c>
      <c r="E94" s="42">
        <v>9.1754488144900392E-2</v>
      </c>
      <c r="F94" s="43">
        <v>7.0249902509652129E-2</v>
      </c>
      <c r="G94" s="44">
        <v>0.1283984746021849</v>
      </c>
      <c r="H94" s="45">
        <v>2024.7658060000001</v>
      </c>
      <c r="I94" s="46">
        <v>0.1309938266892452</v>
      </c>
      <c r="J94" s="47">
        <v>0.12866498314188646</v>
      </c>
      <c r="K94" s="46">
        <v>0.1309938266892452</v>
      </c>
      <c r="L94" s="46">
        <v>0.12866498314188646</v>
      </c>
      <c r="M94" s="46">
        <v>6.0851487694883355E-2</v>
      </c>
    </row>
    <row r="95" spans="2:13" s="3" customFormat="1" ht="12.75" hidden="1" customHeight="1" x14ac:dyDescent="0.25">
      <c r="B95" s="72"/>
      <c r="C95" s="48"/>
      <c r="D95" s="49"/>
      <c r="E95" s="50"/>
      <c r="F95" s="51"/>
      <c r="G95" s="52"/>
      <c r="H95" s="53"/>
      <c r="I95" s="54"/>
      <c r="J95" s="55"/>
      <c r="K95" s="54"/>
      <c r="L95" s="54"/>
      <c r="M95" s="54"/>
    </row>
    <row r="96" spans="2:13" s="3" customFormat="1" ht="12.75" hidden="1" customHeight="1" x14ac:dyDescent="0.25">
      <c r="B96" s="72"/>
      <c r="C96" s="48"/>
      <c r="D96" s="49"/>
      <c r="E96" s="50"/>
      <c r="F96" s="51"/>
      <c r="G96" s="52"/>
      <c r="H96" s="53"/>
      <c r="I96" s="54"/>
      <c r="J96" s="55"/>
      <c r="K96" s="54"/>
      <c r="L96" s="54"/>
      <c r="M96" s="54"/>
    </row>
    <row r="97" spans="1:197" s="3" customFormat="1" ht="12.75" hidden="1" customHeight="1" x14ac:dyDescent="0.25">
      <c r="B97" s="72"/>
      <c r="C97" s="48"/>
      <c r="D97" s="49"/>
      <c r="E97" s="50"/>
      <c r="F97" s="51"/>
      <c r="G97" s="52"/>
      <c r="H97" s="53"/>
      <c r="I97" s="54"/>
      <c r="J97" s="55"/>
      <c r="K97" s="54"/>
      <c r="L97" s="54"/>
      <c r="M97" s="54"/>
    </row>
    <row r="98" spans="1:197" s="5" customFormat="1" ht="12.75" customHeight="1" x14ac:dyDescent="0.25">
      <c r="B98" s="67"/>
      <c r="C98" s="56" t="s">
        <v>27</v>
      </c>
      <c r="D98" s="8">
        <v>32.908948000000002</v>
      </c>
      <c r="E98" s="57">
        <v>0.20259955447213795</v>
      </c>
      <c r="F98" s="57">
        <v>0.14757395244184757</v>
      </c>
      <c r="G98" s="57">
        <v>9.599882208186572E-2</v>
      </c>
      <c r="H98" s="58">
        <v>340.95818200000002</v>
      </c>
      <c r="I98" s="57">
        <v>0.12554894654414861</v>
      </c>
      <c r="J98" s="57">
        <v>0.10989973299293077</v>
      </c>
      <c r="K98" s="57">
        <v>0.12554894654414861</v>
      </c>
      <c r="L98" s="57">
        <v>0.10989973299293077</v>
      </c>
      <c r="M98" s="57">
        <v>3.7500679448529972E-2</v>
      </c>
    </row>
    <row r="99" spans="1:197" s="5" customFormat="1" ht="12.75" customHeight="1" x14ac:dyDescent="0.25">
      <c r="B99" s="67"/>
      <c r="C99" s="37" t="s">
        <v>28</v>
      </c>
      <c r="D99" s="59">
        <v>27.848385</v>
      </c>
      <c r="E99" s="26">
        <v>0.21057270756179292</v>
      </c>
      <c r="F99" s="26">
        <v>0.15946978460035366</v>
      </c>
      <c r="G99" s="26">
        <v>0.11625393862311317</v>
      </c>
      <c r="H99" s="60">
        <v>286.57422000000003</v>
      </c>
      <c r="I99" s="26">
        <v>0.1450388075415332</v>
      </c>
      <c r="J99" s="26">
        <v>0.12862576376394319</v>
      </c>
      <c r="K99" s="26">
        <v>0.1450388075415332</v>
      </c>
      <c r="L99" s="26">
        <v>0.12862576376394319</v>
      </c>
      <c r="M99" s="26">
        <v>4.7542257354051598E-2</v>
      </c>
    </row>
    <row r="100" spans="1:197" s="5" customFormat="1" ht="12.75" customHeight="1" x14ac:dyDescent="0.25">
      <c r="B100" s="67"/>
      <c r="C100" s="62" t="s">
        <v>29</v>
      </c>
      <c r="D100" s="21">
        <v>22.752321999999999</v>
      </c>
      <c r="E100" s="26">
        <v>0.19578022530615025</v>
      </c>
      <c r="F100" s="26">
        <v>0.13642527560868145</v>
      </c>
      <c r="G100" s="26">
        <v>0.11131381919488614</v>
      </c>
      <c r="H100" s="60">
        <v>237.15829199999999</v>
      </c>
      <c r="I100" s="26">
        <v>0.14159547039227527</v>
      </c>
      <c r="J100" s="26">
        <v>0.12320718688897325</v>
      </c>
      <c r="K100" s="26">
        <v>0.14159547039227527</v>
      </c>
      <c r="L100" s="26">
        <v>0.12320718688897325</v>
      </c>
      <c r="M100" s="26">
        <v>3.7772305565527464E-2</v>
      </c>
    </row>
    <row r="101" spans="1:197" s="5" customFormat="1" ht="12.75" customHeight="1" x14ac:dyDescent="0.25">
      <c r="B101" s="67"/>
      <c r="C101" s="62" t="s">
        <v>30</v>
      </c>
      <c r="D101" s="21">
        <v>2.3845290000000001</v>
      </c>
      <c r="E101" s="26">
        <v>0.38947635238486478</v>
      </c>
      <c r="F101" s="26">
        <v>0.45815131385411334</v>
      </c>
      <c r="G101" s="26">
        <v>0.18694259862375118</v>
      </c>
      <c r="H101" s="60">
        <v>23.555641999999999</v>
      </c>
      <c r="I101" s="26">
        <v>0.20827931147755585</v>
      </c>
      <c r="J101" s="26">
        <v>0.21286241785289772</v>
      </c>
      <c r="K101" s="26">
        <v>0.20827931147755585</v>
      </c>
      <c r="L101" s="26">
        <v>0.21286241785289772</v>
      </c>
      <c r="M101" s="26">
        <v>0.17720172602786355</v>
      </c>
    </row>
    <row r="102" spans="1:197" s="5" customFormat="1" ht="12.75" customHeight="1" x14ac:dyDescent="0.25">
      <c r="B102" s="67"/>
      <c r="C102" s="62" t="s">
        <v>31</v>
      </c>
      <c r="D102" s="21">
        <v>2.5338080000000001</v>
      </c>
      <c r="E102" s="26">
        <v>0.17837997216133772</v>
      </c>
      <c r="F102" s="26">
        <v>0.13007892014693101</v>
      </c>
      <c r="G102" s="26">
        <v>9.7957590602102629E-2</v>
      </c>
      <c r="H102" s="60">
        <v>24.310777000000002</v>
      </c>
      <c r="I102" s="26">
        <v>0.11407711742698656</v>
      </c>
      <c r="J102" s="26">
        <v>0.10177553145623852</v>
      </c>
      <c r="K102" s="26">
        <v>0.11407711742698656</v>
      </c>
      <c r="L102" s="26">
        <v>0.10177553145623852</v>
      </c>
      <c r="M102" s="26">
        <v>3.2470274635950203E-2</v>
      </c>
    </row>
    <row r="103" spans="1:197" s="5" customFormat="1" ht="12.75" customHeight="1" x14ac:dyDescent="0.25">
      <c r="B103" s="67"/>
      <c r="C103" s="37" t="s">
        <v>32</v>
      </c>
      <c r="D103" s="21">
        <v>3.3783259999999999</v>
      </c>
      <c r="E103" s="26">
        <v>0.1586974177740339</v>
      </c>
      <c r="F103" s="26">
        <v>0.10902984963423346</v>
      </c>
      <c r="G103" s="26">
        <v>-1.6976412994288981E-2</v>
      </c>
      <c r="H103" s="60">
        <v>36.917693</v>
      </c>
      <c r="I103" s="26">
        <v>1.7103784598119232E-2</v>
      </c>
      <c r="J103" s="26">
        <v>1.1740038071390124E-2</v>
      </c>
      <c r="K103" s="26">
        <v>1.7103784598119232E-2</v>
      </c>
      <c r="L103" s="26">
        <v>1.1740038071390124E-2</v>
      </c>
      <c r="M103" s="26">
        <v>-3.0596471987120344E-2</v>
      </c>
    </row>
    <row r="104" spans="1:197" s="5" customFormat="1" ht="12.75" customHeight="1" x14ac:dyDescent="0.25">
      <c r="B104" s="67"/>
      <c r="C104" s="63" t="s">
        <v>33</v>
      </c>
      <c r="D104" s="64">
        <v>1.5307109999999999</v>
      </c>
      <c r="E104" s="65">
        <v>0.1586017252876426</v>
      </c>
      <c r="F104" s="65">
        <v>2.6310659983842299E-2</v>
      </c>
      <c r="G104" s="65">
        <v>3.3414025822499305E-2</v>
      </c>
      <c r="H104" s="66">
        <v>15.777044</v>
      </c>
      <c r="I104" s="65">
        <v>5.2376197727441953E-2</v>
      </c>
      <c r="J104" s="65">
        <v>3.163749004172578E-2</v>
      </c>
      <c r="K104" s="65">
        <v>5.2376197727441953E-2</v>
      </c>
      <c r="L104" s="65">
        <v>3.163749004172578E-2</v>
      </c>
      <c r="M104" s="65">
        <v>3.3370608322316198E-2</v>
      </c>
    </row>
    <row r="105" spans="1:197" s="5" customFormat="1" ht="12.75" customHeight="1" x14ac:dyDescent="0.25">
      <c r="B105" s="67"/>
      <c r="C105" s="68"/>
      <c r="D105" s="69"/>
      <c r="E105" s="70"/>
      <c r="F105" s="70"/>
      <c r="G105" s="70"/>
      <c r="H105" s="71"/>
      <c r="I105" s="70"/>
      <c r="J105" s="70"/>
      <c r="K105" s="70"/>
      <c r="L105" s="73"/>
      <c r="M105" s="73" t="s">
        <v>36</v>
      </c>
    </row>
    <row r="106" spans="1:197" s="75" customFormat="1" x14ac:dyDescent="0.25">
      <c r="A106" s="34"/>
      <c r="B106" s="34"/>
      <c r="C106" s="74" t="s">
        <v>37</v>
      </c>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c r="GI106" s="34"/>
      <c r="GJ106" s="34"/>
      <c r="GK106" s="34"/>
      <c r="GL106" s="34"/>
      <c r="GM106" s="34"/>
      <c r="GN106" s="34"/>
      <c r="GO106" s="34"/>
    </row>
    <row r="107" spans="1:197" s="75" customFormat="1" ht="44.25" customHeight="1" x14ac:dyDescent="0.25">
      <c r="A107" s="34"/>
      <c r="B107" s="34"/>
      <c r="C107" s="187" t="s">
        <v>38</v>
      </c>
      <c r="D107" s="187"/>
      <c r="E107" s="187"/>
      <c r="F107" s="187"/>
      <c r="G107" s="187"/>
      <c r="H107" s="187"/>
      <c r="I107" s="187"/>
      <c r="J107" s="187"/>
      <c r="K107" s="187"/>
      <c r="L107" s="187"/>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34"/>
      <c r="FH107" s="34"/>
      <c r="FI107" s="34"/>
      <c r="FJ107" s="34"/>
      <c r="FK107" s="34"/>
      <c r="FL107" s="34"/>
      <c r="FM107" s="34"/>
      <c r="FN107" s="34"/>
      <c r="FO107" s="34"/>
      <c r="FP107" s="34"/>
      <c r="FQ107" s="34"/>
      <c r="FR107" s="34"/>
      <c r="FS107" s="34"/>
      <c r="FT107" s="34"/>
      <c r="FU107" s="34"/>
      <c r="FV107" s="34"/>
      <c r="FW107" s="34"/>
      <c r="FX107" s="34"/>
      <c r="FY107" s="34"/>
      <c r="FZ107" s="34"/>
      <c r="GA107" s="34"/>
      <c r="GB107" s="34"/>
      <c r="GC107" s="34"/>
      <c r="GD107" s="34"/>
      <c r="GE107" s="34"/>
      <c r="GF107" s="34"/>
      <c r="GG107" s="34"/>
      <c r="GH107" s="34"/>
      <c r="GI107" s="34"/>
      <c r="GJ107" s="34"/>
      <c r="GK107" s="34"/>
      <c r="GL107" s="34"/>
      <c r="GM107" s="34"/>
      <c r="GN107" s="34"/>
      <c r="GO107" s="34"/>
    </row>
    <row r="108" spans="1:197" s="75" customFormat="1" ht="8.25" customHeight="1" x14ac:dyDescent="0.25">
      <c r="A108" s="34"/>
      <c r="B108" s="34"/>
      <c r="C108" s="187"/>
      <c r="D108" s="187"/>
      <c r="E108" s="187"/>
      <c r="F108" s="187"/>
      <c r="G108" s="187"/>
      <c r="H108" s="187"/>
      <c r="I108" s="187"/>
      <c r="J108" s="187"/>
      <c r="K108" s="187"/>
      <c r="L108" s="187"/>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34"/>
      <c r="FH108" s="34"/>
      <c r="FI108" s="34"/>
      <c r="FJ108" s="34"/>
      <c r="FK108" s="34"/>
      <c r="FL108" s="34"/>
      <c r="FM108" s="34"/>
      <c r="FN108" s="34"/>
      <c r="FO108" s="34"/>
      <c r="FP108" s="34"/>
      <c r="FQ108" s="34"/>
      <c r="FR108" s="34"/>
      <c r="FS108" s="34"/>
      <c r="FT108" s="34"/>
      <c r="FU108" s="34"/>
      <c r="FV108" s="34"/>
      <c r="FW108" s="34"/>
      <c r="FX108" s="34"/>
      <c r="FY108" s="34"/>
      <c r="FZ108" s="34"/>
      <c r="GA108" s="34"/>
      <c r="GB108" s="34"/>
      <c r="GC108" s="34"/>
      <c r="GD108" s="34"/>
      <c r="GE108" s="34"/>
      <c r="GF108" s="34"/>
      <c r="GG108" s="34"/>
      <c r="GH108" s="34"/>
      <c r="GI108" s="34"/>
      <c r="GJ108" s="34"/>
      <c r="GK108" s="34"/>
      <c r="GL108" s="34"/>
      <c r="GM108" s="34"/>
      <c r="GN108" s="34"/>
      <c r="GO108" s="34"/>
    </row>
  </sheetData>
  <mergeCells count="35">
    <mergeCell ref="C108:L108"/>
    <mergeCell ref="M72:M73"/>
    <mergeCell ref="D73:D74"/>
    <mergeCell ref="E73:F73"/>
    <mergeCell ref="G73:G74"/>
    <mergeCell ref="H73:H74"/>
    <mergeCell ref="I73:J73"/>
    <mergeCell ref="K73:L73"/>
    <mergeCell ref="C72:C74"/>
    <mergeCell ref="D72:F72"/>
    <mergeCell ref="G72:J72"/>
    <mergeCell ref="K72:L72"/>
    <mergeCell ref="C107:L107"/>
    <mergeCell ref="C38:C40"/>
    <mergeCell ref="D38:F38"/>
    <mergeCell ref="G38:J38"/>
    <mergeCell ref="K38:L38"/>
    <mergeCell ref="C4:C6"/>
    <mergeCell ref="D4:F4"/>
    <mergeCell ref="G4:J4"/>
    <mergeCell ref="K4:L4"/>
    <mergeCell ref="I39:J39"/>
    <mergeCell ref="K39:L39"/>
    <mergeCell ref="M38:M39"/>
    <mergeCell ref="D39:D40"/>
    <mergeCell ref="E39:F39"/>
    <mergeCell ref="G39:G40"/>
    <mergeCell ref="H39:H40"/>
    <mergeCell ref="M4:M5"/>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7"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00FF"/>
  </sheetPr>
  <dimension ref="A1:GO108"/>
  <sheetViews>
    <sheetView topLeftCell="A71" zoomScaleNormal="100" workbookViewId="0">
      <selection activeCell="O107" sqref="O107"/>
    </sheetView>
  </sheetViews>
  <sheetFormatPr baseColWidth="10" defaultColWidth="11.26953125" defaultRowHeight="11.5" x14ac:dyDescent="0.25"/>
  <cols>
    <col min="1" max="1" width="4" style="34" customWidth="1"/>
    <col min="2" max="2" width="3.7265625" style="34" customWidth="1"/>
    <col min="3" max="3" width="44.81640625" style="34" bestFit="1" customWidth="1"/>
    <col min="4" max="4" width="10.26953125" style="34" customWidth="1"/>
    <col min="5" max="7" width="9.7265625" style="34" customWidth="1"/>
    <col min="8" max="8" width="10.7265625" style="34" customWidth="1"/>
    <col min="9" max="13" width="9.7265625" style="34" customWidth="1"/>
    <col min="14" max="197" width="11.26953125" style="34"/>
    <col min="198" max="16384" width="11.26953125" style="75"/>
  </cols>
  <sheetData>
    <row r="1" spans="1:13" s="34" customFormat="1" x14ac:dyDescent="0.25">
      <c r="A1" s="4"/>
    </row>
    <row r="2" spans="1:13" s="5" customFormat="1" x14ac:dyDescent="0.25">
      <c r="A2" s="4"/>
    </row>
    <row r="3" spans="1:13" s="5" customFormat="1" x14ac:dyDescent="0.25">
      <c r="A3" s="4"/>
    </row>
    <row r="4" spans="1:13" s="5" customFormat="1" ht="24" customHeight="1" x14ac:dyDescent="0.25">
      <c r="A4" s="4"/>
      <c r="C4" s="181" t="s">
        <v>39</v>
      </c>
      <c r="D4" s="184" t="s">
        <v>1</v>
      </c>
      <c r="E4" s="185"/>
      <c r="F4" s="185"/>
      <c r="G4" s="184" t="s">
        <v>2</v>
      </c>
      <c r="H4" s="185"/>
      <c r="I4" s="185"/>
      <c r="J4" s="186"/>
      <c r="K4" s="184" t="s">
        <v>3</v>
      </c>
      <c r="L4" s="186"/>
      <c r="M4" s="171" t="s">
        <v>4</v>
      </c>
    </row>
    <row r="5" spans="1:13" s="5" customFormat="1" ht="59.25" customHeight="1" x14ac:dyDescent="0.25">
      <c r="A5" s="4"/>
      <c r="C5" s="182"/>
      <c r="D5" s="173" t="s">
        <v>80</v>
      </c>
      <c r="E5" s="175" t="s">
        <v>81</v>
      </c>
      <c r="F5" s="176"/>
      <c r="G5" s="177" t="s">
        <v>82</v>
      </c>
      <c r="H5" s="179" t="s">
        <v>83</v>
      </c>
      <c r="I5" s="175" t="s">
        <v>84</v>
      </c>
      <c r="J5" s="176"/>
      <c r="K5" s="175" t="s">
        <v>85</v>
      </c>
      <c r="L5" s="176"/>
      <c r="M5" s="172"/>
    </row>
    <row r="6" spans="1:13" s="5" customFormat="1" ht="36" customHeight="1" x14ac:dyDescent="0.25">
      <c r="A6" s="4"/>
      <c r="C6" s="183"/>
      <c r="D6" s="174"/>
      <c r="E6" s="6" t="s">
        <v>5</v>
      </c>
      <c r="F6" s="6" t="s">
        <v>6</v>
      </c>
      <c r="G6" s="178"/>
      <c r="H6" s="180"/>
      <c r="I6" s="6" t="s">
        <v>5</v>
      </c>
      <c r="J6" s="6" t="s">
        <v>6</v>
      </c>
      <c r="K6" s="6" t="s">
        <v>5</v>
      </c>
      <c r="L6" s="6" t="s">
        <v>6</v>
      </c>
      <c r="M6" s="6" t="s">
        <v>6</v>
      </c>
    </row>
    <row r="7" spans="1:13" s="5" customFormat="1" ht="14" x14ac:dyDescent="0.25">
      <c r="A7" s="4"/>
      <c r="C7" s="7" t="s">
        <v>7</v>
      </c>
      <c r="D7" s="8">
        <v>434.7390637575005</v>
      </c>
      <c r="E7" s="9">
        <v>2.672222231828969E-2</v>
      </c>
      <c r="F7" s="10">
        <v>1.1948316652911739E-2</v>
      </c>
      <c r="G7" s="9">
        <v>5.0394399410697899E-2</v>
      </c>
      <c r="H7" s="11">
        <v>4839.0972198000009</v>
      </c>
      <c r="I7" s="9">
        <v>5.0976286017054173E-2</v>
      </c>
      <c r="J7" s="10">
        <v>5.1167343605696969E-2</v>
      </c>
      <c r="K7" s="9">
        <v>5.0976286017054173E-2</v>
      </c>
      <c r="L7" s="9">
        <v>5.1167343605696969E-2</v>
      </c>
      <c r="M7" s="9">
        <v>1.3061645272822719E-2</v>
      </c>
    </row>
    <row r="8" spans="1:13" s="5" customFormat="1" x14ac:dyDescent="0.25">
      <c r="A8" s="4"/>
      <c r="C8" s="12" t="s">
        <v>8</v>
      </c>
      <c r="D8" s="13">
        <v>273.74803168000005</v>
      </c>
      <c r="E8" s="14">
        <v>1.2324277988814414E-2</v>
      </c>
      <c r="F8" s="15">
        <v>-7.1418309611510633E-3</v>
      </c>
      <c r="G8" s="16">
        <v>4.8311544436468123E-2</v>
      </c>
      <c r="H8" s="17">
        <v>3082.0015674000001</v>
      </c>
      <c r="I8" s="18">
        <v>4.9339566460565365E-2</v>
      </c>
      <c r="J8" s="19">
        <v>4.8297684694799559E-2</v>
      </c>
      <c r="K8" s="18">
        <v>4.9339566460565365E-2</v>
      </c>
      <c r="L8" s="18">
        <v>4.8297684694799559E-2</v>
      </c>
      <c r="M8" s="18">
        <v>3.7884250076620773E-3</v>
      </c>
    </row>
    <row r="9" spans="1:13" s="5" customFormat="1" x14ac:dyDescent="0.25">
      <c r="A9" s="4"/>
      <c r="C9" s="20" t="s">
        <v>9</v>
      </c>
      <c r="D9" s="21">
        <v>86.647494420000001</v>
      </c>
      <c r="E9" s="22">
        <v>3.747215963858519E-4</v>
      </c>
      <c r="F9" s="23">
        <v>1.1701240574180094E-3</v>
      </c>
      <c r="G9" s="24">
        <v>6.2453787868664401E-2</v>
      </c>
      <c r="H9" s="25">
        <v>990.68272966999996</v>
      </c>
      <c r="I9" s="26">
        <v>7.2393562318387117E-2</v>
      </c>
      <c r="J9" s="27">
        <v>6.6956209134292122E-2</v>
      </c>
      <c r="K9" s="26">
        <v>7.2393562318387117E-2</v>
      </c>
      <c r="L9" s="26">
        <v>6.6956209134292122E-2</v>
      </c>
      <c r="M9" s="26">
        <v>-1.5337570981055926E-2</v>
      </c>
    </row>
    <row r="10" spans="1:13" s="5" customFormat="1" x14ac:dyDescent="0.25">
      <c r="A10" s="4"/>
      <c r="C10" s="28" t="s">
        <v>10</v>
      </c>
      <c r="D10" s="21">
        <v>24.276576630000001</v>
      </c>
      <c r="E10" s="22">
        <v>3.747215963858519E-4</v>
      </c>
      <c r="F10" s="23">
        <v>-2.0956437807022832E-2</v>
      </c>
      <c r="G10" s="24">
        <v>-2.1787570374629972E-2</v>
      </c>
      <c r="H10" s="25">
        <v>276.41664930000002</v>
      </c>
      <c r="I10" s="26">
        <v>-1.1799895708468067E-2</v>
      </c>
      <c r="J10" s="27">
        <v>-1.4958374598851965E-2</v>
      </c>
      <c r="K10" s="26">
        <v>-1.1799895708468067E-2</v>
      </c>
      <c r="L10" s="26">
        <v>-1.4958374598851965E-2</v>
      </c>
      <c r="M10" s="26">
        <v>-5.0554892558021036E-2</v>
      </c>
    </row>
    <row r="11" spans="1:13" s="5" customFormat="1" x14ac:dyDescent="0.25">
      <c r="A11" s="4"/>
      <c r="C11" s="28" t="s">
        <v>11</v>
      </c>
      <c r="D11" s="21">
        <v>48.093342509999999</v>
      </c>
      <c r="E11" s="22">
        <v>6.5989861720202825E-2</v>
      </c>
      <c r="F11" s="23">
        <v>2.5308392554644898E-2</v>
      </c>
      <c r="G11" s="24">
        <v>7.5818999482211824E-2</v>
      </c>
      <c r="H11" s="25">
        <v>546.05628654999998</v>
      </c>
      <c r="I11" s="26">
        <v>8.7038631577206926E-2</v>
      </c>
      <c r="J11" s="27">
        <v>8.1985783308896831E-2</v>
      </c>
      <c r="K11" s="26">
        <v>8.7038631577206926E-2</v>
      </c>
      <c r="L11" s="26">
        <v>8.1985783308896831E-2</v>
      </c>
      <c r="M11" s="26">
        <v>-1.0559898262838874E-2</v>
      </c>
    </row>
    <row r="12" spans="1:13" s="5" customFormat="1" x14ac:dyDescent="0.25">
      <c r="C12" s="28" t="s">
        <v>12</v>
      </c>
      <c r="D12" s="21">
        <v>13.367069000000001</v>
      </c>
      <c r="E12" s="22">
        <v>-1.9646068168093445E-2</v>
      </c>
      <c r="F12" s="23">
        <v>-4.6932743216925865E-2</v>
      </c>
      <c r="G12" s="24">
        <v>0.18412166662188012</v>
      </c>
      <c r="H12" s="25">
        <v>157.62307899999996</v>
      </c>
      <c r="I12" s="26">
        <v>0.18870065791433421</v>
      </c>
      <c r="J12" s="27">
        <v>0.17610335295581803</v>
      </c>
      <c r="K12" s="26">
        <v>0.18870065791433421</v>
      </c>
      <c r="L12" s="26">
        <v>0.17610335295581803</v>
      </c>
      <c r="M12" s="26">
        <v>3.022459268109623E-2</v>
      </c>
    </row>
    <row r="13" spans="1:13" s="5" customFormat="1" x14ac:dyDescent="0.25">
      <c r="C13" s="29" t="s">
        <v>13</v>
      </c>
      <c r="D13" s="21">
        <v>81.578263240000013</v>
      </c>
      <c r="E13" s="22">
        <v>-5.0062611079773278E-2</v>
      </c>
      <c r="F13" s="23">
        <v>-5.6635839831171042E-2</v>
      </c>
      <c r="G13" s="24">
        <v>3.8717876286809449E-2</v>
      </c>
      <c r="H13" s="25">
        <v>948.22551126000008</v>
      </c>
      <c r="I13" s="26">
        <v>2.8173843680934896E-2</v>
      </c>
      <c r="J13" s="27">
        <v>3.0343315126811765E-2</v>
      </c>
      <c r="K13" s="26">
        <v>2.8173843680934896E-2</v>
      </c>
      <c r="L13" s="26">
        <v>3.0343315126811765E-2</v>
      </c>
      <c r="M13" s="26">
        <v>4.8886541310579901E-3</v>
      </c>
    </row>
    <row r="14" spans="1:13" s="5" customFormat="1" x14ac:dyDescent="0.25">
      <c r="C14" s="30" t="s">
        <v>14</v>
      </c>
      <c r="D14" s="21">
        <v>21.453212360000002</v>
      </c>
      <c r="E14" s="22">
        <v>-3.0444912471631391E-2</v>
      </c>
      <c r="F14" s="23">
        <v>-6.4251268779703441E-2</v>
      </c>
      <c r="G14" s="24">
        <v>0.13574153317620663</v>
      </c>
      <c r="H14" s="25">
        <v>219.69405066000002</v>
      </c>
      <c r="I14" s="26">
        <v>0.12773912084845729</v>
      </c>
      <c r="J14" s="27">
        <v>0.12711888151752548</v>
      </c>
      <c r="K14" s="26">
        <v>0.12773912084845729</v>
      </c>
      <c r="L14" s="26">
        <v>0.12711888151752548</v>
      </c>
      <c r="M14" s="26">
        <v>-1.2563936370732942E-2</v>
      </c>
    </row>
    <row r="15" spans="1:13" s="5" customFormat="1" x14ac:dyDescent="0.25">
      <c r="C15" s="30" t="s">
        <v>15</v>
      </c>
      <c r="D15" s="21">
        <v>56.784869880000002</v>
      </c>
      <c r="E15" s="22">
        <v>-5.5620767681222594E-2</v>
      </c>
      <c r="F15" s="23">
        <v>-5.2033358985301814E-2</v>
      </c>
      <c r="G15" s="24">
        <v>5.757963137592581E-3</v>
      </c>
      <c r="H15" s="25">
        <v>694.55527160000008</v>
      </c>
      <c r="I15" s="26">
        <v>-5.6687709627679661E-3</v>
      </c>
      <c r="J15" s="27">
        <v>-2.3291815006210026E-3</v>
      </c>
      <c r="K15" s="26">
        <v>-5.6687709627679661E-3</v>
      </c>
      <c r="L15" s="26">
        <v>-2.3291815006210026E-3</v>
      </c>
      <c r="M15" s="26">
        <v>1.0739761485130561E-2</v>
      </c>
    </row>
    <row r="16" spans="1:13" s="5" customFormat="1" x14ac:dyDescent="0.25">
      <c r="C16" s="31" t="s">
        <v>16</v>
      </c>
      <c r="D16" s="21">
        <v>14.0473911</v>
      </c>
      <c r="E16" s="22">
        <v>-9.2054875448521534E-2</v>
      </c>
      <c r="F16" s="23">
        <v>-0.10267557787607684</v>
      </c>
      <c r="G16" s="24">
        <v>5.2230067565717242E-3</v>
      </c>
      <c r="H16" s="25">
        <v>159.47155599000001</v>
      </c>
      <c r="I16" s="26">
        <v>-8.3051832102223333E-3</v>
      </c>
      <c r="J16" s="27">
        <v>-1.9658315910653368E-3</v>
      </c>
      <c r="K16" s="26">
        <v>-8.3051832102223333E-3</v>
      </c>
      <c r="L16" s="26">
        <v>-1.9658315910653368E-3</v>
      </c>
      <c r="M16" s="26">
        <v>-3.3786527242945952E-2</v>
      </c>
    </row>
    <row r="17" spans="1:21" s="5" customFormat="1" x14ac:dyDescent="0.25">
      <c r="C17" s="20" t="s">
        <v>17</v>
      </c>
      <c r="D17" s="21">
        <v>27.031587999999999</v>
      </c>
      <c r="E17" s="22">
        <v>0.13252314853607672</v>
      </c>
      <c r="F17" s="23">
        <v>0.10399167944074073</v>
      </c>
      <c r="G17" s="32">
        <v>0.12586897703239464</v>
      </c>
      <c r="H17" s="25">
        <v>285.38101699999999</v>
      </c>
      <c r="I17" s="33">
        <v>0.14204796194567915</v>
      </c>
      <c r="J17" s="27">
        <v>0.14086403197406794</v>
      </c>
      <c r="K17" s="26">
        <v>0.14204796194567915</v>
      </c>
      <c r="L17" s="26">
        <v>0.14086403197406794</v>
      </c>
      <c r="M17" s="26">
        <v>1.0758829412925053E-2</v>
      </c>
    </row>
    <row r="18" spans="1:21" s="5" customFormat="1" x14ac:dyDescent="0.25">
      <c r="C18" s="20" t="s">
        <v>18</v>
      </c>
      <c r="D18" s="21">
        <v>59.265398999999995</v>
      </c>
      <c r="E18" s="22">
        <v>3.7887680136395874E-2</v>
      </c>
      <c r="F18" s="23">
        <v>2.2870486279790825E-2</v>
      </c>
      <c r="G18" s="24">
        <v>1.5359703601780295E-2</v>
      </c>
      <c r="H18" s="25">
        <v>647.69379499999991</v>
      </c>
      <c r="I18" s="26">
        <v>1.6551757235861109E-2</v>
      </c>
      <c r="J18" s="27">
        <v>1.5822634767372223E-2</v>
      </c>
      <c r="K18" s="26">
        <v>1.6551757235861109E-2</v>
      </c>
      <c r="L18" s="26">
        <v>1.5822634767372223E-2</v>
      </c>
      <c r="M18" s="26">
        <v>3.7491087265134171E-2</v>
      </c>
    </row>
    <row r="19" spans="1:21" s="5" customFormat="1" x14ac:dyDescent="0.25">
      <c r="A19" s="34"/>
      <c r="C19" s="28" t="s">
        <v>19</v>
      </c>
      <c r="D19" s="21">
        <v>36.334300999999996</v>
      </c>
      <c r="E19" s="22">
        <v>5.6355183826636512E-2</v>
      </c>
      <c r="F19" s="23">
        <v>5.0033306824500912E-2</v>
      </c>
      <c r="G19" s="24">
        <v>-2.5394563136660331E-3</v>
      </c>
      <c r="H19" s="25">
        <v>400.54341899999997</v>
      </c>
      <c r="I19" s="26">
        <v>1.2564944318047555E-3</v>
      </c>
      <c r="J19" s="27">
        <v>9.6513676918941194E-4</v>
      </c>
      <c r="K19" s="26">
        <v>1.2564944318047555E-3</v>
      </c>
      <c r="L19" s="26">
        <v>9.6513676918941194E-4</v>
      </c>
      <c r="M19" s="26">
        <v>4.3846432973876137E-2</v>
      </c>
    </row>
    <row r="20" spans="1:21" s="5" customFormat="1" x14ac:dyDescent="0.25">
      <c r="A20" s="34"/>
      <c r="C20" s="28" t="s">
        <v>20</v>
      </c>
      <c r="D20" s="21">
        <v>22.931098000000002</v>
      </c>
      <c r="E20" s="22">
        <v>9.9124346990531187E-3</v>
      </c>
      <c r="F20" s="23">
        <v>-1.8948859406659135E-2</v>
      </c>
      <c r="G20" s="24">
        <v>4.5676558193469274E-2</v>
      </c>
      <c r="H20" s="25">
        <v>247.15037599999999</v>
      </c>
      <c r="I20" s="26">
        <v>4.2357515490425435E-2</v>
      </c>
      <c r="J20" s="27">
        <v>4.0927802221767173E-2</v>
      </c>
      <c r="K20" s="26">
        <v>4.2357515490425435E-2</v>
      </c>
      <c r="L20" s="26">
        <v>4.0927802221767173E-2</v>
      </c>
      <c r="M20" s="26">
        <v>2.7407593115479356E-2</v>
      </c>
    </row>
    <row r="21" spans="1:21" s="5" customFormat="1" x14ac:dyDescent="0.25">
      <c r="C21" s="35" t="s">
        <v>21</v>
      </c>
      <c r="D21" s="13">
        <v>160.99103207750051</v>
      </c>
      <c r="E21" s="14">
        <v>5.2167971122248469E-2</v>
      </c>
      <c r="F21" s="15">
        <v>4.6713046240932865E-2</v>
      </c>
      <c r="G21" s="36">
        <v>5.4077185478079715E-2</v>
      </c>
      <c r="H21" s="17">
        <v>1757.095652400001</v>
      </c>
      <c r="I21" s="18">
        <v>5.3859510074229178E-2</v>
      </c>
      <c r="J21" s="19">
        <v>5.6229584569072566E-2</v>
      </c>
      <c r="K21" s="18">
        <v>5.3859510074229178E-2</v>
      </c>
      <c r="L21" s="18">
        <v>5.6229584569072566E-2</v>
      </c>
      <c r="M21" s="18">
        <v>2.9935366437912725E-2</v>
      </c>
    </row>
    <row r="22" spans="1:21" s="5" customFormat="1" ht="12.75" customHeight="1" x14ac:dyDescent="0.25">
      <c r="C22" s="37" t="s">
        <v>22</v>
      </c>
      <c r="D22" s="21">
        <v>121.87298407750052</v>
      </c>
      <c r="E22" s="22">
        <v>6.9273873213141046E-2</v>
      </c>
      <c r="F22" s="23">
        <v>7.1578186583509451E-2</v>
      </c>
      <c r="G22" s="24">
        <v>5.0699655390858966E-2</v>
      </c>
      <c r="H22" s="25">
        <v>1304.4574204000014</v>
      </c>
      <c r="I22" s="26">
        <v>5.1734527467595326E-2</v>
      </c>
      <c r="J22" s="27">
        <v>5.4857566203167618E-2</v>
      </c>
      <c r="K22" s="26">
        <v>5.1734527467595326E-2</v>
      </c>
      <c r="L22" s="26">
        <v>5.4857566203167618E-2</v>
      </c>
      <c r="M22" s="26">
        <v>3.4453484934683587E-2</v>
      </c>
    </row>
    <row r="23" spans="1:21" s="5" customFormat="1" ht="12.75" customHeight="1" x14ac:dyDescent="0.25">
      <c r="C23" s="38" t="s">
        <v>23</v>
      </c>
      <c r="D23" s="21">
        <v>110.67245307750051</v>
      </c>
      <c r="E23" s="22">
        <v>7.3035551896585948E-2</v>
      </c>
      <c r="F23" s="23">
        <v>7.6697355947269452E-2</v>
      </c>
      <c r="G23" s="24">
        <v>4.9215548356187577E-2</v>
      </c>
      <c r="H23" s="25">
        <v>1188.758746400001</v>
      </c>
      <c r="I23" s="26">
        <v>5.0158512491113916E-2</v>
      </c>
      <c r="J23" s="27">
        <v>5.4209502532410525E-2</v>
      </c>
      <c r="K23" s="26">
        <v>5.0158512491113916E-2</v>
      </c>
      <c r="L23" s="26">
        <v>5.4209502532410525E-2</v>
      </c>
      <c r="M23" s="26">
        <v>3.4419457902027828E-2</v>
      </c>
    </row>
    <row r="24" spans="1:21" s="5" customFormat="1" ht="12.75" customHeight="1" x14ac:dyDescent="0.25">
      <c r="A24" s="34"/>
      <c r="C24" s="30" t="s">
        <v>24</v>
      </c>
      <c r="D24" s="39">
        <v>11.200531000000002</v>
      </c>
      <c r="E24" s="22">
        <v>3.3475069564799398E-2</v>
      </c>
      <c r="F24" s="23">
        <v>1.981244402853144E-2</v>
      </c>
      <c r="G24" s="24">
        <v>6.6146666648630559E-2</v>
      </c>
      <c r="H24" s="25">
        <v>115.698674</v>
      </c>
      <c r="I24" s="26">
        <v>6.8205746281553514E-2</v>
      </c>
      <c r="J24" s="27">
        <v>6.1572271204700657E-2</v>
      </c>
      <c r="K24" s="26">
        <v>6.8205746281553514E-2</v>
      </c>
      <c r="L24" s="26">
        <v>6.1572271204700657E-2</v>
      </c>
      <c r="M24" s="26">
        <v>3.4803795060338594E-2</v>
      </c>
    </row>
    <row r="25" spans="1:21" s="5" customFormat="1" ht="12.75" customHeight="1" x14ac:dyDescent="0.25">
      <c r="C25" s="37" t="s">
        <v>25</v>
      </c>
      <c r="D25" s="21">
        <v>39.118048000000002</v>
      </c>
      <c r="E25" s="22">
        <v>2.2164384661562675E-3</v>
      </c>
      <c r="F25" s="23">
        <v>-2.199432062913087E-2</v>
      </c>
      <c r="G25" s="24">
        <v>6.3871363677606707E-2</v>
      </c>
      <c r="H25" s="25">
        <v>452.63823199999996</v>
      </c>
      <c r="I25" s="26">
        <v>6.003180712051992E-2</v>
      </c>
      <c r="J25" s="27">
        <v>6.0208745914636319E-2</v>
      </c>
      <c r="K25" s="26">
        <v>6.003180712051992E-2</v>
      </c>
      <c r="L25" s="26">
        <v>6.0208745914636319E-2</v>
      </c>
      <c r="M25" s="26">
        <v>1.7222547445832959E-2</v>
      </c>
    </row>
    <row r="26" spans="1:21" s="5" customFormat="1" ht="12.75" customHeight="1" x14ac:dyDescent="0.25">
      <c r="C26" s="77" t="s">
        <v>26</v>
      </c>
      <c r="D26" s="78">
        <v>375.47366475750056</v>
      </c>
      <c r="E26" s="79">
        <v>2.4981762315184897E-2</v>
      </c>
      <c r="F26" s="80">
        <v>1.026257286400889E-2</v>
      </c>
      <c r="G26" s="44">
        <v>5.6004541466947222E-2</v>
      </c>
      <c r="H26" s="81">
        <v>4191.4034248000016</v>
      </c>
      <c r="I26" s="82">
        <v>5.65049515603957E-2</v>
      </c>
      <c r="J26" s="83">
        <v>5.6834917791357853E-2</v>
      </c>
      <c r="K26" s="82">
        <v>5.65049515603957E-2</v>
      </c>
      <c r="L26" s="82">
        <v>5.6834917791357853E-2</v>
      </c>
      <c r="M26" s="82">
        <v>9.4477429224486542E-3</v>
      </c>
    </row>
    <row r="27" spans="1:21" s="5" customFormat="1" ht="12.75" hidden="1" customHeight="1" x14ac:dyDescent="0.25">
      <c r="C27" s="20"/>
      <c r="D27" s="21"/>
      <c r="E27" s="22"/>
      <c r="F27" s="23"/>
      <c r="G27" s="84"/>
      <c r="H27" s="25"/>
      <c r="I27" s="26"/>
      <c r="J27" s="27"/>
      <c r="K27" s="26"/>
      <c r="L27" s="26"/>
      <c r="M27" s="26"/>
    </row>
    <row r="28" spans="1:21" s="5" customFormat="1" ht="12.75" hidden="1" customHeight="1" x14ac:dyDescent="0.25">
      <c r="C28" s="20"/>
      <c r="D28" s="21"/>
      <c r="E28" s="22"/>
      <c r="F28" s="23"/>
      <c r="G28" s="84"/>
      <c r="H28" s="25"/>
      <c r="I28" s="26"/>
      <c r="J28" s="27"/>
      <c r="K28" s="26"/>
      <c r="L28" s="26"/>
      <c r="M28" s="26"/>
    </row>
    <row r="29" spans="1:21" s="5" customFormat="1" ht="12.75" hidden="1" customHeight="1" x14ac:dyDescent="0.25">
      <c r="C29" s="20"/>
      <c r="D29" s="21"/>
      <c r="E29" s="22"/>
      <c r="F29" s="23"/>
      <c r="G29" s="84"/>
      <c r="H29" s="25"/>
      <c r="I29" s="26"/>
      <c r="J29" s="27"/>
      <c r="K29" s="26"/>
      <c r="L29" s="26"/>
      <c r="M29" s="26"/>
    </row>
    <row r="30" spans="1:21" s="5" customFormat="1" ht="12.75" hidden="1" customHeight="1" x14ac:dyDescent="0.25">
      <c r="C30" s="56"/>
      <c r="D30" s="8"/>
      <c r="E30" s="57"/>
      <c r="F30" s="57"/>
      <c r="G30" s="57"/>
      <c r="H30" s="58"/>
      <c r="I30" s="57"/>
      <c r="J30" s="57"/>
      <c r="K30" s="57"/>
      <c r="L30" s="57"/>
      <c r="M30" s="57"/>
    </row>
    <row r="31" spans="1:21" s="5" customFormat="1" ht="12.75" hidden="1" customHeight="1" x14ac:dyDescent="0.25">
      <c r="C31" s="37"/>
      <c r="D31" s="59"/>
      <c r="E31" s="26"/>
      <c r="F31" s="26"/>
      <c r="G31" s="26"/>
      <c r="H31" s="60"/>
      <c r="I31" s="26"/>
      <c r="J31" s="26"/>
      <c r="K31" s="26"/>
      <c r="L31" s="26"/>
      <c r="M31" s="26"/>
      <c r="N31" s="61"/>
      <c r="O31" s="61"/>
      <c r="P31" s="61"/>
      <c r="Q31" s="61"/>
      <c r="R31" s="61"/>
      <c r="S31" s="61"/>
      <c r="T31" s="61"/>
      <c r="U31" s="61"/>
    </row>
    <row r="32" spans="1:21" s="5" customFormat="1" ht="12.75" hidden="1" customHeight="1" x14ac:dyDescent="0.25">
      <c r="C32" s="62"/>
      <c r="D32" s="21"/>
      <c r="E32" s="26"/>
      <c r="F32" s="26"/>
      <c r="G32" s="26"/>
      <c r="H32" s="60"/>
      <c r="I32" s="26"/>
      <c r="J32" s="26"/>
      <c r="K32" s="26"/>
      <c r="L32" s="26"/>
      <c r="M32" s="26"/>
      <c r="N32" s="61"/>
      <c r="O32" s="61"/>
      <c r="P32" s="61"/>
      <c r="Q32" s="61"/>
      <c r="R32" s="61"/>
      <c r="S32" s="61"/>
      <c r="T32" s="61"/>
      <c r="U32" s="61"/>
    </row>
    <row r="33" spans="2:21" s="5" customFormat="1" ht="12.75" hidden="1" customHeight="1" x14ac:dyDescent="0.25">
      <c r="C33" s="62"/>
      <c r="D33" s="21"/>
      <c r="E33" s="26"/>
      <c r="F33" s="26"/>
      <c r="G33" s="26"/>
      <c r="H33" s="60"/>
      <c r="I33" s="26"/>
      <c r="J33" s="26"/>
      <c r="K33" s="26"/>
      <c r="L33" s="26"/>
      <c r="M33" s="26"/>
      <c r="N33" s="61"/>
      <c r="O33" s="61"/>
      <c r="P33" s="61"/>
      <c r="Q33" s="61"/>
      <c r="R33" s="61"/>
      <c r="S33" s="61"/>
      <c r="T33" s="61"/>
      <c r="U33" s="61"/>
    </row>
    <row r="34" spans="2:21" s="5" customFormat="1" ht="12.75" hidden="1" customHeight="1" x14ac:dyDescent="0.25">
      <c r="C34" s="62"/>
      <c r="D34" s="21"/>
      <c r="E34" s="26"/>
      <c r="F34" s="26"/>
      <c r="G34" s="26"/>
      <c r="H34" s="60"/>
      <c r="I34" s="26"/>
      <c r="J34" s="26"/>
      <c r="K34" s="26"/>
      <c r="L34" s="26"/>
      <c r="M34" s="26"/>
      <c r="N34" s="61"/>
      <c r="O34" s="61"/>
      <c r="P34" s="61"/>
      <c r="Q34" s="61"/>
      <c r="R34" s="61"/>
      <c r="S34" s="61"/>
      <c r="T34" s="61"/>
      <c r="U34" s="61"/>
    </row>
    <row r="35" spans="2:21" s="5" customFormat="1" ht="12.75" hidden="1" customHeight="1" x14ac:dyDescent="0.25">
      <c r="C35" s="37"/>
      <c r="D35" s="21"/>
      <c r="E35" s="26"/>
      <c r="F35" s="26"/>
      <c r="G35" s="26"/>
      <c r="H35" s="60"/>
      <c r="I35" s="26"/>
      <c r="J35" s="26"/>
      <c r="K35" s="26"/>
      <c r="L35" s="26"/>
      <c r="M35" s="26"/>
      <c r="N35" s="61"/>
      <c r="O35" s="61"/>
      <c r="P35" s="61"/>
      <c r="Q35" s="61"/>
      <c r="R35" s="61"/>
      <c r="S35" s="61"/>
      <c r="T35" s="61"/>
      <c r="U35" s="61"/>
    </row>
    <row r="36" spans="2:21" s="5" customFormat="1" ht="12.75" hidden="1" customHeight="1" x14ac:dyDescent="0.25">
      <c r="C36" s="63"/>
      <c r="D36" s="64"/>
      <c r="E36" s="65"/>
      <c r="F36" s="65"/>
      <c r="G36" s="65"/>
      <c r="H36" s="66"/>
      <c r="I36" s="65"/>
      <c r="J36" s="65"/>
      <c r="K36" s="65"/>
      <c r="L36" s="65"/>
      <c r="M36" s="65"/>
      <c r="N36" s="61"/>
      <c r="O36" s="61"/>
      <c r="P36" s="61"/>
      <c r="Q36" s="61"/>
      <c r="R36" s="61"/>
      <c r="S36" s="61"/>
      <c r="T36" s="61"/>
      <c r="U36" s="61"/>
    </row>
    <row r="37" spans="2:21" s="5" customFormat="1" ht="12.75" customHeight="1" x14ac:dyDescent="0.25">
      <c r="B37" s="67"/>
      <c r="C37" s="68"/>
      <c r="D37" s="69"/>
      <c r="E37" s="70"/>
      <c r="F37" s="70"/>
      <c r="G37" s="70"/>
      <c r="H37" s="71"/>
      <c r="I37" s="70"/>
      <c r="J37" s="70"/>
      <c r="K37" s="70"/>
      <c r="L37" s="70"/>
      <c r="M37" s="70"/>
    </row>
    <row r="38" spans="2:21" s="5" customFormat="1" ht="29.25" customHeight="1" x14ac:dyDescent="0.25">
      <c r="B38" s="67"/>
      <c r="C38" s="181" t="s">
        <v>40</v>
      </c>
      <c r="D38" s="184" t="s">
        <v>1</v>
      </c>
      <c r="E38" s="185"/>
      <c r="F38" s="185"/>
      <c r="G38" s="184" t="s">
        <v>2</v>
      </c>
      <c r="H38" s="185"/>
      <c r="I38" s="185"/>
      <c r="J38" s="186"/>
      <c r="K38" s="184" t="s">
        <v>3</v>
      </c>
      <c r="L38" s="186"/>
      <c r="M38" s="171" t="str">
        <f>+M4</f>
        <v>PCAP moyen 2019-2021</v>
      </c>
    </row>
    <row r="39" spans="2:21" s="5" customFormat="1" ht="47.25" customHeight="1" x14ac:dyDescent="0.25">
      <c r="B39" s="67"/>
      <c r="C39" s="182"/>
      <c r="D39" s="173" t="str">
        <f>D5</f>
        <v>Données brutes  décembre 2021</v>
      </c>
      <c r="E39" s="175" t="str">
        <f>E5</f>
        <v>Taux de croissance  déc 2021 / déc 2020</v>
      </c>
      <c r="F39" s="176"/>
      <c r="G39" s="177" t="str">
        <f>G5</f>
        <v>Rappel :
Taux ACM CVS-CJO à fin nov 2021</v>
      </c>
      <c r="H39" s="179" t="str">
        <f>H5</f>
        <v>Données brutes janvier 2021 - déc 2021</v>
      </c>
      <c r="I39" s="175" t="str">
        <f>I5</f>
        <v>Taux ACM (janvier 2021- déc 2021 / janvier 2020- déc 2020)</v>
      </c>
      <c r="J39" s="176"/>
      <c r="K39" s="175" t="str">
        <f>K5</f>
        <v>( janv à déc 2021 ) /
( janv à déc 2020 )</v>
      </c>
      <c r="L39" s="176"/>
      <c r="M39" s="172"/>
    </row>
    <row r="40" spans="2:21" s="5" customFormat="1" ht="40.5" customHeight="1" x14ac:dyDescent="0.25">
      <c r="B40" s="67"/>
      <c r="C40" s="183"/>
      <c r="D40" s="174"/>
      <c r="E40" s="6" t="s">
        <v>5</v>
      </c>
      <c r="F40" s="6" t="s">
        <v>6</v>
      </c>
      <c r="G40" s="178"/>
      <c r="H40" s="180"/>
      <c r="I40" s="6" t="s">
        <v>5</v>
      </c>
      <c r="J40" s="6" t="s">
        <v>6</v>
      </c>
      <c r="K40" s="6" t="s">
        <v>5</v>
      </c>
      <c r="L40" s="6" t="s">
        <v>6</v>
      </c>
      <c r="M40" s="6" t="s">
        <v>6</v>
      </c>
    </row>
    <row r="41" spans="2:21" s="5" customFormat="1" ht="12.75" customHeight="1" x14ac:dyDescent="0.25">
      <c r="B41" s="67"/>
      <c r="C41" s="7" t="s">
        <v>7</v>
      </c>
      <c r="D41" s="8">
        <v>211.54004796250001</v>
      </c>
      <c r="E41" s="9">
        <v>2.0446593953291625E-3</v>
      </c>
      <c r="F41" s="10">
        <v>-1.4916243314153976E-2</v>
      </c>
      <c r="G41" s="9">
        <v>2.8967570915994889E-2</v>
      </c>
      <c r="H41" s="11">
        <v>2388.4296916200001</v>
      </c>
      <c r="I41" s="9">
        <v>2.8864155430765592E-2</v>
      </c>
      <c r="J41" s="10">
        <v>2.8868339175658342E-2</v>
      </c>
      <c r="K41" s="9">
        <v>2.8864155430765592E-2</v>
      </c>
      <c r="L41" s="9">
        <v>2.8868339175658342E-2</v>
      </c>
      <c r="M41" s="9">
        <v>-8.6369426007673056E-3</v>
      </c>
    </row>
    <row r="42" spans="2:21" s="5" customFormat="1" ht="12.75" customHeight="1" x14ac:dyDescent="0.25">
      <c r="B42" s="67"/>
      <c r="C42" s="12" t="s">
        <v>8</v>
      </c>
      <c r="D42" s="13">
        <v>125.21676461000001</v>
      </c>
      <c r="E42" s="14">
        <v>-2.0323715533690612E-2</v>
      </c>
      <c r="F42" s="15">
        <v>-3.9956069948934747E-2</v>
      </c>
      <c r="G42" s="16">
        <v>2.3174580599709449E-2</v>
      </c>
      <c r="H42" s="17">
        <v>1435.4524525800002</v>
      </c>
      <c r="I42" s="18">
        <v>2.2955316953248817E-2</v>
      </c>
      <c r="J42" s="19">
        <v>2.2426539329380324E-2</v>
      </c>
      <c r="K42" s="18">
        <v>2.2955316953248817E-2</v>
      </c>
      <c r="L42" s="18">
        <v>2.2426539329380324E-2</v>
      </c>
      <c r="M42" s="18">
        <v>-2.4260736169285924E-2</v>
      </c>
    </row>
    <row r="43" spans="2:21" s="5" customFormat="1" ht="12.75" customHeight="1" x14ac:dyDescent="0.25">
      <c r="B43" s="67"/>
      <c r="C43" s="20" t="s">
        <v>9</v>
      </c>
      <c r="D43" s="21">
        <v>39.585786139999996</v>
      </c>
      <c r="E43" s="22">
        <v>7.3178705167360469E-3</v>
      </c>
      <c r="F43" s="23">
        <v>-2.79753267604399E-2</v>
      </c>
      <c r="G43" s="24">
        <v>3.5281777835213246E-2</v>
      </c>
      <c r="H43" s="25">
        <v>454.54323081999996</v>
      </c>
      <c r="I43" s="26">
        <v>4.3904657532459312E-2</v>
      </c>
      <c r="J43" s="27">
        <v>3.9759625215329386E-2</v>
      </c>
      <c r="K43" s="26">
        <v>4.3904657532459312E-2</v>
      </c>
      <c r="L43" s="26">
        <v>3.9759625215329386E-2</v>
      </c>
      <c r="M43" s="26">
        <v>-4.1706539554740685E-2</v>
      </c>
    </row>
    <row r="44" spans="2:21" s="5" customFormat="1" ht="12.75" customHeight="1" x14ac:dyDescent="0.25">
      <c r="B44" s="67"/>
      <c r="C44" s="28" t="s">
        <v>10</v>
      </c>
      <c r="D44" s="21">
        <v>11.428476699999999</v>
      </c>
      <c r="E44" s="22">
        <v>-7.7624381574679879E-2</v>
      </c>
      <c r="F44" s="23">
        <v>-0.104892623769411</v>
      </c>
      <c r="G44" s="24">
        <v>-4.0897386301900318E-2</v>
      </c>
      <c r="H44" s="25">
        <v>134.2404038</v>
      </c>
      <c r="I44" s="26">
        <v>-3.7859790161564155E-2</v>
      </c>
      <c r="J44" s="27">
        <v>-4.2748743352062801E-2</v>
      </c>
      <c r="K44" s="26">
        <v>-3.7859790161564155E-2</v>
      </c>
      <c r="L44" s="26">
        <v>-4.2748743352062801E-2</v>
      </c>
      <c r="M44" s="26">
        <v>-7.2407859751878578E-2</v>
      </c>
    </row>
    <row r="45" spans="2:21" s="5" customFormat="1" ht="12.75" customHeight="1" x14ac:dyDescent="0.25">
      <c r="B45" s="67"/>
      <c r="C45" s="28" t="s">
        <v>11</v>
      </c>
      <c r="D45" s="21">
        <v>22.376625359999998</v>
      </c>
      <c r="E45" s="22">
        <v>5.9174546951281659E-2</v>
      </c>
      <c r="F45" s="23">
        <v>1.8309442657751029E-2</v>
      </c>
      <c r="G45" s="24">
        <v>4.6793968859096813E-2</v>
      </c>
      <c r="H45" s="25">
        <v>253.12563349999996</v>
      </c>
      <c r="I45" s="26">
        <v>6.0392150728123539E-2</v>
      </c>
      <c r="J45" s="27">
        <v>5.7039795660956294E-2</v>
      </c>
      <c r="K45" s="26">
        <v>6.0392150728123539E-2</v>
      </c>
      <c r="L45" s="26">
        <v>5.7039795660956294E-2</v>
      </c>
      <c r="M45" s="26">
        <v>-3.9474444310053425E-2</v>
      </c>
    </row>
    <row r="46" spans="2:21" s="5" customFormat="1" ht="12.75" customHeight="1" x14ac:dyDescent="0.25">
      <c r="B46" s="67"/>
      <c r="C46" s="28" t="s">
        <v>12</v>
      </c>
      <c r="D46" s="21">
        <v>5.6516890000000002</v>
      </c>
      <c r="E46" s="22">
        <v>-1.5311757776366175E-3</v>
      </c>
      <c r="F46" s="23">
        <v>-4.1360326767317823E-2</v>
      </c>
      <c r="G46" s="24">
        <v>0.17207999188208101</v>
      </c>
      <c r="H46" s="25">
        <v>65.651219999999995</v>
      </c>
      <c r="I46" s="26">
        <v>0.17267409684650481</v>
      </c>
      <c r="J46" s="27">
        <v>0.16686644242510185</v>
      </c>
      <c r="K46" s="26">
        <v>0.17267409684650481</v>
      </c>
      <c r="L46" s="26">
        <v>0.16686644242510185</v>
      </c>
      <c r="M46" s="26">
        <v>1.7959798192459742E-2</v>
      </c>
    </row>
    <row r="47" spans="2:21" s="5" customFormat="1" ht="12.75" customHeight="1" x14ac:dyDescent="0.25">
      <c r="B47" s="67"/>
      <c r="C47" s="29" t="s">
        <v>13</v>
      </c>
      <c r="D47" s="21">
        <v>52.007381890000005</v>
      </c>
      <c r="E47" s="22">
        <v>-6.4507047352298064E-2</v>
      </c>
      <c r="F47" s="23">
        <v>-7.386350246251161E-2</v>
      </c>
      <c r="G47" s="24">
        <v>1.5391333997827994E-2</v>
      </c>
      <c r="H47" s="25">
        <v>614.45004043000017</v>
      </c>
      <c r="I47" s="26">
        <v>5.0716429637629457E-3</v>
      </c>
      <c r="J47" s="27">
        <v>7.0698103220849795E-3</v>
      </c>
      <c r="K47" s="26">
        <v>5.0716429637629457E-3</v>
      </c>
      <c r="L47" s="26">
        <v>7.0698103220849795E-3</v>
      </c>
      <c r="M47" s="26">
        <v>-8.9155323001259834E-3</v>
      </c>
    </row>
    <row r="48" spans="2:21" s="5" customFormat="1" ht="12.75" customHeight="1" x14ac:dyDescent="0.25">
      <c r="B48" s="67"/>
      <c r="C48" s="30" t="s">
        <v>14</v>
      </c>
      <c r="D48" s="21">
        <v>11.856095460000001</v>
      </c>
      <c r="E48" s="22">
        <v>-4.0900344446024861E-2</v>
      </c>
      <c r="F48" s="23">
        <v>-8.4703480268786824E-2</v>
      </c>
      <c r="G48" s="24">
        <v>0.10214496454839739</v>
      </c>
      <c r="H48" s="25">
        <v>123.51077622000001</v>
      </c>
      <c r="I48" s="26">
        <v>9.7286406395669767E-2</v>
      </c>
      <c r="J48" s="27">
        <v>9.6120118784337238E-2</v>
      </c>
      <c r="K48" s="26">
        <v>9.7286406395669767E-2</v>
      </c>
      <c r="L48" s="26">
        <v>9.6120118784337238E-2</v>
      </c>
      <c r="M48" s="26">
        <v>-3.3382340134969546E-2</v>
      </c>
    </row>
    <row r="49" spans="2:13" s="5" customFormat="1" ht="12.75" customHeight="1" x14ac:dyDescent="0.25">
      <c r="B49" s="67"/>
      <c r="C49" s="30" t="s">
        <v>15</v>
      </c>
      <c r="D49" s="21">
        <v>38.81868343</v>
      </c>
      <c r="E49" s="22">
        <v>-7.0866892270549098E-2</v>
      </c>
      <c r="F49" s="23">
        <v>-6.9217059830720462E-2</v>
      </c>
      <c r="G49" s="24">
        <v>-8.7112129738352584E-3</v>
      </c>
      <c r="H49" s="25">
        <v>477.22133021000008</v>
      </c>
      <c r="I49" s="26">
        <v>-2.0204170341597494E-2</v>
      </c>
      <c r="J49" s="27">
        <v>-1.730919789663532E-2</v>
      </c>
      <c r="K49" s="26">
        <v>-2.0204170341597494E-2</v>
      </c>
      <c r="L49" s="26">
        <v>-1.730919789663532E-2</v>
      </c>
      <c r="M49" s="26">
        <v>-2.1507448434254783E-3</v>
      </c>
    </row>
    <row r="50" spans="2:13" s="5" customFormat="1" ht="12.75" customHeight="1" x14ac:dyDescent="0.25">
      <c r="B50" s="67"/>
      <c r="C50" s="31" t="s">
        <v>16</v>
      </c>
      <c r="D50" s="21">
        <v>7.0281705800000003</v>
      </c>
      <c r="E50" s="22">
        <v>-0.1189367914206555</v>
      </c>
      <c r="F50" s="23">
        <v>-0.1261948781846608</v>
      </c>
      <c r="G50" s="24">
        <v>-3.3809226795098124E-2</v>
      </c>
      <c r="H50" s="25">
        <v>80.518161550000002</v>
      </c>
      <c r="I50" s="26">
        <v>-3.8224895780544443E-2</v>
      </c>
      <c r="J50" s="27">
        <v>-4.0709391424177288E-2</v>
      </c>
      <c r="K50" s="26">
        <v>-3.8224895780544443E-2</v>
      </c>
      <c r="L50" s="26">
        <v>-4.0709391424177288E-2</v>
      </c>
      <c r="M50" s="26">
        <v>-6.1575003203222622E-2</v>
      </c>
    </row>
    <row r="51" spans="2:13" s="5" customFormat="1" ht="12.75" customHeight="1" x14ac:dyDescent="0.25">
      <c r="B51" s="67"/>
      <c r="C51" s="20" t="s">
        <v>17</v>
      </c>
      <c r="D51" s="21">
        <v>14.710089</v>
      </c>
      <c r="E51" s="22">
        <v>0.10088275894068932</v>
      </c>
      <c r="F51" s="23">
        <v>7.819559263767073E-2</v>
      </c>
      <c r="G51" s="32">
        <v>9.0769197200839313E-2</v>
      </c>
      <c r="H51" s="25">
        <v>157.50205300000002</v>
      </c>
      <c r="I51" s="33">
        <v>0.10716639077494272</v>
      </c>
      <c r="J51" s="27">
        <v>0.10614196597746428</v>
      </c>
      <c r="K51" s="26">
        <v>0.10716639077494272</v>
      </c>
      <c r="L51" s="26">
        <v>0.10614196597746428</v>
      </c>
      <c r="M51" s="26">
        <v>-1.2894760885547085E-2</v>
      </c>
    </row>
    <row r="52" spans="2:13" s="5" customFormat="1" ht="12.75" customHeight="1" x14ac:dyDescent="0.25">
      <c r="B52" s="67"/>
      <c r="C52" s="20" t="s">
        <v>18</v>
      </c>
      <c r="D52" s="21">
        <v>9.1513469999999995</v>
      </c>
      <c r="E52" s="22">
        <v>-8.3227940245018672E-3</v>
      </c>
      <c r="F52" s="23">
        <v>-1.4151764010234102E-2</v>
      </c>
      <c r="G52" s="24">
        <v>-3.3753683727598349E-2</v>
      </c>
      <c r="H52" s="25">
        <v>101.509523</v>
      </c>
      <c r="I52" s="26">
        <v>-3.648965876889787E-2</v>
      </c>
      <c r="J52" s="27">
        <v>-3.2612892009454608E-2</v>
      </c>
      <c r="K52" s="26">
        <v>-3.648965876889787E-2</v>
      </c>
      <c r="L52" s="26">
        <v>-3.2612892009454608E-2</v>
      </c>
      <c r="M52" s="26">
        <v>-2.7014511421090126E-2</v>
      </c>
    </row>
    <row r="53" spans="2:13" s="5" customFormat="1" ht="12.75" customHeight="1" x14ac:dyDescent="0.25">
      <c r="B53" s="67"/>
      <c r="C53" s="28" t="s">
        <v>19</v>
      </c>
      <c r="D53" s="21">
        <v>5.6301600000000001</v>
      </c>
      <c r="E53" s="22">
        <v>8.9098725028622372E-3</v>
      </c>
      <c r="F53" s="23">
        <v>7.7791357407026585E-3</v>
      </c>
      <c r="G53" s="24">
        <v>-4.5077678451512893E-2</v>
      </c>
      <c r="H53" s="25">
        <v>61.949411000000012</v>
      </c>
      <c r="I53" s="26">
        <v>-4.6205596580053077E-2</v>
      </c>
      <c r="J53" s="27">
        <v>-4.105532053619565E-2</v>
      </c>
      <c r="K53" s="26">
        <v>-4.6205596580053077E-2</v>
      </c>
      <c r="L53" s="26">
        <v>-4.105532053619565E-2</v>
      </c>
      <c r="M53" s="26">
        <v>-2.9267122371808396E-2</v>
      </c>
    </row>
    <row r="54" spans="2:13" s="5" customFormat="1" ht="12.75" customHeight="1" x14ac:dyDescent="0.25">
      <c r="B54" s="67"/>
      <c r="C54" s="28" t="s">
        <v>20</v>
      </c>
      <c r="D54" s="21">
        <v>3.5211869999999998</v>
      </c>
      <c r="E54" s="22">
        <v>-3.4686126536305539E-2</v>
      </c>
      <c r="F54" s="23">
        <v>-4.798423911954186E-2</v>
      </c>
      <c r="G54" s="24">
        <v>-1.5553169903484321E-2</v>
      </c>
      <c r="H54" s="25">
        <v>39.560112000000004</v>
      </c>
      <c r="I54" s="26">
        <v>-2.087078793096464E-2</v>
      </c>
      <c r="J54" s="27">
        <v>-1.9085078741601924E-2</v>
      </c>
      <c r="K54" s="26">
        <v>-2.087078793096464E-2</v>
      </c>
      <c r="L54" s="26">
        <v>-1.9085078741601924E-2</v>
      </c>
      <c r="M54" s="26">
        <v>-2.3454121628311175E-2</v>
      </c>
    </row>
    <row r="55" spans="2:13" s="5" customFormat="1" ht="12.75" customHeight="1" x14ac:dyDescent="0.25">
      <c r="B55" s="67"/>
      <c r="C55" s="35" t="s">
        <v>21</v>
      </c>
      <c r="D55" s="13">
        <v>86.323283352499999</v>
      </c>
      <c r="E55" s="14">
        <v>3.6368883689617437E-2</v>
      </c>
      <c r="F55" s="15">
        <v>2.4495444594645255E-2</v>
      </c>
      <c r="G55" s="36">
        <v>3.7852727399481312E-2</v>
      </c>
      <c r="H55" s="17">
        <v>952.97723903999986</v>
      </c>
      <c r="I55" s="18">
        <v>3.7894513143674757E-2</v>
      </c>
      <c r="J55" s="19">
        <v>3.8710658088780159E-2</v>
      </c>
      <c r="K55" s="18">
        <v>3.7894513143674757E-2</v>
      </c>
      <c r="L55" s="18">
        <v>3.8710658088780159E-2</v>
      </c>
      <c r="M55" s="18">
        <v>1.6340769788834475E-2</v>
      </c>
    </row>
    <row r="56" spans="2:13" s="5" customFormat="1" ht="12.75" customHeight="1" x14ac:dyDescent="0.25">
      <c r="B56" s="67"/>
      <c r="C56" s="37" t="s">
        <v>22</v>
      </c>
      <c r="D56" s="21">
        <v>63.865510352500003</v>
      </c>
      <c r="E56" s="22">
        <v>5.212596931838398E-2</v>
      </c>
      <c r="F56" s="23">
        <v>5.3338155076128491E-2</v>
      </c>
      <c r="G56" s="24">
        <v>3.6171124388404419E-2</v>
      </c>
      <c r="H56" s="25">
        <v>691.60248203999993</v>
      </c>
      <c r="I56" s="26">
        <v>3.7318288301739777E-2</v>
      </c>
      <c r="J56" s="27">
        <v>3.947355054687951E-2</v>
      </c>
      <c r="K56" s="26">
        <v>3.7318288301739777E-2</v>
      </c>
      <c r="L56" s="26">
        <v>3.947355054687951E-2</v>
      </c>
      <c r="M56" s="26">
        <v>2.1718330014365295E-2</v>
      </c>
    </row>
    <row r="57" spans="2:13" s="5" customFormat="1" ht="12.75" customHeight="1" x14ac:dyDescent="0.25">
      <c r="B57" s="67"/>
      <c r="C57" s="38" t="s">
        <v>23</v>
      </c>
      <c r="D57" s="21">
        <v>58.884023352500002</v>
      </c>
      <c r="E57" s="22">
        <v>6.3541328985104339E-2</v>
      </c>
      <c r="F57" s="23">
        <v>6.5689165343270739E-2</v>
      </c>
      <c r="G57" s="24">
        <v>3.4084107805176789E-2</v>
      </c>
      <c r="H57" s="25">
        <v>635.35763403999988</v>
      </c>
      <c r="I57" s="26">
        <v>3.5876372096119713E-2</v>
      </c>
      <c r="J57" s="27">
        <v>3.9291476948979165E-2</v>
      </c>
      <c r="K57" s="26">
        <v>3.5876372096119713E-2</v>
      </c>
      <c r="L57" s="26">
        <v>3.9291476948979165E-2</v>
      </c>
      <c r="M57" s="26">
        <v>1.966330604182609E-2</v>
      </c>
    </row>
    <row r="58" spans="2:13" s="5" customFormat="1" ht="12.75" customHeight="1" x14ac:dyDescent="0.25">
      <c r="B58" s="67"/>
      <c r="C58" s="30" t="s">
        <v>24</v>
      </c>
      <c r="D58" s="39">
        <v>4.9814870000000004</v>
      </c>
      <c r="E58" s="22">
        <v>-6.6332458484344992E-2</v>
      </c>
      <c r="F58" s="23">
        <v>-8.2329174647720937E-2</v>
      </c>
      <c r="G58" s="24">
        <v>6.0101663835718133E-2</v>
      </c>
      <c r="H58" s="25">
        <v>56.244847999999998</v>
      </c>
      <c r="I58" s="26">
        <v>5.3889826140405939E-2</v>
      </c>
      <c r="J58" s="27">
        <v>4.1539267543621028E-2</v>
      </c>
      <c r="K58" s="26">
        <v>5.3889826140405939E-2</v>
      </c>
      <c r="L58" s="26">
        <v>4.1539267543621028E-2</v>
      </c>
      <c r="M58" s="26">
        <v>4.5884822187103547E-2</v>
      </c>
    </row>
    <row r="59" spans="2:13" s="5" customFormat="1" ht="12.75" customHeight="1" x14ac:dyDescent="0.25">
      <c r="B59" s="67"/>
      <c r="C59" s="37" t="s">
        <v>25</v>
      </c>
      <c r="D59" s="21">
        <v>22.457773</v>
      </c>
      <c r="E59" s="22">
        <v>-5.9670025335305521E-3</v>
      </c>
      <c r="F59" s="23">
        <v>-4.8567411210012512E-2</v>
      </c>
      <c r="G59" s="24">
        <v>4.2301542831028494E-2</v>
      </c>
      <c r="H59" s="25">
        <v>261.37475699999999</v>
      </c>
      <c r="I59" s="26">
        <v>3.9422307414124891E-2</v>
      </c>
      <c r="J59" s="27">
        <v>3.66927330747715E-2</v>
      </c>
      <c r="K59" s="26">
        <v>3.9422307414124891E-2</v>
      </c>
      <c r="L59" s="26">
        <v>3.66927330747715E-2</v>
      </c>
      <c r="M59" s="26">
        <v>2.4796530294624031E-3</v>
      </c>
    </row>
    <row r="60" spans="2:13" s="5" customFormat="1" ht="12.75" customHeight="1" x14ac:dyDescent="0.25">
      <c r="B60" s="67"/>
      <c r="C60" s="77" t="s">
        <v>26</v>
      </c>
      <c r="D60" s="78">
        <v>202.38870096250002</v>
      </c>
      <c r="E60" s="79">
        <v>2.5185662020097421E-3</v>
      </c>
      <c r="F60" s="80">
        <v>-1.495054772725235E-2</v>
      </c>
      <c r="G60" s="44">
        <v>3.1942992957123328E-2</v>
      </c>
      <c r="H60" s="81">
        <v>2286.9201686199999</v>
      </c>
      <c r="I60" s="82">
        <v>3.1971131367087402E-2</v>
      </c>
      <c r="J60" s="83">
        <v>3.1781199586327524E-2</v>
      </c>
      <c r="K60" s="82">
        <v>3.1971131367087402E-2</v>
      </c>
      <c r="L60" s="82">
        <v>3.1781199586327524E-2</v>
      </c>
      <c r="M60" s="82">
        <v>-7.7962473746233663E-3</v>
      </c>
    </row>
    <row r="61" spans="2:13" s="5" customFormat="1" ht="12.75" hidden="1" customHeight="1" x14ac:dyDescent="0.25">
      <c r="B61" s="67"/>
      <c r="C61" s="20"/>
      <c r="D61" s="21"/>
      <c r="E61" s="22"/>
      <c r="F61" s="23"/>
      <c r="G61" s="84"/>
      <c r="H61" s="25"/>
      <c r="I61" s="26"/>
      <c r="J61" s="27"/>
      <c r="K61" s="26"/>
      <c r="L61" s="26"/>
      <c r="M61" s="26"/>
    </row>
    <row r="62" spans="2:13" s="5" customFormat="1" ht="12.75" hidden="1" customHeight="1" x14ac:dyDescent="0.25">
      <c r="B62" s="67"/>
      <c r="C62" s="20"/>
      <c r="D62" s="21"/>
      <c r="E62" s="22"/>
      <c r="F62" s="23"/>
      <c r="G62" s="84"/>
      <c r="H62" s="25"/>
      <c r="I62" s="26"/>
      <c r="J62" s="27"/>
      <c r="K62" s="26"/>
      <c r="L62" s="26"/>
      <c r="M62" s="26"/>
    </row>
    <row r="63" spans="2:13" s="5" customFormat="1" ht="57" hidden="1" customHeight="1" x14ac:dyDescent="0.25">
      <c r="B63" s="67"/>
      <c r="C63" s="20"/>
      <c r="D63" s="21"/>
      <c r="E63" s="22"/>
      <c r="F63" s="23"/>
      <c r="G63" s="84"/>
      <c r="H63" s="25"/>
      <c r="I63" s="26"/>
      <c r="J63" s="27"/>
      <c r="K63" s="26"/>
      <c r="L63" s="26"/>
      <c r="M63" s="26"/>
    </row>
    <row r="64" spans="2:13" s="5" customFormat="1" ht="12.75" hidden="1" customHeight="1" x14ac:dyDescent="0.25">
      <c r="B64" s="67"/>
      <c r="C64" s="56"/>
      <c r="D64" s="8"/>
      <c r="E64" s="57"/>
      <c r="F64" s="57"/>
      <c r="G64" s="57"/>
      <c r="H64" s="58"/>
      <c r="I64" s="57"/>
      <c r="J64" s="57"/>
      <c r="K64" s="57"/>
      <c r="L64" s="57"/>
      <c r="M64" s="57"/>
    </row>
    <row r="65" spans="2:13" s="5" customFormat="1" ht="12.75" hidden="1" customHeight="1" x14ac:dyDescent="0.25">
      <c r="B65" s="67"/>
      <c r="C65" s="37"/>
      <c r="D65" s="59"/>
      <c r="E65" s="26"/>
      <c r="F65" s="26"/>
      <c r="G65" s="26"/>
      <c r="H65" s="60"/>
      <c r="I65" s="26"/>
      <c r="J65" s="26"/>
      <c r="K65" s="26"/>
      <c r="L65" s="26"/>
      <c r="M65" s="26"/>
    </row>
    <row r="66" spans="2:13" s="5" customFormat="1" ht="12.75" hidden="1" customHeight="1" x14ac:dyDescent="0.25">
      <c r="B66" s="67"/>
      <c r="C66" s="62"/>
      <c r="D66" s="21"/>
      <c r="E66" s="26"/>
      <c r="F66" s="26"/>
      <c r="G66" s="26"/>
      <c r="H66" s="60"/>
      <c r="I66" s="26"/>
      <c r="J66" s="26"/>
      <c r="K66" s="26"/>
      <c r="L66" s="26"/>
      <c r="M66" s="26"/>
    </row>
    <row r="67" spans="2:13" s="5" customFormat="1" ht="12.75" hidden="1" customHeight="1" x14ac:dyDescent="0.25">
      <c r="B67" s="67"/>
      <c r="C67" s="62"/>
      <c r="D67" s="21"/>
      <c r="E67" s="26"/>
      <c r="F67" s="26"/>
      <c r="G67" s="26"/>
      <c r="H67" s="60"/>
      <c r="I67" s="26"/>
      <c r="J67" s="26"/>
      <c r="K67" s="26"/>
      <c r="L67" s="26"/>
      <c r="M67" s="26"/>
    </row>
    <row r="68" spans="2:13" s="5" customFormat="1" ht="12.75" hidden="1" customHeight="1" x14ac:dyDescent="0.25">
      <c r="B68" s="67"/>
      <c r="C68" s="62"/>
      <c r="D68" s="21"/>
      <c r="E68" s="26"/>
      <c r="F68" s="26"/>
      <c r="G68" s="26"/>
      <c r="H68" s="60"/>
      <c r="I68" s="26"/>
      <c r="J68" s="26"/>
      <c r="K68" s="26"/>
      <c r="L68" s="26"/>
      <c r="M68" s="26"/>
    </row>
    <row r="69" spans="2:13" s="5" customFormat="1" ht="12.75" hidden="1" customHeight="1" x14ac:dyDescent="0.25">
      <c r="B69" s="67"/>
      <c r="C69" s="37"/>
      <c r="D69" s="21"/>
      <c r="E69" s="26"/>
      <c r="F69" s="26"/>
      <c r="G69" s="26"/>
      <c r="H69" s="60"/>
      <c r="I69" s="26"/>
      <c r="J69" s="26"/>
      <c r="K69" s="26"/>
      <c r="L69" s="26"/>
      <c r="M69" s="26"/>
    </row>
    <row r="70" spans="2:13" s="5" customFormat="1" ht="12.75" hidden="1" customHeight="1" x14ac:dyDescent="0.25">
      <c r="B70" s="67"/>
      <c r="C70" s="63"/>
      <c r="D70" s="64"/>
      <c r="E70" s="65"/>
      <c r="F70" s="65"/>
      <c r="G70" s="65"/>
      <c r="H70" s="66"/>
      <c r="I70" s="65"/>
      <c r="J70" s="65"/>
      <c r="K70" s="65"/>
      <c r="L70" s="65"/>
      <c r="M70" s="65"/>
    </row>
    <row r="71" spans="2:13" s="5" customFormat="1" ht="12.75" customHeight="1" x14ac:dyDescent="0.25">
      <c r="B71" s="67"/>
      <c r="C71" s="68"/>
      <c r="D71" s="69"/>
      <c r="E71" s="70"/>
      <c r="F71" s="70"/>
      <c r="G71" s="70"/>
      <c r="H71" s="71"/>
      <c r="I71" s="70"/>
      <c r="J71" s="70"/>
      <c r="K71" s="70"/>
      <c r="L71" s="70"/>
      <c r="M71" s="70"/>
    </row>
    <row r="72" spans="2:13" s="5" customFormat="1" ht="27" customHeight="1" x14ac:dyDescent="0.25">
      <c r="B72" s="67"/>
      <c r="C72" s="181" t="s">
        <v>41</v>
      </c>
      <c r="D72" s="184" t="s">
        <v>1</v>
      </c>
      <c r="E72" s="185"/>
      <c r="F72" s="185"/>
      <c r="G72" s="184" t="s">
        <v>2</v>
      </c>
      <c r="H72" s="185"/>
      <c r="I72" s="185"/>
      <c r="J72" s="186"/>
      <c r="K72" s="184" t="s">
        <v>3</v>
      </c>
      <c r="L72" s="186"/>
      <c r="M72" s="171" t="str">
        <f>+M38</f>
        <v>PCAP moyen 2019-2021</v>
      </c>
    </row>
    <row r="73" spans="2:13" s="5" customFormat="1" ht="38.25" customHeight="1" x14ac:dyDescent="0.25">
      <c r="B73" s="67"/>
      <c r="C73" s="182"/>
      <c r="D73" s="173" t="str">
        <f>D39</f>
        <v>Données brutes  décembre 2021</v>
      </c>
      <c r="E73" s="175" t="str">
        <f>E39</f>
        <v>Taux de croissance  déc 2021 / déc 2020</v>
      </c>
      <c r="F73" s="176"/>
      <c r="G73" s="177" t="str">
        <f>G39</f>
        <v>Rappel :
Taux ACM CVS-CJO à fin nov 2021</v>
      </c>
      <c r="H73" s="179" t="str">
        <f>H39</f>
        <v>Données brutes janvier 2021 - déc 2021</v>
      </c>
      <c r="I73" s="175" t="str">
        <f>I39</f>
        <v>Taux ACM (janvier 2021- déc 2021 / janvier 2020- déc 2020)</v>
      </c>
      <c r="J73" s="176"/>
      <c r="K73" s="175" t="str">
        <f>K39</f>
        <v>( janv à déc 2021 ) /
( janv à déc 2020 )</v>
      </c>
      <c r="L73" s="176"/>
      <c r="M73" s="172"/>
    </row>
    <row r="74" spans="2:13" s="5" customFormat="1" ht="38.25" customHeight="1" x14ac:dyDescent="0.25">
      <c r="B74" s="67"/>
      <c r="C74" s="183"/>
      <c r="D74" s="174"/>
      <c r="E74" s="6" t="s">
        <v>5</v>
      </c>
      <c r="F74" s="6" t="s">
        <v>6</v>
      </c>
      <c r="G74" s="178"/>
      <c r="H74" s="180"/>
      <c r="I74" s="6" t="s">
        <v>5</v>
      </c>
      <c r="J74" s="6" t="s">
        <v>6</v>
      </c>
      <c r="K74" s="6" t="s">
        <v>5</v>
      </c>
      <c r="L74" s="6" t="s">
        <v>6</v>
      </c>
      <c r="M74" s="6" t="s">
        <v>6</v>
      </c>
    </row>
    <row r="75" spans="2:13" s="5" customFormat="1" ht="12.75" customHeight="1" x14ac:dyDescent="0.25">
      <c r="B75" s="67"/>
      <c r="C75" s="7" t="s">
        <v>7</v>
      </c>
      <c r="D75" s="8">
        <v>223.19901579500052</v>
      </c>
      <c r="E75" s="9">
        <v>5.1259446153926636E-2</v>
      </c>
      <c r="F75" s="10">
        <v>3.8957231623912181E-2</v>
      </c>
      <c r="G75" s="9">
        <v>7.2251786770710424E-2</v>
      </c>
      <c r="H75" s="11">
        <v>2450.6675281800008</v>
      </c>
      <c r="I75" s="9">
        <v>7.3460974705766402E-2</v>
      </c>
      <c r="J75" s="10">
        <v>7.384997234534918E-2</v>
      </c>
      <c r="K75" s="9">
        <v>7.3460974705766402E-2</v>
      </c>
      <c r="L75" s="9">
        <v>7.384997234534918E-2</v>
      </c>
      <c r="M75" s="9">
        <v>3.5641423219682222E-2</v>
      </c>
    </row>
    <row r="76" spans="2:13" s="5" customFormat="1" ht="12.75" customHeight="1" x14ac:dyDescent="0.25">
      <c r="B76" s="67"/>
      <c r="C76" s="12" t="s">
        <v>8</v>
      </c>
      <c r="D76" s="13">
        <v>148.53126707000001</v>
      </c>
      <c r="E76" s="14">
        <v>4.158695300291626E-2</v>
      </c>
      <c r="F76" s="15">
        <v>2.2536389623606157E-2</v>
      </c>
      <c r="G76" s="16">
        <v>7.1381120959072675E-2</v>
      </c>
      <c r="H76" s="17">
        <v>1646.5491148200001</v>
      </c>
      <c r="I76" s="18">
        <v>7.3477219240959624E-2</v>
      </c>
      <c r="J76" s="19">
        <v>7.1946150645391782E-2</v>
      </c>
      <c r="K76" s="18">
        <v>7.3477219240959624E-2</v>
      </c>
      <c r="L76" s="18">
        <v>7.1946150645391782E-2</v>
      </c>
      <c r="M76" s="18">
        <v>3.0324288230290541E-2</v>
      </c>
    </row>
    <row r="77" spans="2:13" s="5" customFormat="1" ht="12.75" customHeight="1" x14ac:dyDescent="0.25">
      <c r="B77" s="67"/>
      <c r="C77" s="20" t="s">
        <v>9</v>
      </c>
      <c r="D77" s="21">
        <v>47.061708280000005</v>
      </c>
      <c r="E77" s="22">
        <v>5.6254251295692503E-2</v>
      </c>
      <c r="F77" s="23">
        <v>2.6603771328403747E-2</v>
      </c>
      <c r="G77" s="24">
        <v>8.6728526874667367E-2</v>
      </c>
      <c r="H77" s="25">
        <v>536.13949885</v>
      </c>
      <c r="I77" s="26">
        <v>9.7793518732162577E-2</v>
      </c>
      <c r="J77" s="27">
        <v>9.1137169652605321E-2</v>
      </c>
      <c r="K77" s="26">
        <v>9.7793518732162577E-2</v>
      </c>
      <c r="L77" s="26">
        <v>9.1137169652605321E-2</v>
      </c>
      <c r="M77" s="26">
        <v>8.7931046713076721E-3</v>
      </c>
    </row>
    <row r="78" spans="2:13" s="5" customFormat="1" ht="12.75" customHeight="1" x14ac:dyDescent="0.25">
      <c r="B78" s="67"/>
      <c r="C78" s="28" t="s">
        <v>10</v>
      </c>
      <c r="D78" s="21">
        <v>12.84809993</v>
      </c>
      <c r="E78" s="22">
        <v>8.1743041001516081E-2</v>
      </c>
      <c r="F78" s="23">
        <v>6.8170855154670251E-2</v>
      </c>
      <c r="G78" s="24">
        <v>-2.7916253061250895E-3</v>
      </c>
      <c r="H78" s="25">
        <v>142.17624549999996</v>
      </c>
      <c r="I78" s="26">
        <v>1.4135107935575597E-2</v>
      </c>
      <c r="J78" s="27">
        <v>1.2748877331500541E-2</v>
      </c>
      <c r="K78" s="26">
        <v>1.4135107935575597E-2</v>
      </c>
      <c r="L78" s="26">
        <v>1.2748877331500541E-2</v>
      </c>
      <c r="M78" s="26">
        <v>-2.8481161754051909E-2</v>
      </c>
    </row>
    <row r="79" spans="2:13" s="5" customFormat="1" ht="12.75" customHeight="1" x14ac:dyDescent="0.25">
      <c r="B79" s="67"/>
      <c r="C79" s="28" t="s">
        <v>11</v>
      </c>
      <c r="D79" s="21">
        <v>25.716717150000004</v>
      </c>
      <c r="E79" s="22">
        <v>7.1991763641251705E-2</v>
      </c>
      <c r="F79" s="23">
        <v>3.1332071514847959E-2</v>
      </c>
      <c r="G79" s="24">
        <v>0.10225505081744979</v>
      </c>
      <c r="H79" s="25">
        <v>292.93065304999999</v>
      </c>
      <c r="I79" s="26">
        <v>0.11116677530592933</v>
      </c>
      <c r="J79" s="27">
        <v>0.10450793060417451</v>
      </c>
      <c r="K79" s="26">
        <v>0.11116677530592933</v>
      </c>
      <c r="L79" s="26">
        <v>0.10450793060417451</v>
      </c>
      <c r="M79" s="26">
        <v>1.6644953219757008E-2</v>
      </c>
    </row>
    <row r="80" spans="2:13" s="5" customFormat="1" ht="12.75" customHeight="1" x14ac:dyDescent="0.25">
      <c r="B80" s="67"/>
      <c r="C80" s="28" t="s">
        <v>12</v>
      </c>
      <c r="D80" s="21">
        <v>7.7153799999999997</v>
      </c>
      <c r="E80" s="22">
        <v>-3.2504007104569577E-2</v>
      </c>
      <c r="F80" s="23">
        <v>-5.0851847762682478E-2</v>
      </c>
      <c r="G80" s="24">
        <v>0.1928564123796479</v>
      </c>
      <c r="H80" s="25">
        <v>91.971858999999995</v>
      </c>
      <c r="I80" s="26">
        <v>0.20041130582649735</v>
      </c>
      <c r="J80" s="27">
        <v>0.18278225872322817</v>
      </c>
      <c r="K80" s="26">
        <v>0.20041130582649735</v>
      </c>
      <c r="L80" s="26">
        <v>0.18278225872322817</v>
      </c>
      <c r="M80" s="26">
        <v>3.924949800395372E-2</v>
      </c>
    </row>
    <row r="81" spans="2:13" s="5" customFormat="1" ht="12.75" customHeight="1" x14ac:dyDescent="0.25">
      <c r="B81" s="67"/>
      <c r="C81" s="29" t="s">
        <v>13</v>
      </c>
      <c r="D81" s="21">
        <v>29.570881350000004</v>
      </c>
      <c r="E81" s="22">
        <v>-2.3546340809284083E-2</v>
      </c>
      <c r="F81" s="23">
        <v>-2.3929045192694898E-2</v>
      </c>
      <c r="G81" s="24">
        <v>8.4727446950948915E-2</v>
      </c>
      <c r="H81" s="25">
        <v>333.77547082999996</v>
      </c>
      <c r="I81" s="26">
        <v>7.3602731047833325E-2</v>
      </c>
      <c r="J81" s="27">
        <v>7.6053862465178756E-2</v>
      </c>
      <c r="K81" s="26">
        <v>7.3602731047833325E-2</v>
      </c>
      <c r="L81" s="26">
        <v>7.6053862465178756E-2</v>
      </c>
      <c r="M81" s="26">
        <v>3.1842289444573346E-2</v>
      </c>
    </row>
    <row r="82" spans="2:13" s="5" customFormat="1" ht="12.75" customHeight="1" x14ac:dyDescent="0.25">
      <c r="B82" s="67"/>
      <c r="C82" s="30" t="s">
        <v>14</v>
      </c>
      <c r="D82" s="21">
        <v>9.5971169000000014</v>
      </c>
      <c r="E82" s="22">
        <v>-1.7209419133705106E-2</v>
      </c>
      <c r="F82" s="23">
        <v>-3.6871794002220737E-2</v>
      </c>
      <c r="G82" s="24">
        <v>0.18209092338364607</v>
      </c>
      <c r="H82" s="25">
        <v>96.183274440000005</v>
      </c>
      <c r="I82" s="26">
        <v>0.16941452181404282</v>
      </c>
      <c r="J82" s="27">
        <v>0.16947131889810252</v>
      </c>
      <c r="K82" s="26">
        <v>0.16941452181404282</v>
      </c>
      <c r="L82" s="26">
        <v>0.16947131889810252</v>
      </c>
      <c r="M82" s="26">
        <v>1.6170164035731238E-2</v>
      </c>
    </row>
    <row r="83" spans="2:13" s="5" customFormat="1" ht="12.75" customHeight="1" x14ac:dyDescent="0.25">
      <c r="B83" s="67"/>
      <c r="C83" s="30" t="s">
        <v>15</v>
      </c>
      <c r="D83" s="21">
        <v>17.966186450000002</v>
      </c>
      <c r="E83" s="22">
        <v>-2.0907942936979618E-2</v>
      </c>
      <c r="F83" s="23">
        <v>-1.3082204890501936E-2</v>
      </c>
      <c r="G83" s="24">
        <v>3.9176943024124222E-2</v>
      </c>
      <c r="H83" s="25">
        <v>217.33394139000004</v>
      </c>
      <c r="I83" s="26">
        <v>2.7812151986754685E-2</v>
      </c>
      <c r="J83" s="27">
        <v>3.216646556449354E-2</v>
      </c>
      <c r="K83" s="26">
        <v>2.7812151986754685E-2</v>
      </c>
      <c r="L83" s="26">
        <v>3.216646556449354E-2</v>
      </c>
      <c r="M83" s="26">
        <v>4.0844342316044502E-2</v>
      </c>
    </row>
    <row r="84" spans="2:13" s="5" customFormat="1" ht="12.75" customHeight="1" x14ac:dyDescent="0.25">
      <c r="B84" s="67"/>
      <c r="C84" s="31" t="s">
        <v>16</v>
      </c>
      <c r="D84" s="21">
        <v>7.0192205200000002</v>
      </c>
      <c r="E84" s="22">
        <v>-6.3443377280662516E-2</v>
      </c>
      <c r="F84" s="23">
        <v>-7.8237693105880912E-2</v>
      </c>
      <c r="G84" s="24">
        <v>4.7794334853771936E-2</v>
      </c>
      <c r="H84" s="25">
        <v>78.953394440000011</v>
      </c>
      <c r="I84" s="26">
        <v>2.4187563709835214E-2</v>
      </c>
      <c r="J84" s="27">
        <v>4.0089279401812616E-2</v>
      </c>
      <c r="K84" s="26">
        <v>2.4187563709835214E-2</v>
      </c>
      <c r="L84" s="26">
        <v>4.0089279401812616E-2</v>
      </c>
      <c r="M84" s="26">
        <v>-3.3369906043554387E-3</v>
      </c>
    </row>
    <row r="85" spans="2:13" s="5" customFormat="1" ht="12.75" customHeight="1" x14ac:dyDescent="0.25">
      <c r="B85" s="67"/>
      <c r="C85" s="20" t="s">
        <v>17</v>
      </c>
      <c r="D85" s="21">
        <v>12.321498999999999</v>
      </c>
      <c r="E85" s="22">
        <v>0.17276361341999924</v>
      </c>
      <c r="F85" s="23">
        <v>0.1363075347521856</v>
      </c>
      <c r="G85" s="32">
        <v>0.17263808796824165</v>
      </c>
      <c r="H85" s="25">
        <v>127.87896400000001</v>
      </c>
      <c r="I85" s="33">
        <v>0.18815236369441535</v>
      </c>
      <c r="J85" s="27">
        <v>0.18683380800076121</v>
      </c>
      <c r="K85" s="26">
        <v>0.18815236369441535</v>
      </c>
      <c r="L85" s="26">
        <v>0.18683380800076121</v>
      </c>
      <c r="M85" s="26">
        <v>4.2431885098951128E-2</v>
      </c>
    </row>
    <row r="86" spans="2:13" s="5" customFormat="1" ht="12.75" customHeight="1" x14ac:dyDescent="0.25">
      <c r="B86" s="67"/>
      <c r="C86" s="20" t="s">
        <v>18</v>
      </c>
      <c r="D86" s="21">
        <v>50.114051999999994</v>
      </c>
      <c r="E86" s="22">
        <v>4.6795210773795448E-2</v>
      </c>
      <c r="F86" s="23">
        <v>2.9976410077041438E-2</v>
      </c>
      <c r="G86" s="24">
        <v>2.5113634061930901E-2</v>
      </c>
      <c r="H86" s="25">
        <v>546.18427200000008</v>
      </c>
      <c r="I86" s="26">
        <v>2.7059805517297475E-2</v>
      </c>
      <c r="J86" s="27">
        <v>2.5398072471695343E-2</v>
      </c>
      <c r="K86" s="26">
        <v>2.7059805517297475E-2</v>
      </c>
      <c r="L86" s="26">
        <v>2.5398072471695343E-2</v>
      </c>
      <c r="M86" s="26">
        <v>5.1004393896780353E-2</v>
      </c>
    </row>
    <row r="87" spans="2:13" s="5" customFormat="1" ht="12.75" customHeight="1" x14ac:dyDescent="0.25">
      <c r="B87" s="67"/>
      <c r="C87" s="28" t="s">
        <v>19</v>
      </c>
      <c r="D87" s="21">
        <v>30.704141</v>
      </c>
      <c r="E87" s="22">
        <v>6.5543499301798702E-2</v>
      </c>
      <c r="F87" s="23">
        <v>5.8151095729268576E-2</v>
      </c>
      <c r="G87" s="24">
        <v>5.7110564809157438E-3</v>
      </c>
      <c r="H87" s="25">
        <v>338.59400799999997</v>
      </c>
      <c r="I87" s="26">
        <v>1.0456062672518529E-2</v>
      </c>
      <c r="J87" s="27">
        <v>9.0754364019789424E-3</v>
      </c>
      <c r="K87" s="26">
        <v>1.0456062672518529E-2</v>
      </c>
      <c r="L87" s="26">
        <v>9.0754364019789424E-3</v>
      </c>
      <c r="M87" s="26">
        <v>5.9139651515673464E-2</v>
      </c>
    </row>
    <row r="88" spans="2:13" s="5" customFormat="1" ht="12.75" customHeight="1" x14ac:dyDescent="0.25">
      <c r="B88" s="67"/>
      <c r="C88" s="28" t="s">
        <v>20</v>
      </c>
      <c r="D88" s="21">
        <v>19.409911000000001</v>
      </c>
      <c r="E88" s="22">
        <v>1.8448483952987704E-2</v>
      </c>
      <c r="F88" s="23">
        <v>-1.3384017477664267E-2</v>
      </c>
      <c r="G88" s="24">
        <v>5.8323599764068534E-2</v>
      </c>
      <c r="H88" s="25">
        <v>207.59026399999999</v>
      </c>
      <c r="I88" s="26">
        <v>5.5344741629882233E-2</v>
      </c>
      <c r="J88" s="27">
        <v>5.3272275040996853E-2</v>
      </c>
      <c r="K88" s="26">
        <v>5.5344741629882233E-2</v>
      </c>
      <c r="L88" s="26">
        <v>5.3272275040996853E-2</v>
      </c>
      <c r="M88" s="26">
        <v>3.8089707584253008E-2</v>
      </c>
    </row>
    <row r="89" spans="2:13" s="5" customFormat="1" ht="12.75" customHeight="1" x14ac:dyDescent="0.25">
      <c r="B89" s="67"/>
      <c r="C89" s="35" t="s">
        <v>21</v>
      </c>
      <c r="D89" s="13">
        <v>74.667748725000507</v>
      </c>
      <c r="E89" s="14">
        <v>7.1044407497743434E-2</v>
      </c>
      <c r="F89" s="15">
        <v>7.3810103044782638E-2</v>
      </c>
      <c r="G89" s="36">
        <v>7.4042349998742818E-2</v>
      </c>
      <c r="H89" s="17">
        <v>804.11841336000111</v>
      </c>
      <c r="I89" s="18">
        <v>7.3427713197169453E-2</v>
      </c>
      <c r="J89" s="19">
        <v>7.7761037028366786E-2</v>
      </c>
      <c r="K89" s="18">
        <v>7.3427713197169453E-2</v>
      </c>
      <c r="L89" s="18">
        <v>7.7761037028366786E-2</v>
      </c>
      <c r="M89" s="18">
        <v>4.6766576585809627E-2</v>
      </c>
    </row>
    <row r="90" spans="2:13" s="5" customFormat="1" ht="12.75" customHeight="1" x14ac:dyDescent="0.25">
      <c r="B90" s="67"/>
      <c r="C90" s="37" t="s">
        <v>22</v>
      </c>
      <c r="D90" s="21">
        <v>58.007473725000516</v>
      </c>
      <c r="E90" s="22">
        <v>8.8811803508098253E-2</v>
      </c>
      <c r="F90" s="23">
        <v>9.269307841377028E-2</v>
      </c>
      <c r="G90" s="24">
        <v>6.7646439565932859E-2</v>
      </c>
      <c r="H90" s="25">
        <v>612.85493836000126</v>
      </c>
      <c r="I90" s="26">
        <v>6.8492060988749159E-2</v>
      </c>
      <c r="J90" s="27">
        <v>7.2777316002367476E-2</v>
      </c>
      <c r="K90" s="26">
        <v>6.8492060988749159E-2</v>
      </c>
      <c r="L90" s="26">
        <v>7.2777316002367476E-2</v>
      </c>
      <c r="M90" s="26">
        <v>4.9415563528286688E-2</v>
      </c>
    </row>
    <row r="91" spans="2:13" s="5" customFormat="1" ht="12.75" customHeight="1" x14ac:dyDescent="0.25">
      <c r="B91" s="67"/>
      <c r="C91" s="38" t="s">
        <v>23</v>
      </c>
      <c r="D91" s="21">
        <v>51.788429725000512</v>
      </c>
      <c r="E91" s="22">
        <v>8.4038638938042753E-2</v>
      </c>
      <c r="F91" s="23">
        <v>8.9640118330431839E-2</v>
      </c>
      <c r="G91" s="24">
        <v>6.7180408061320973E-2</v>
      </c>
      <c r="H91" s="25">
        <v>553.40111236000121</v>
      </c>
      <c r="I91" s="26">
        <v>6.7049228171341291E-2</v>
      </c>
      <c r="J91" s="27">
        <v>7.1878550935448482E-2</v>
      </c>
      <c r="K91" s="26">
        <v>6.7049228171341291E-2</v>
      </c>
      <c r="L91" s="26">
        <v>7.1878550935448482E-2</v>
      </c>
      <c r="M91" s="26">
        <v>5.2182343223210026E-2</v>
      </c>
    </row>
    <row r="92" spans="2:13" s="5" customFormat="1" ht="12.75" customHeight="1" x14ac:dyDescent="0.25">
      <c r="B92" s="67"/>
      <c r="C92" s="30" t="s">
        <v>24</v>
      </c>
      <c r="D92" s="39">
        <v>6.2190440000000002</v>
      </c>
      <c r="E92" s="22">
        <v>0.13025440085490891</v>
      </c>
      <c r="F92" s="23">
        <v>0.12092904050182129</v>
      </c>
      <c r="G92" s="24">
        <v>7.2018081028777825E-2</v>
      </c>
      <c r="H92" s="25">
        <v>59.453826000000007</v>
      </c>
      <c r="I92" s="26">
        <v>8.2111645112644904E-2</v>
      </c>
      <c r="J92" s="27">
        <v>8.1221839983018684E-2</v>
      </c>
      <c r="K92" s="26">
        <v>8.2111645112644904E-2</v>
      </c>
      <c r="L92" s="26">
        <v>8.1221839983018684E-2</v>
      </c>
      <c r="M92" s="26">
        <v>2.46509715913934E-2</v>
      </c>
    </row>
    <row r="93" spans="2:13" s="5" customFormat="1" ht="12.75" customHeight="1" x14ac:dyDescent="0.25">
      <c r="B93" s="67"/>
      <c r="C93" s="37" t="s">
        <v>25</v>
      </c>
      <c r="D93" s="21">
        <v>16.660275000000002</v>
      </c>
      <c r="E93" s="22">
        <v>1.3463204532356388E-2</v>
      </c>
      <c r="F93" s="23">
        <v>1.5502767378994253E-2</v>
      </c>
      <c r="G93" s="24">
        <v>9.4930580895435712E-2</v>
      </c>
      <c r="H93" s="25">
        <v>191.263475</v>
      </c>
      <c r="I93" s="26">
        <v>8.9554500447397878E-2</v>
      </c>
      <c r="J93" s="27">
        <v>9.4044398671154328E-2</v>
      </c>
      <c r="K93" s="26">
        <v>8.9554500447397878E-2</v>
      </c>
      <c r="L93" s="26">
        <v>9.4044398671154328E-2</v>
      </c>
      <c r="M93" s="26">
        <v>3.8412940636746606E-2</v>
      </c>
    </row>
    <row r="94" spans="2:13" s="5" customFormat="1" ht="12.75" customHeight="1" x14ac:dyDescent="0.25">
      <c r="B94" s="67"/>
      <c r="C94" s="77" t="s">
        <v>26</v>
      </c>
      <c r="D94" s="78">
        <v>173.08496379500053</v>
      </c>
      <c r="E94" s="79">
        <v>5.2559112973091127E-2</v>
      </c>
      <c r="F94" s="80">
        <v>4.1563853918744398E-2</v>
      </c>
      <c r="G94" s="44">
        <v>8.6541829224228817E-2</v>
      </c>
      <c r="H94" s="81">
        <v>1904.4832561800013</v>
      </c>
      <c r="I94" s="82">
        <v>8.7552087394660028E-2</v>
      </c>
      <c r="J94" s="83">
        <v>8.8548033134447257E-2</v>
      </c>
      <c r="K94" s="82">
        <v>8.7552087394660028E-2</v>
      </c>
      <c r="L94" s="82">
        <v>8.8548033134447257E-2</v>
      </c>
      <c r="M94" s="82">
        <v>3.137368817973174E-2</v>
      </c>
    </row>
    <row r="95" spans="2:13" s="5" customFormat="1" ht="12.75" hidden="1" customHeight="1" x14ac:dyDescent="0.25">
      <c r="B95" s="67"/>
      <c r="C95" s="20"/>
      <c r="D95" s="21"/>
      <c r="E95" s="22"/>
      <c r="F95" s="23"/>
      <c r="G95" s="84"/>
      <c r="H95" s="25"/>
      <c r="I95" s="26"/>
      <c r="J95" s="27"/>
      <c r="K95" s="26"/>
      <c r="L95" s="26"/>
      <c r="M95" s="26"/>
    </row>
    <row r="96" spans="2:13" s="5" customFormat="1" ht="12.75" hidden="1" customHeight="1" x14ac:dyDescent="0.25">
      <c r="B96" s="67"/>
      <c r="C96" s="20"/>
      <c r="D96" s="21"/>
      <c r="E96" s="22"/>
      <c r="F96" s="23"/>
      <c r="G96" s="84"/>
      <c r="H96" s="25"/>
      <c r="I96" s="26"/>
      <c r="J96" s="27"/>
      <c r="K96" s="26"/>
      <c r="L96" s="26"/>
      <c r="M96" s="26"/>
    </row>
    <row r="97" spans="2:13" s="5" customFormat="1" ht="12.75" hidden="1" customHeight="1" x14ac:dyDescent="0.25">
      <c r="B97" s="67"/>
      <c r="C97" s="20"/>
      <c r="D97" s="21"/>
      <c r="E97" s="22"/>
      <c r="F97" s="23"/>
      <c r="G97" s="84"/>
      <c r="H97" s="25"/>
      <c r="I97" s="26"/>
      <c r="J97" s="27"/>
      <c r="K97" s="26"/>
      <c r="L97" s="26"/>
      <c r="M97" s="26"/>
    </row>
    <row r="98" spans="2:13" s="5" customFormat="1" ht="12.75" hidden="1" customHeight="1" x14ac:dyDescent="0.25">
      <c r="B98" s="67"/>
      <c r="C98" s="56"/>
      <c r="D98" s="8"/>
      <c r="E98" s="57"/>
      <c r="F98" s="57"/>
      <c r="G98" s="57"/>
      <c r="H98" s="58"/>
      <c r="I98" s="57"/>
      <c r="J98" s="57"/>
      <c r="K98" s="57"/>
      <c r="L98" s="57"/>
      <c r="M98" s="57"/>
    </row>
    <row r="99" spans="2:13" s="5" customFormat="1" ht="12.75" hidden="1" customHeight="1" x14ac:dyDescent="0.25">
      <c r="B99" s="67"/>
      <c r="C99" s="37"/>
      <c r="D99" s="59"/>
      <c r="E99" s="26"/>
      <c r="F99" s="26"/>
      <c r="G99" s="26"/>
      <c r="H99" s="60"/>
      <c r="I99" s="26"/>
      <c r="J99" s="26"/>
      <c r="K99" s="26"/>
      <c r="L99" s="26"/>
      <c r="M99" s="26"/>
    </row>
    <row r="100" spans="2:13" s="5" customFormat="1" ht="12.75" hidden="1" customHeight="1" x14ac:dyDescent="0.25">
      <c r="B100" s="67"/>
      <c r="C100" s="62"/>
      <c r="D100" s="21"/>
      <c r="E100" s="26"/>
      <c r="F100" s="26"/>
      <c r="G100" s="26"/>
      <c r="H100" s="60"/>
      <c r="I100" s="26"/>
      <c r="J100" s="26"/>
      <c r="K100" s="26"/>
      <c r="L100" s="26"/>
      <c r="M100" s="26"/>
    </row>
    <row r="101" spans="2:13" s="5" customFormat="1" ht="12.75" hidden="1" customHeight="1" x14ac:dyDescent="0.25">
      <c r="B101" s="67"/>
      <c r="C101" s="62"/>
      <c r="D101" s="21"/>
      <c r="E101" s="26"/>
      <c r="F101" s="26"/>
      <c r="G101" s="26"/>
      <c r="H101" s="60"/>
      <c r="I101" s="26"/>
      <c r="J101" s="26"/>
      <c r="K101" s="26"/>
      <c r="L101" s="26"/>
      <c r="M101" s="26"/>
    </row>
    <row r="102" spans="2:13" s="5" customFormat="1" ht="12.75" hidden="1" customHeight="1" x14ac:dyDescent="0.25">
      <c r="B102" s="67"/>
      <c r="C102" s="62"/>
      <c r="D102" s="21"/>
      <c r="E102" s="26"/>
      <c r="F102" s="26"/>
      <c r="G102" s="26"/>
      <c r="H102" s="60"/>
      <c r="I102" s="26"/>
      <c r="J102" s="26"/>
      <c r="K102" s="26"/>
      <c r="L102" s="26"/>
      <c r="M102" s="26"/>
    </row>
    <row r="103" spans="2:13" s="5" customFormat="1" ht="12.75" hidden="1" customHeight="1" x14ac:dyDescent="0.25">
      <c r="B103" s="67"/>
      <c r="C103" s="37"/>
      <c r="D103" s="21"/>
      <c r="E103" s="26"/>
      <c r="F103" s="26"/>
      <c r="G103" s="26"/>
      <c r="H103" s="60"/>
      <c r="I103" s="26"/>
      <c r="J103" s="26"/>
      <c r="K103" s="26"/>
      <c r="L103" s="26"/>
      <c r="M103" s="26"/>
    </row>
    <row r="104" spans="2:13" s="5" customFormat="1" ht="12.75" hidden="1" customHeight="1" x14ac:dyDescent="0.25">
      <c r="B104" s="67"/>
      <c r="C104" s="63"/>
      <c r="D104" s="64"/>
      <c r="E104" s="65"/>
      <c r="F104" s="65"/>
      <c r="G104" s="65"/>
      <c r="H104" s="66"/>
      <c r="I104" s="65"/>
      <c r="J104" s="65"/>
      <c r="K104" s="65"/>
      <c r="L104" s="65"/>
      <c r="M104" s="65"/>
    </row>
    <row r="105" spans="2:13" s="5" customFormat="1" ht="12.75" customHeight="1" x14ac:dyDescent="0.25">
      <c r="B105" s="67"/>
      <c r="C105" s="68"/>
      <c r="D105" s="69"/>
      <c r="E105" s="70"/>
      <c r="F105" s="70"/>
      <c r="G105" s="70"/>
      <c r="H105" s="71"/>
      <c r="I105" s="70"/>
      <c r="J105" s="70"/>
      <c r="K105" s="70"/>
      <c r="L105" s="73"/>
      <c r="M105" s="73" t="s">
        <v>36</v>
      </c>
    </row>
    <row r="106" spans="2:13" x14ac:dyDescent="0.25">
      <c r="C106" s="74"/>
    </row>
    <row r="107" spans="2:13" ht="32.25" customHeight="1" x14ac:dyDescent="0.25">
      <c r="C107" s="187" t="s">
        <v>42</v>
      </c>
      <c r="D107" s="187"/>
      <c r="E107" s="187"/>
      <c r="F107" s="187"/>
      <c r="G107" s="187"/>
      <c r="H107" s="187"/>
      <c r="I107" s="187"/>
      <c r="J107" s="187"/>
      <c r="K107" s="187"/>
      <c r="L107" s="187"/>
    </row>
    <row r="108" spans="2:13" ht="8.25" customHeight="1" x14ac:dyDescent="0.25">
      <c r="C108" s="187"/>
      <c r="D108" s="187"/>
      <c r="E108" s="187"/>
      <c r="F108" s="187"/>
      <c r="G108" s="187"/>
      <c r="H108" s="187"/>
      <c r="I108" s="187"/>
      <c r="J108" s="187"/>
      <c r="K108" s="187"/>
      <c r="L108" s="187"/>
    </row>
  </sheetData>
  <mergeCells count="35">
    <mergeCell ref="C108:L108"/>
    <mergeCell ref="M72:M73"/>
    <mergeCell ref="D73:D74"/>
    <mergeCell ref="E73:F73"/>
    <mergeCell ref="G73:G74"/>
    <mergeCell ref="H73:H74"/>
    <mergeCell ref="I73:J73"/>
    <mergeCell ref="K73:L73"/>
    <mergeCell ref="C72:C74"/>
    <mergeCell ref="D72:F72"/>
    <mergeCell ref="G72:J72"/>
    <mergeCell ref="K72:L72"/>
    <mergeCell ref="C107:L107"/>
    <mergeCell ref="C38:C40"/>
    <mergeCell ref="D38:F38"/>
    <mergeCell ref="G38:J38"/>
    <mergeCell ref="K38:L38"/>
    <mergeCell ref="C4:C6"/>
    <mergeCell ref="D4:F4"/>
    <mergeCell ref="G4:J4"/>
    <mergeCell ref="K4:L4"/>
    <mergeCell ref="I39:J39"/>
    <mergeCell ref="K39:L39"/>
    <mergeCell ref="M38:M39"/>
    <mergeCell ref="D39:D40"/>
    <mergeCell ref="E39:F39"/>
    <mergeCell ref="G39:G40"/>
    <mergeCell ref="H39:H40"/>
    <mergeCell ref="M4:M5"/>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7"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0000FF"/>
  </sheetPr>
  <dimension ref="A1:GP112"/>
  <sheetViews>
    <sheetView topLeftCell="A73" zoomScaleNormal="100" workbookViewId="0">
      <selection activeCell="O107" sqref="O107"/>
    </sheetView>
  </sheetViews>
  <sheetFormatPr baseColWidth="10" defaultColWidth="11.26953125" defaultRowHeight="11.5" x14ac:dyDescent="0.25"/>
  <cols>
    <col min="1" max="1" width="4.26953125" style="34" customWidth="1"/>
    <col min="2" max="2" width="3.7265625" style="34" customWidth="1"/>
    <col min="3" max="3" width="44.81640625" style="34" bestFit="1" customWidth="1"/>
    <col min="4" max="4" width="11.26953125" style="34" bestFit="1" customWidth="1"/>
    <col min="5" max="7" width="9.7265625" style="34" customWidth="1"/>
    <col min="8" max="8" width="10.1796875" style="34" customWidth="1"/>
    <col min="9" max="12" width="9.7265625" style="34" customWidth="1"/>
    <col min="13" max="198" width="11.26953125" style="34"/>
    <col min="199" max="16384" width="11.26953125" style="75"/>
  </cols>
  <sheetData>
    <row r="1" spans="1:12" s="34" customFormat="1" x14ac:dyDescent="0.25"/>
    <row r="2" spans="1:12" s="5" customFormat="1" x14ac:dyDescent="0.25">
      <c r="A2" s="85"/>
    </row>
    <row r="3" spans="1:12" s="5" customFormat="1" x14ac:dyDescent="0.25">
      <c r="A3" s="85"/>
    </row>
    <row r="4" spans="1:12" s="5" customFormat="1" ht="24" customHeight="1" x14ac:dyDescent="0.25">
      <c r="A4" s="85"/>
      <c r="C4" s="181" t="s">
        <v>43</v>
      </c>
      <c r="D4" s="184" t="s">
        <v>1</v>
      </c>
      <c r="E4" s="185"/>
      <c r="F4" s="185"/>
      <c r="G4" s="184" t="s">
        <v>2</v>
      </c>
      <c r="H4" s="185"/>
      <c r="I4" s="185"/>
      <c r="J4" s="186"/>
      <c r="K4" s="184" t="s">
        <v>3</v>
      </c>
      <c r="L4" s="186"/>
    </row>
    <row r="5" spans="1:12" s="5" customFormat="1" ht="59.25" customHeight="1" x14ac:dyDescent="0.25">
      <c r="A5" s="85"/>
      <c r="C5" s="182"/>
      <c r="D5" s="173" t="s">
        <v>86</v>
      </c>
      <c r="E5" s="175" t="s">
        <v>87</v>
      </c>
      <c r="F5" s="176"/>
      <c r="G5" s="177" t="s">
        <v>88</v>
      </c>
      <c r="H5" s="179" t="s">
        <v>89</v>
      </c>
      <c r="I5" s="175" t="s">
        <v>90</v>
      </c>
      <c r="J5" s="176"/>
      <c r="K5" s="175" t="s">
        <v>91</v>
      </c>
      <c r="L5" s="176"/>
    </row>
    <row r="6" spans="1:12" s="5" customFormat="1" ht="36" customHeight="1" x14ac:dyDescent="0.25">
      <c r="A6" s="86"/>
      <c r="C6" s="183"/>
      <c r="D6" s="174"/>
      <c r="E6" s="6" t="s">
        <v>5</v>
      </c>
      <c r="F6" s="6" t="s">
        <v>6</v>
      </c>
      <c r="G6" s="178"/>
      <c r="H6" s="180"/>
      <c r="I6" s="6" t="s">
        <v>5</v>
      </c>
      <c r="J6" s="6" t="s">
        <v>6</v>
      </c>
      <c r="K6" s="6" t="s">
        <v>5</v>
      </c>
      <c r="L6" s="6" t="s">
        <v>6</v>
      </c>
    </row>
    <row r="7" spans="1:12" s="5" customFormat="1" ht="14" x14ac:dyDescent="0.25">
      <c r="A7" s="86"/>
      <c r="C7" s="7" t="s">
        <v>7</v>
      </c>
      <c r="D7" s="8">
        <v>424.2417545178684</v>
      </c>
      <c r="E7" s="9">
        <v>-2.2199272338222276E-2</v>
      </c>
      <c r="F7" s="10">
        <v>6.0756685623908346E-4</v>
      </c>
      <c r="G7" s="9">
        <v>7.4113655702094938E-2</v>
      </c>
      <c r="H7" s="11">
        <v>5010.0394519446972</v>
      </c>
      <c r="I7" s="9">
        <v>7.0065699366921308E-2</v>
      </c>
      <c r="J7" s="10">
        <v>6.8559078376441596E-2</v>
      </c>
      <c r="K7" s="9">
        <v>7.0930699846172507E-2</v>
      </c>
      <c r="L7" s="9">
        <v>7.2820582219967234E-2</v>
      </c>
    </row>
    <row r="8" spans="1:12" s="5" customFormat="1" x14ac:dyDescent="0.25">
      <c r="A8" s="86"/>
      <c r="C8" s="12" t="s">
        <v>8</v>
      </c>
      <c r="D8" s="13">
        <v>268.59290951135893</v>
      </c>
      <c r="E8" s="14">
        <v>-3.8108587254022774E-2</v>
      </c>
      <c r="F8" s="15">
        <v>-2.1008759610956385E-2</v>
      </c>
      <c r="G8" s="16">
        <v>7.5139146897152065E-2</v>
      </c>
      <c r="H8" s="17">
        <v>3228.7421134270962</v>
      </c>
      <c r="I8" s="18">
        <v>6.9247377361690399E-2</v>
      </c>
      <c r="J8" s="19">
        <v>6.7546311668658099E-2</v>
      </c>
      <c r="K8" s="18">
        <v>6.8353905391661973E-2</v>
      </c>
      <c r="L8" s="18">
        <v>6.9854128473282096E-2</v>
      </c>
    </row>
    <row r="9" spans="1:12" s="5" customFormat="1" x14ac:dyDescent="0.25">
      <c r="A9" s="86"/>
      <c r="C9" s="20" t="s">
        <v>9</v>
      </c>
      <c r="D9" s="21">
        <v>84.725873440563888</v>
      </c>
      <c r="E9" s="22">
        <v>-2.5053286487888626E-2</v>
      </c>
      <c r="F9" s="23">
        <v>2.5470480001966944E-2</v>
      </c>
      <c r="G9" s="24">
        <v>7.3458661673695191E-2</v>
      </c>
      <c r="H9" s="25">
        <v>1006.2158975796859</v>
      </c>
      <c r="I9" s="26">
        <v>8.978462412075161E-2</v>
      </c>
      <c r="J9" s="27">
        <v>7.8350699227141662E-2</v>
      </c>
      <c r="K9" s="26">
        <v>0.11000024700459865</v>
      </c>
      <c r="L9" s="26">
        <v>0.10295524871473627</v>
      </c>
    </row>
    <row r="10" spans="1:12" s="5" customFormat="1" x14ac:dyDescent="0.25">
      <c r="A10" s="86"/>
      <c r="C10" s="28" t="s">
        <v>10</v>
      </c>
      <c r="D10" s="21">
        <v>24.088451362255743</v>
      </c>
      <c r="E10" s="22">
        <v>-2.5053286487888626E-2</v>
      </c>
      <c r="F10" s="23">
        <v>3.7735281109170238E-3</v>
      </c>
      <c r="G10" s="24">
        <v>2.8176118099798808E-2</v>
      </c>
      <c r="H10" s="25">
        <v>293.95054252072174</v>
      </c>
      <c r="I10" s="26">
        <v>3.8094069764225358E-2</v>
      </c>
      <c r="J10" s="27">
        <v>3.1846248169848712E-2</v>
      </c>
      <c r="K10" s="26">
        <v>5.3440290279559211E-2</v>
      </c>
      <c r="L10" s="26">
        <v>5.0952055572699662E-2</v>
      </c>
    </row>
    <row r="11" spans="1:12" s="5" customFormat="1" x14ac:dyDescent="0.25">
      <c r="A11" s="86"/>
      <c r="C11" s="28" t="s">
        <v>11</v>
      </c>
      <c r="D11" s="21">
        <v>46.096216431352687</v>
      </c>
      <c r="E11" s="22">
        <v>-4.4146510800618932E-3</v>
      </c>
      <c r="F11" s="23">
        <v>2.2551821706649156E-2</v>
      </c>
      <c r="G11" s="24">
        <v>6.9481092291526103E-2</v>
      </c>
      <c r="H11" s="25">
        <v>543.69409909829403</v>
      </c>
      <c r="I11" s="26">
        <v>8.5345172660831636E-2</v>
      </c>
      <c r="J11" s="27">
        <v>7.4407631217670245E-2</v>
      </c>
      <c r="K11" s="26">
        <v>0.10750309768785393</v>
      </c>
      <c r="L11" s="26">
        <v>0.10148785389754322</v>
      </c>
    </row>
    <row r="12" spans="1:12" s="5" customFormat="1" x14ac:dyDescent="0.25">
      <c r="A12" s="86"/>
      <c r="C12" s="28" t="s">
        <v>12</v>
      </c>
      <c r="D12" s="21">
        <v>13.609233205015869</v>
      </c>
      <c r="E12" s="22">
        <v>4.7163084830871504E-2</v>
      </c>
      <c r="F12" s="23">
        <v>7.094195204956022E-2</v>
      </c>
      <c r="G12" s="24">
        <v>0.17987362101336646</v>
      </c>
      <c r="H12" s="25">
        <v>158.03058881842261</v>
      </c>
      <c r="I12" s="26">
        <v>0.21310384477253219</v>
      </c>
      <c r="J12" s="27">
        <v>0.18669973385499983</v>
      </c>
      <c r="K12" s="26">
        <v>0.23829137625510333</v>
      </c>
      <c r="L12" s="26">
        <v>0.21573126425998868</v>
      </c>
    </row>
    <row r="13" spans="1:12" s="5" customFormat="1" x14ac:dyDescent="0.25">
      <c r="A13" s="86"/>
      <c r="C13" s="87" t="s">
        <v>13</v>
      </c>
      <c r="D13" s="59">
        <v>80.036049242816503</v>
      </c>
      <c r="E13" s="88">
        <v>-3.7868753329466376E-2</v>
      </c>
      <c r="F13" s="89">
        <v>-2.7858994084685951E-2</v>
      </c>
      <c r="G13" s="90">
        <v>5.817160022050949E-2</v>
      </c>
      <c r="H13" s="91">
        <v>967.69404504098748</v>
      </c>
      <c r="I13" s="92">
        <v>4.9937695319675068E-2</v>
      </c>
      <c r="J13" s="93">
        <v>5.2427745978704587E-2</v>
      </c>
      <c r="K13" s="92">
        <v>4.9778646230011159E-2</v>
      </c>
      <c r="L13" s="92">
        <v>5.4438877478323766E-2</v>
      </c>
    </row>
    <row r="14" spans="1:12" s="5" customFormat="1" ht="12" customHeight="1" x14ac:dyDescent="0.25">
      <c r="A14" s="94"/>
      <c r="C14" s="30" t="s">
        <v>14</v>
      </c>
      <c r="D14" s="21">
        <v>18.88580261809728</v>
      </c>
      <c r="E14" s="22">
        <v>-2.5360678016096316E-2</v>
      </c>
      <c r="F14" s="23">
        <v>3.2168546429092171E-3</v>
      </c>
      <c r="G14" s="24">
        <v>0.14402407584991339</v>
      </c>
      <c r="H14" s="25">
        <v>221.75923042337467</v>
      </c>
      <c r="I14" s="26">
        <v>0.15608408382194372</v>
      </c>
      <c r="J14" s="27">
        <v>0.14741868147459258</v>
      </c>
      <c r="K14" s="26">
        <v>0.18777889381064927</v>
      </c>
      <c r="L14" s="26">
        <v>0.18735277958200935</v>
      </c>
    </row>
    <row r="15" spans="1:12" s="5" customFormat="1" x14ac:dyDescent="0.25">
      <c r="A15" s="86"/>
      <c r="C15" s="95" t="s">
        <v>15</v>
      </c>
      <c r="D15" s="64">
        <v>58.170533209039391</v>
      </c>
      <c r="E15" s="96">
        <v>-4.5444724814424298E-2</v>
      </c>
      <c r="F15" s="97">
        <v>-4.1444897569369976E-2</v>
      </c>
      <c r="G15" s="84">
        <v>2.9288080024873375E-2</v>
      </c>
      <c r="H15" s="98">
        <v>711.32386021564173</v>
      </c>
      <c r="I15" s="65">
        <v>1.4232271582823364E-2</v>
      </c>
      <c r="J15" s="99">
        <v>2.0579415456794425E-2</v>
      </c>
      <c r="K15" s="65">
        <v>4.964494685270493E-3</v>
      </c>
      <c r="L15" s="65">
        <v>1.2059018800282484E-2</v>
      </c>
    </row>
    <row r="16" spans="1:12" s="5" customFormat="1" x14ac:dyDescent="0.25">
      <c r="A16" s="4"/>
      <c r="C16" s="100" t="s">
        <v>16</v>
      </c>
      <c r="D16" s="59">
        <v>17.601153215316298</v>
      </c>
      <c r="E16" s="88">
        <v>-0.34056789472251081</v>
      </c>
      <c r="F16" s="89">
        <v>-0.32273071545862997</v>
      </c>
      <c r="G16" s="90">
        <v>0.48499404474292596</v>
      </c>
      <c r="H16" s="91">
        <v>262.82150334644211</v>
      </c>
      <c r="I16" s="92">
        <v>0.36232021879398113</v>
      </c>
      <c r="J16" s="93">
        <v>0.35750696579049546</v>
      </c>
      <c r="K16" s="92">
        <v>0.29096380982129877</v>
      </c>
      <c r="L16" s="92">
        <v>0.29098353488828521</v>
      </c>
    </row>
    <row r="17" spans="1:22" s="5" customFormat="1" x14ac:dyDescent="0.25">
      <c r="A17" s="4"/>
      <c r="C17" s="101" t="s">
        <v>17</v>
      </c>
      <c r="D17" s="64">
        <v>25.027050891652397</v>
      </c>
      <c r="E17" s="96">
        <v>6.6597961801720951E-2</v>
      </c>
      <c r="F17" s="97">
        <v>9.4539864898126602E-2</v>
      </c>
      <c r="G17" s="102">
        <v>0.13235917837450639</v>
      </c>
      <c r="H17" s="98">
        <v>284.2535156102777</v>
      </c>
      <c r="I17" s="103">
        <v>0.15073757597044923</v>
      </c>
      <c r="J17" s="99">
        <v>0.14506300549626761</v>
      </c>
      <c r="K17" s="65">
        <v>0.18850361497310253</v>
      </c>
      <c r="L17" s="65">
        <v>0.18986830121135223</v>
      </c>
    </row>
    <row r="18" spans="1:22" s="5" customFormat="1" x14ac:dyDescent="0.25">
      <c r="C18" s="20" t="s">
        <v>18</v>
      </c>
      <c r="D18" s="21">
        <v>56.148595047827776</v>
      </c>
      <c r="E18" s="22">
        <v>-1.0494689013448966E-2</v>
      </c>
      <c r="F18" s="23">
        <v>-2.6588443141315476E-3</v>
      </c>
      <c r="G18" s="24">
        <v>-3.4094850335478877E-2</v>
      </c>
      <c r="H18" s="25">
        <v>657.93545441302513</v>
      </c>
      <c r="I18" s="26">
        <v>-4.8463847782193592E-2</v>
      </c>
      <c r="J18" s="27">
        <v>-4.157489170907458E-2</v>
      </c>
      <c r="K18" s="26">
        <v>-6.9201300761410955E-2</v>
      </c>
      <c r="L18" s="26">
        <v>-6.2787835022560023E-2</v>
      </c>
    </row>
    <row r="19" spans="1:22" s="5" customFormat="1" x14ac:dyDescent="0.25">
      <c r="A19" s="34"/>
      <c r="C19" s="28" t="s">
        <v>19</v>
      </c>
      <c r="D19" s="21">
        <v>34.987414050239053</v>
      </c>
      <c r="E19" s="22">
        <v>-1.7233593037327632E-2</v>
      </c>
      <c r="F19" s="23">
        <v>-3.9120240760622815E-3</v>
      </c>
      <c r="G19" s="24">
        <v>-7.2406148877656729E-2</v>
      </c>
      <c r="H19" s="25">
        <v>413.7489284694696</v>
      </c>
      <c r="I19" s="26">
        <v>-8.9339543553884293E-2</v>
      </c>
      <c r="J19" s="27">
        <v>-8.0830318658906442E-2</v>
      </c>
      <c r="K19" s="26">
        <v>-0.11836725237448908</v>
      </c>
      <c r="L19" s="26">
        <v>-0.11066411403748366</v>
      </c>
    </row>
    <row r="20" spans="1:22" s="5" customFormat="1" x14ac:dyDescent="0.25">
      <c r="A20" s="34"/>
      <c r="C20" s="28" t="s">
        <v>20</v>
      </c>
      <c r="D20" s="21">
        <v>21.16118099758873</v>
      </c>
      <c r="E20" s="22">
        <v>8.5230708531280897E-4</v>
      </c>
      <c r="F20" s="23">
        <v>-5.4036086827158325E-4</v>
      </c>
      <c r="G20" s="24">
        <v>3.8510790029957054E-2</v>
      </c>
      <c r="H20" s="25">
        <v>244.18652594355532</v>
      </c>
      <c r="I20" s="26">
        <v>2.9861569561971502E-2</v>
      </c>
      <c r="J20" s="27">
        <v>3.3088934158148842E-2</v>
      </c>
      <c r="K20" s="26">
        <v>2.6921367292958687E-2</v>
      </c>
      <c r="L20" s="26">
        <v>3.1465576861276157E-2</v>
      </c>
    </row>
    <row r="21" spans="1:22" s="5" customFormat="1" x14ac:dyDescent="0.25">
      <c r="C21" s="104" t="s">
        <v>21</v>
      </c>
      <c r="D21" s="105">
        <v>155.6488450065095</v>
      </c>
      <c r="E21" s="106">
        <v>6.5283773237623244E-3</v>
      </c>
      <c r="F21" s="107">
        <v>4.0523127408083059E-2</v>
      </c>
      <c r="G21" s="16">
        <v>7.2249714296658718E-2</v>
      </c>
      <c r="H21" s="108">
        <v>1781.2973385175997</v>
      </c>
      <c r="I21" s="109">
        <v>7.1552169869546711E-2</v>
      </c>
      <c r="J21" s="110">
        <v>7.0400404766636449E-2</v>
      </c>
      <c r="K21" s="109">
        <v>7.5637954910609206E-2</v>
      </c>
      <c r="L21" s="109">
        <v>7.8208199443645654E-2</v>
      </c>
    </row>
    <row r="22" spans="1:22" s="5" customFormat="1" ht="12.75" customHeight="1" x14ac:dyDescent="0.25">
      <c r="C22" s="37" t="s">
        <v>22</v>
      </c>
      <c r="D22" s="21">
        <v>118.38600782833181</v>
      </c>
      <c r="E22" s="22">
        <v>1.4833344774122903E-2</v>
      </c>
      <c r="F22" s="23">
        <v>5.4032943059446392E-2</v>
      </c>
      <c r="G22" s="24">
        <v>7.9133193700278825E-2</v>
      </c>
      <c r="H22" s="25">
        <v>1330.1955627824386</v>
      </c>
      <c r="I22" s="26">
        <v>7.6612066175571591E-2</v>
      </c>
      <c r="J22" s="27">
        <v>7.7838255773156506E-2</v>
      </c>
      <c r="K22" s="26">
        <v>8.1037285213403365E-2</v>
      </c>
      <c r="L22" s="26">
        <v>8.6528902962915266E-2</v>
      </c>
    </row>
    <row r="23" spans="1:22" s="5" customFormat="1" ht="12.75" customHeight="1" x14ac:dyDescent="0.25">
      <c r="C23" s="38" t="s">
        <v>23</v>
      </c>
      <c r="D23" s="21">
        <v>109.2353772178632</v>
      </c>
      <c r="E23" s="22">
        <v>2.4586288454682137E-2</v>
      </c>
      <c r="F23" s="23">
        <v>6.1937071924385911E-2</v>
      </c>
      <c r="G23" s="24">
        <v>8.0134196908488997E-2</v>
      </c>
      <c r="H23" s="25">
        <v>1214.7145723936565</v>
      </c>
      <c r="I23" s="26">
        <v>7.7410585018497402E-2</v>
      </c>
      <c r="J23" s="27">
        <v>7.9507374883086124E-2</v>
      </c>
      <c r="K23" s="26">
        <v>8.2419840435418612E-2</v>
      </c>
      <c r="L23" s="26">
        <v>8.8308059027104147E-2</v>
      </c>
    </row>
    <row r="24" spans="1:22" s="5" customFormat="1" ht="12.75" customHeight="1" x14ac:dyDescent="0.25">
      <c r="A24" s="34"/>
      <c r="C24" s="30" t="s">
        <v>24</v>
      </c>
      <c r="D24" s="39">
        <v>9.150630610468605</v>
      </c>
      <c r="E24" s="22">
        <v>-8.8717253620201553E-2</v>
      </c>
      <c r="F24" s="23">
        <v>-2.8329299135076758E-2</v>
      </c>
      <c r="G24" s="24">
        <v>6.8686891870693989E-2</v>
      </c>
      <c r="H24" s="25">
        <v>115.48099038878242</v>
      </c>
      <c r="I24" s="26">
        <v>6.8283805362949535E-2</v>
      </c>
      <c r="J24" s="27">
        <v>6.0415830870261145E-2</v>
      </c>
      <c r="K24" s="26">
        <v>6.6662700132406716E-2</v>
      </c>
      <c r="L24" s="26">
        <v>6.7933168598822036E-2</v>
      </c>
    </row>
    <row r="25" spans="1:22" s="5" customFormat="1" ht="12.75" customHeight="1" x14ac:dyDescent="0.25">
      <c r="C25" s="63" t="s">
        <v>25</v>
      </c>
      <c r="D25" s="64">
        <v>37.262837178177705</v>
      </c>
      <c r="E25" s="96">
        <v>-1.8977864318258431E-2</v>
      </c>
      <c r="F25" s="97">
        <v>1.3910432929407079E-3</v>
      </c>
      <c r="G25" s="84">
        <v>5.2464289793467067E-2</v>
      </c>
      <c r="H25" s="98">
        <v>451.10177573516114</v>
      </c>
      <c r="I25" s="65">
        <v>5.6904814836647111E-2</v>
      </c>
      <c r="J25" s="99">
        <v>4.8974855811416695E-2</v>
      </c>
      <c r="K25" s="65">
        <v>6.0133511359848901E-2</v>
      </c>
      <c r="L25" s="65">
        <v>5.4169375593673852E-2</v>
      </c>
    </row>
    <row r="26" spans="1:22" s="5" customFormat="1" ht="12.75" customHeight="1" x14ac:dyDescent="0.25">
      <c r="C26" s="12" t="s">
        <v>26</v>
      </c>
      <c r="D26" s="64">
        <v>368.09315947004063</v>
      </c>
      <c r="E26" s="96">
        <v>-2.3960382088353605E-2</v>
      </c>
      <c r="F26" s="97">
        <v>1.1038072678242195E-3</v>
      </c>
      <c r="G26" s="84">
        <v>9.2647104586345952E-2</v>
      </c>
      <c r="H26" s="98">
        <v>4352.1039975316708</v>
      </c>
      <c r="I26" s="65">
        <v>9.0603418573354411E-2</v>
      </c>
      <c r="J26" s="99">
        <v>8.7473599444109595E-2</v>
      </c>
      <c r="K26" s="65">
        <v>9.6318399709733882E-2</v>
      </c>
      <c r="L26" s="65">
        <v>9.6866097396732798E-2</v>
      </c>
    </row>
    <row r="27" spans="1:22" s="5" customFormat="1" ht="12.75" hidden="1" customHeight="1" x14ac:dyDescent="0.25">
      <c r="C27" s="111"/>
      <c r="D27" s="112"/>
      <c r="E27" s="23"/>
      <c r="F27" s="113"/>
      <c r="G27" s="113"/>
      <c r="H27" s="112"/>
      <c r="I27" s="23"/>
      <c r="J27" s="113"/>
      <c r="K27" s="23"/>
      <c r="L27" s="113"/>
    </row>
    <row r="28" spans="1:22" s="5" customFormat="1" ht="12.75" hidden="1" customHeight="1" x14ac:dyDescent="0.25">
      <c r="C28" s="111"/>
      <c r="D28" s="112"/>
      <c r="E28" s="23"/>
      <c r="F28" s="113"/>
      <c r="G28" s="113"/>
      <c r="H28" s="112"/>
      <c r="I28" s="23"/>
      <c r="J28" s="113"/>
      <c r="K28" s="23"/>
      <c r="L28" s="113"/>
    </row>
    <row r="29" spans="1:22" s="5" customFormat="1" ht="12.75" hidden="1" customHeight="1" x14ac:dyDescent="0.25">
      <c r="C29" s="111"/>
      <c r="D29" s="112"/>
      <c r="E29" s="23"/>
      <c r="F29" s="113"/>
      <c r="G29" s="113"/>
      <c r="H29" s="112"/>
      <c r="I29" s="23"/>
      <c r="J29" s="113"/>
      <c r="K29" s="23"/>
      <c r="L29" s="113"/>
    </row>
    <row r="30" spans="1:22" s="5" customFormat="1" ht="12.75" customHeight="1" x14ac:dyDescent="0.25">
      <c r="C30" s="56" t="s">
        <v>27</v>
      </c>
      <c r="D30" s="8">
        <v>63.938736970000001</v>
      </c>
      <c r="E30" s="9">
        <v>5.9142463260302813E-2</v>
      </c>
      <c r="F30" s="9">
        <v>6.8350788922492578E-2</v>
      </c>
      <c r="G30" s="9">
        <v>5.9812683123096511E-2</v>
      </c>
      <c r="H30" s="58">
        <v>720.40068798000004</v>
      </c>
      <c r="I30" s="114">
        <v>7.5081222570703376E-2</v>
      </c>
      <c r="J30" s="9">
        <v>6.9681202843648427E-2</v>
      </c>
      <c r="K30" s="115">
        <v>0.10081987501986722</v>
      </c>
      <c r="L30" s="9">
        <v>0.10000056705592453</v>
      </c>
    </row>
    <row r="31" spans="1:22" s="5" customFormat="1" ht="12.75" customHeight="1" x14ac:dyDescent="0.25">
      <c r="C31" s="37" t="s">
        <v>28</v>
      </c>
      <c r="D31" s="59">
        <v>54.565416879999994</v>
      </c>
      <c r="E31" s="92">
        <v>7.0955397029058842E-2</v>
      </c>
      <c r="F31" s="92">
        <v>8.1834542873519656E-2</v>
      </c>
      <c r="G31" s="92">
        <v>8.0742021035924649E-2</v>
      </c>
      <c r="H31" s="59">
        <v>615.22368621999999</v>
      </c>
      <c r="I31" s="93">
        <v>9.7884367185027576E-2</v>
      </c>
      <c r="J31" s="92">
        <v>9.0966364910649133E-2</v>
      </c>
      <c r="K31" s="93">
        <v>0.12512031614129948</v>
      </c>
      <c r="L31" s="92">
        <v>0.12249144066667172</v>
      </c>
      <c r="N31" s="61"/>
      <c r="O31" s="61"/>
      <c r="P31" s="61"/>
      <c r="Q31" s="61"/>
      <c r="R31" s="61"/>
      <c r="S31" s="61"/>
      <c r="T31" s="61"/>
      <c r="U31" s="61"/>
      <c r="V31" s="61"/>
    </row>
    <row r="32" spans="1:22" s="5" customFormat="1" ht="12.75" customHeight="1" x14ac:dyDescent="0.25">
      <c r="C32" s="62" t="s">
        <v>29</v>
      </c>
      <c r="D32" s="21">
        <v>44.514628760000008</v>
      </c>
      <c r="E32" s="26">
        <v>6.3772761373439124E-2</v>
      </c>
      <c r="F32" s="26">
        <v>7.409987274189378E-2</v>
      </c>
      <c r="G32" s="26">
        <v>7.532805132175513E-2</v>
      </c>
      <c r="H32" s="21">
        <v>505.27393219999993</v>
      </c>
      <c r="I32" s="27">
        <v>9.2030376655897417E-2</v>
      </c>
      <c r="J32" s="26">
        <v>8.5211886822545324E-2</v>
      </c>
      <c r="K32" s="27">
        <v>0.11773139289177825</v>
      </c>
      <c r="L32" s="26">
        <v>0.11512943483022098</v>
      </c>
      <c r="N32" s="61"/>
      <c r="O32" s="61"/>
      <c r="P32" s="61"/>
      <c r="Q32" s="61"/>
      <c r="R32" s="61"/>
      <c r="S32" s="61"/>
      <c r="T32" s="61"/>
      <c r="U32" s="61"/>
      <c r="V32" s="61"/>
    </row>
    <row r="33" spans="2:22" s="5" customFormat="1" ht="12.75" customHeight="1" x14ac:dyDescent="0.25">
      <c r="C33" s="62" t="s">
        <v>30</v>
      </c>
      <c r="D33" s="21">
        <v>4.1439360800000005</v>
      </c>
      <c r="E33" s="26">
        <v>0.17657942885574274</v>
      </c>
      <c r="F33" s="26">
        <v>0.2132070334538676</v>
      </c>
      <c r="G33" s="26">
        <v>0.18678336198480583</v>
      </c>
      <c r="H33" s="21">
        <v>45.732824869999995</v>
      </c>
      <c r="I33" s="27">
        <v>0.19845325405459446</v>
      </c>
      <c r="J33" s="26">
        <v>0.19385331728506472</v>
      </c>
      <c r="K33" s="27">
        <v>0.20936538355853007</v>
      </c>
      <c r="L33" s="26">
        <v>0.21174962373584916</v>
      </c>
      <c r="N33" s="61"/>
      <c r="O33" s="61"/>
      <c r="P33" s="61"/>
      <c r="Q33" s="61"/>
      <c r="R33" s="61"/>
      <c r="S33" s="61"/>
      <c r="T33" s="61"/>
      <c r="U33" s="61"/>
      <c r="V33" s="61"/>
    </row>
    <row r="34" spans="2:22" s="5" customFormat="1" ht="12.75" customHeight="1" x14ac:dyDescent="0.25">
      <c r="C34" s="62" t="s">
        <v>31</v>
      </c>
      <c r="D34" s="21">
        <v>5.9068520400000004</v>
      </c>
      <c r="E34" s="26">
        <v>5.8156629035898355E-2</v>
      </c>
      <c r="F34" s="26">
        <v>5.6102931485812135E-2</v>
      </c>
      <c r="G34" s="26">
        <v>5.6456908979178211E-2</v>
      </c>
      <c r="H34" s="21">
        <v>64.216929149999999</v>
      </c>
      <c r="I34" s="27">
        <v>7.891425414052966E-2</v>
      </c>
      <c r="J34" s="26">
        <v>7.0294557825285597E-2</v>
      </c>
      <c r="K34" s="27">
        <v>0.12718374220262496</v>
      </c>
      <c r="L34" s="26">
        <v>0.1215591300193577</v>
      </c>
      <c r="N34" s="61"/>
      <c r="O34" s="61"/>
      <c r="P34" s="61"/>
      <c r="Q34" s="61"/>
      <c r="R34" s="61"/>
      <c r="S34" s="61"/>
      <c r="T34" s="61"/>
      <c r="U34" s="61"/>
      <c r="V34" s="61"/>
    </row>
    <row r="35" spans="2:22" s="5" customFormat="1" ht="12.75" customHeight="1" x14ac:dyDescent="0.25">
      <c r="C35" s="37" t="s">
        <v>32</v>
      </c>
      <c r="D35" s="21">
        <v>7.4073304999999996</v>
      </c>
      <c r="E35" s="116">
        <v>-1.642079733297408E-2</v>
      </c>
      <c r="F35" s="116">
        <v>-1.2543360453022512E-2</v>
      </c>
      <c r="G35" s="116">
        <v>-6.2758316522339541E-2</v>
      </c>
      <c r="H35" s="21">
        <v>83.077299130000014</v>
      </c>
      <c r="I35" s="23">
        <v>-5.6298240541964417E-2</v>
      </c>
      <c r="J35" s="116">
        <v>-5.41311519732669E-2</v>
      </c>
      <c r="K35" s="23">
        <v>-3.2689353841075852E-2</v>
      </c>
      <c r="L35" s="116">
        <v>-2.6147947238242319E-2</v>
      </c>
      <c r="N35" s="61"/>
      <c r="O35" s="61"/>
      <c r="P35" s="61"/>
      <c r="Q35" s="61"/>
      <c r="R35" s="61"/>
      <c r="S35" s="61"/>
      <c r="T35" s="61"/>
      <c r="U35" s="61"/>
      <c r="V35" s="61"/>
    </row>
    <row r="36" spans="2:22" s="5" customFormat="1" ht="12.75" customHeight="1" x14ac:dyDescent="0.25">
      <c r="C36" s="63" t="s">
        <v>33</v>
      </c>
      <c r="D36" s="64">
        <v>1.9659895900000002</v>
      </c>
      <c r="E36" s="117">
        <v>4.1759378973318384E-2</v>
      </c>
      <c r="F36" s="117">
        <v>2.651305375295876E-2</v>
      </c>
      <c r="G36" s="117">
        <v>1.6646111243104889E-2</v>
      </c>
      <c r="H36" s="64">
        <v>22.099702629999999</v>
      </c>
      <c r="I36" s="97">
        <v>1.9166502539452512E-2</v>
      </c>
      <c r="J36" s="117">
        <v>1.8768375292673278E-2</v>
      </c>
      <c r="K36" s="97">
        <v>2.3114801680685471E-2</v>
      </c>
      <c r="L36" s="117">
        <v>2.6215408062605805E-2</v>
      </c>
      <c r="N36" s="61"/>
      <c r="O36" s="61"/>
      <c r="P36" s="61"/>
      <c r="Q36" s="61"/>
      <c r="R36" s="61"/>
      <c r="S36" s="61"/>
      <c r="T36" s="61"/>
      <c r="U36" s="61"/>
      <c r="V36" s="61"/>
    </row>
    <row r="37" spans="2:22" s="5" customFormat="1" ht="12.75" customHeight="1" x14ac:dyDescent="0.25">
      <c r="B37" s="67"/>
      <c r="C37" s="68"/>
      <c r="D37" s="69"/>
      <c r="E37" s="70"/>
      <c r="F37" s="70"/>
      <c r="G37" s="70"/>
      <c r="H37" s="71"/>
      <c r="I37" s="70"/>
      <c r="J37" s="70"/>
      <c r="K37" s="70"/>
      <c r="L37" s="70"/>
    </row>
    <row r="38" spans="2:22" s="5" customFormat="1" ht="40.5" customHeight="1" x14ac:dyDescent="0.25">
      <c r="B38" s="67"/>
      <c r="C38" s="181" t="s">
        <v>44</v>
      </c>
      <c r="D38" s="184" t="s">
        <v>1</v>
      </c>
      <c r="E38" s="185"/>
      <c r="F38" s="185"/>
      <c r="G38" s="184" t="s">
        <v>2</v>
      </c>
      <c r="H38" s="185"/>
      <c r="I38" s="185"/>
      <c r="J38" s="186"/>
      <c r="K38" s="184" t="s">
        <v>3</v>
      </c>
      <c r="L38" s="186"/>
    </row>
    <row r="39" spans="2:22" s="5" customFormat="1" ht="50.25" customHeight="1" x14ac:dyDescent="0.25">
      <c r="B39" s="67"/>
      <c r="C39" s="182"/>
      <c r="D39" s="173" t="str">
        <f>D5</f>
        <v>Données brutes  octobre 2021</v>
      </c>
      <c r="E39" s="175" t="str">
        <f>E5</f>
        <v>Taux de croissance  oct 2021 / oct 2020</v>
      </c>
      <c r="F39" s="176"/>
      <c r="G39" s="177" t="str">
        <f>G5</f>
        <v>Rappel :
Taux ACM CVS-CJO à fin sept 2021</v>
      </c>
      <c r="H39" s="179" t="str">
        <f>H5</f>
        <v>Données brutes nov 2020 - oct 2021</v>
      </c>
      <c r="I39" s="175" t="str">
        <f>I5</f>
        <v>Taux ACM (nov 2020 - oct 2021 / nov 2019 - oct 2020)</v>
      </c>
      <c r="J39" s="176"/>
      <c r="K39" s="175" t="str">
        <f>K5</f>
        <v>( janv à oct 2021 ) /
( janv à oct 2020 )</v>
      </c>
      <c r="L39" s="176"/>
    </row>
    <row r="40" spans="2:22" s="5" customFormat="1" ht="40.5" customHeight="1" x14ac:dyDescent="0.25">
      <c r="B40" s="67"/>
      <c r="C40" s="183"/>
      <c r="D40" s="174"/>
      <c r="E40" s="6" t="s">
        <v>5</v>
      </c>
      <c r="F40" s="6" t="s">
        <v>6</v>
      </c>
      <c r="G40" s="178"/>
      <c r="H40" s="180"/>
      <c r="I40" s="6" t="s">
        <v>5</v>
      </c>
      <c r="J40" s="6" t="s">
        <v>6</v>
      </c>
      <c r="K40" s="6" t="s">
        <v>5</v>
      </c>
      <c r="L40" s="6" t="s">
        <v>6</v>
      </c>
    </row>
    <row r="41" spans="2:22" s="5" customFormat="1" ht="12.75" customHeight="1" x14ac:dyDescent="0.25">
      <c r="B41" s="67"/>
      <c r="C41" s="7" t="s">
        <v>7</v>
      </c>
      <c r="D41" s="8">
        <v>204.88941711908376</v>
      </c>
      <c r="E41" s="9">
        <v>-4.0235540611876064E-2</v>
      </c>
      <c r="F41" s="10">
        <v>-1.9561553180401758E-2</v>
      </c>
      <c r="G41" s="9">
        <v>4.7474624936295839E-2</v>
      </c>
      <c r="H41" s="11">
        <v>2451.23147885251</v>
      </c>
      <c r="I41" s="9">
        <v>4.6618344751763408E-2</v>
      </c>
      <c r="J41" s="10">
        <v>4.3413076897068859E-2</v>
      </c>
      <c r="K41" s="9">
        <v>4.9274596784717684E-2</v>
      </c>
      <c r="L41" s="9">
        <v>4.950791295695578E-2</v>
      </c>
    </row>
    <row r="42" spans="2:22" s="5" customFormat="1" ht="12.75" customHeight="1" x14ac:dyDescent="0.25">
      <c r="B42" s="67"/>
      <c r="C42" s="12" t="s">
        <v>8</v>
      </c>
      <c r="D42" s="13">
        <v>122.13003372953875</v>
      </c>
      <c r="E42" s="14">
        <v>-5.2505286865227152E-2</v>
      </c>
      <c r="F42" s="15">
        <v>-3.5705500646048383E-2</v>
      </c>
      <c r="G42" s="16">
        <v>5.0362988185798541E-2</v>
      </c>
      <c r="H42" s="17">
        <v>1494.9740399175805</v>
      </c>
      <c r="I42" s="18">
        <v>4.885393035084884E-2</v>
      </c>
      <c r="J42" s="19">
        <v>4.605691345895857E-2</v>
      </c>
      <c r="K42" s="18">
        <v>5.2049170494022468E-2</v>
      </c>
      <c r="L42" s="18">
        <v>5.2598868177017755E-2</v>
      </c>
    </row>
    <row r="43" spans="2:22" s="5" customFormat="1" ht="12.75" customHeight="1" x14ac:dyDescent="0.25">
      <c r="B43" s="67"/>
      <c r="C43" s="20" t="s">
        <v>9</v>
      </c>
      <c r="D43" s="21">
        <v>37.940187087728177</v>
      </c>
      <c r="E43" s="22">
        <v>-2.7558576802799051E-2</v>
      </c>
      <c r="F43" s="23">
        <v>6.4441820487628476E-3</v>
      </c>
      <c r="G43" s="24">
        <v>4.2031585157243034E-2</v>
      </c>
      <c r="H43" s="25">
        <v>463.37150676623958</v>
      </c>
      <c r="I43" s="26">
        <v>6.0431496266869056E-2</v>
      </c>
      <c r="J43" s="27">
        <v>4.8156450323525002E-2</v>
      </c>
      <c r="K43" s="26">
        <v>8.1319179186041701E-2</v>
      </c>
      <c r="L43" s="26">
        <v>7.4055988389884364E-2</v>
      </c>
    </row>
    <row r="44" spans="2:22" s="5" customFormat="1" ht="12.75" customHeight="1" x14ac:dyDescent="0.25">
      <c r="B44" s="67"/>
      <c r="C44" s="28" t="s">
        <v>10</v>
      </c>
      <c r="D44" s="21">
        <v>11.117220372653788</v>
      </c>
      <c r="E44" s="22">
        <v>-7.0454679462072844E-2</v>
      </c>
      <c r="F44" s="23">
        <v>-2.27296385553174E-2</v>
      </c>
      <c r="G44" s="24">
        <v>1.1313375959248528E-2</v>
      </c>
      <c r="H44" s="25">
        <v>144.3287945951686</v>
      </c>
      <c r="I44" s="26">
        <v>2.1526246512360903E-2</v>
      </c>
      <c r="J44" s="27">
        <v>1.4927236938734545E-2</v>
      </c>
      <c r="K44" s="26">
        <v>3.1709384333541424E-2</v>
      </c>
      <c r="L44" s="26">
        <v>2.971935830670458E-2</v>
      </c>
    </row>
    <row r="45" spans="2:22" s="5" customFormat="1" ht="12.75" customHeight="1" x14ac:dyDescent="0.25">
      <c r="B45" s="67"/>
      <c r="C45" s="28" t="s">
        <v>11</v>
      </c>
      <c r="D45" s="21">
        <v>21.028273157670224</v>
      </c>
      <c r="E45" s="22">
        <v>-1.8757476476729318E-2</v>
      </c>
      <c r="F45" s="23">
        <v>1.4828382838252274E-2</v>
      </c>
      <c r="G45" s="24">
        <v>3.1254817824908798E-2</v>
      </c>
      <c r="H45" s="25">
        <v>251.86885972006087</v>
      </c>
      <c r="I45" s="26">
        <v>5.2402160108072193E-2</v>
      </c>
      <c r="J45" s="27">
        <v>3.9578535710724116E-2</v>
      </c>
      <c r="K45" s="26">
        <v>7.9021656427675557E-2</v>
      </c>
      <c r="L45" s="26">
        <v>7.2087647016194856E-2</v>
      </c>
    </row>
    <row r="46" spans="2:22" s="5" customFormat="1" ht="12.75" customHeight="1" x14ac:dyDescent="0.25">
      <c r="B46" s="67"/>
      <c r="C46" s="28" t="s">
        <v>12</v>
      </c>
      <c r="D46" s="21">
        <v>5.6617948333427801</v>
      </c>
      <c r="E46" s="22">
        <v>2.7008535092516439E-2</v>
      </c>
      <c r="F46" s="23">
        <v>3.3044922556390466E-2</v>
      </c>
      <c r="G46" s="24">
        <v>0.16223458402270241</v>
      </c>
      <c r="H46" s="25">
        <v>65.654422383512753</v>
      </c>
      <c r="I46" s="26">
        <v>0.19013473205432585</v>
      </c>
      <c r="J46" s="27">
        <v>0.16427340396505485</v>
      </c>
      <c r="K46" s="26">
        <v>0.21389979549499549</v>
      </c>
      <c r="L46" s="26">
        <v>0.19057339231266868</v>
      </c>
    </row>
    <row r="47" spans="2:22" s="5" customFormat="1" ht="12.75" customHeight="1" x14ac:dyDescent="0.25">
      <c r="B47" s="67"/>
      <c r="C47" s="87" t="s">
        <v>13</v>
      </c>
      <c r="D47" s="59">
        <v>51.201837934934737</v>
      </c>
      <c r="E47" s="88">
        <v>-5.377242403864968E-2</v>
      </c>
      <c r="F47" s="89">
        <v>-4.9172980311477765E-2</v>
      </c>
      <c r="G47" s="90">
        <v>2.8063738337785749E-2</v>
      </c>
      <c r="H47" s="91">
        <v>622.8741430243274</v>
      </c>
      <c r="I47" s="92">
        <v>1.8884816873863119E-2</v>
      </c>
      <c r="J47" s="93">
        <v>2.1940521623757814E-2</v>
      </c>
      <c r="K47" s="92">
        <v>1.6230641722104977E-2</v>
      </c>
      <c r="L47" s="92">
        <v>2.0991321092650006E-2</v>
      </c>
    </row>
    <row r="48" spans="2:22" s="5" customFormat="1" ht="12.75" customHeight="1" x14ac:dyDescent="0.25">
      <c r="B48" s="67"/>
      <c r="C48" s="30" t="s">
        <v>14</v>
      </c>
      <c r="D48" s="21">
        <v>10.519526577705101</v>
      </c>
      <c r="E48" s="22">
        <v>-4.8959054727322426E-2</v>
      </c>
      <c r="F48" s="23">
        <v>-1.444352569799201E-2</v>
      </c>
      <c r="G48" s="24">
        <v>0.11056413376364627</v>
      </c>
      <c r="H48" s="25">
        <v>124.62831433697141</v>
      </c>
      <c r="I48" s="26">
        <v>0.12118860929279696</v>
      </c>
      <c r="J48" s="27">
        <v>0.11444204750492171</v>
      </c>
      <c r="K48" s="26">
        <v>0.15090490308226889</v>
      </c>
      <c r="L48" s="26">
        <v>0.15208424763605954</v>
      </c>
    </row>
    <row r="49" spans="2:12" s="5" customFormat="1" ht="12.75" customHeight="1" x14ac:dyDescent="0.25">
      <c r="B49" s="67"/>
      <c r="C49" s="95" t="s">
        <v>15</v>
      </c>
      <c r="D49" s="64">
        <v>39.486483144957695</v>
      </c>
      <c r="E49" s="96">
        <v>-5.7992685018736556E-2</v>
      </c>
      <c r="F49" s="97">
        <v>-6.0470755779421737E-2</v>
      </c>
      <c r="G49" s="84">
        <v>5.5107304386321498E-3</v>
      </c>
      <c r="H49" s="98">
        <v>485.35414704976637</v>
      </c>
      <c r="I49" s="65">
        <v>-6.8229146443731237E-3</v>
      </c>
      <c r="J49" s="99">
        <v>-3.1202067444885406E-3</v>
      </c>
      <c r="K49" s="65">
        <v>-1.6698588129550829E-2</v>
      </c>
      <c r="L49" s="65">
        <v>-1.2852163240603565E-2</v>
      </c>
    </row>
    <row r="50" spans="2:12" s="5" customFormat="1" ht="12.75" customHeight="1" x14ac:dyDescent="0.25">
      <c r="B50" s="67"/>
      <c r="C50" s="100" t="s">
        <v>16</v>
      </c>
      <c r="D50" s="59">
        <v>8.0540110302915409</v>
      </c>
      <c r="E50" s="88">
        <v>-0.30960377114381632</v>
      </c>
      <c r="F50" s="89">
        <v>-0.28765456845083803</v>
      </c>
      <c r="G50" s="90">
        <v>0.33456231238410483</v>
      </c>
      <c r="H50" s="91">
        <v>119.43363830797693</v>
      </c>
      <c r="I50" s="92">
        <v>0.25431879293521886</v>
      </c>
      <c r="J50" s="93">
        <v>0.24738595236545868</v>
      </c>
      <c r="K50" s="92">
        <v>0.19142895058814124</v>
      </c>
      <c r="L50" s="92">
        <v>0.18927466072370769</v>
      </c>
    </row>
    <row r="51" spans="2:12" s="5" customFormat="1" ht="12.75" customHeight="1" x14ac:dyDescent="0.25">
      <c r="B51" s="67"/>
      <c r="C51" s="101" t="s">
        <v>17</v>
      </c>
      <c r="D51" s="64">
        <v>13.7959932306822</v>
      </c>
      <c r="E51" s="96">
        <v>5.2793240110306172E-2</v>
      </c>
      <c r="F51" s="97">
        <v>7.5597914762295382E-2</v>
      </c>
      <c r="G51" s="102">
        <v>9.7107227887187175E-2</v>
      </c>
      <c r="H51" s="98">
        <v>157.03431044238428</v>
      </c>
      <c r="I51" s="103">
        <v>0.11488066096544824</v>
      </c>
      <c r="J51" s="99">
        <v>0.10996820076370373</v>
      </c>
      <c r="K51" s="65">
        <v>0.15243109154067724</v>
      </c>
      <c r="L51" s="65">
        <v>0.15383873181374708</v>
      </c>
    </row>
    <row r="52" spans="2:12" s="5" customFormat="1" ht="12.75" customHeight="1" x14ac:dyDescent="0.25">
      <c r="B52" s="67"/>
      <c r="C52" s="20" t="s">
        <v>18</v>
      </c>
      <c r="D52" s="21">
        <v>8.5414028000802791</v>
      </c>
      <c r="E52" s="22">
        <v>-1.1031487729270761E-2</v>
      </c>
      <c r="F52" s="23">
        <v>-3.1734111028689505E-3</v>
      </c>
      <c r="G52" s="24">
        <v>-8.1074984339428058E-2</v>
      </c>
      <c r="H52" s="25">
        <v>105.69865172854776</v>
      </c>
      <c r="I52" s="26">
        <v>-8.5824419085830828E-2</v>
      </c>
      <c r="J52" s="27">
        <v>-8.0186944373041746E-2</v>
      </c>
      <c r="K52" s="26">
        <v>-0.1005190560751712</v>
      </c>
      <c r="L52" s="26">
        <v>-9.6717304040628282E-2</v>
      </c>
    </row>
    <row r="53" spans="2:12" s="5" customFormat="1" ht="12.75" customHeight="1" x14ac:dyDescent="0.25">
      <c r="B53" s="67"/>
      <c r="C53" s="28" t="s">
        <v>19</v>
      </c>
      <c r="D53" s="21">
        <v>5.2290631898202493</v>
      </c>
      <c r="E53" s="22">
        <v>-1.491963333919788E-2</v>
      </c>
      <c r="F53" s="23">
        <v>-7.1804349378893351E-3</v>
      </c>
      <c r="G53" s="24">
        <v>-0.12178532427976774</v>
      </c>
      <c r="H53" s="25">
        <v>65.822651424546834</v>
      </c>
      <c r="I53" s="26">
        <v>-0.12797130127527201</v>
      </c>
      <c r="J53" s="27">
        <v>-0.12106521100786305</v>
      </c>
      <c r="K53" s="26">
        <v>-0.14835024397690277</v>
      </c>
      <c r="L53" s="26">
        <v>-0.14437589190822941</v>
      </c>
    </row>
    <row r="54" spans="2:12" s="5" customFormat="1" ht="12.75" customHeight="1" x14ac:dyDescent="0.25">
      <c r="B54" s="67"/>
      <c r="C54" s="28" t="s">
        <v>20</v>
      </c>
      <c r="D54" s="21">
        <v>3.3123396102600298</v>
      </c>
      <c r="E54" s="22">
        <v>-4.8305563984668565E-3</v>
      </c>
      <c r="F54" s="23">
        <v>3.2130526490814493E-3</v>
      </c>
      <c r="G54" s="24">
        <v>-5.251562430263701E-3</v>
      </c>
      <c r="H54" s="25">
        <v>39.876000304000932</v>
      </c>
      <c r="I54" s="26">
        <v>-6.5675724789695522E-3</v>
      </c>
      <c r="J54" s="27">
        <v>-4.0889315557790518E-3</v>
      </c>
      <c r="K54" s="26">
        <v>-9.2266935944752548E-3</v>
      </c>
      <c r="L54" s="26">
        <v>-5.4548424817951746E-3</v>
      </c>
    </row>
    <row r="55" spans="2:12" s="5" customFormat="1" ht="12.75" customHeight="1" x14ac:dyDescent="0.25">
      <c r="B55" s="67"/>
      <c r="C55" s="104" t="s">
        <v>21</v>
      </c>
      <c r="D55" s="105">
        <v>82.759383389545008</v>
      </c>
      <c r="E55" s="106">
        <v>-2.1536968723708361E-2</v>
      </c>
      <c r="F55" s="107">
        <v>5.8205942998565963E-3</v>
      </c>
      <c r="G55" s="16">
        <v>4.2971391660494351E-2</v>
      </c>
      <c r="H55" s="108">
        <v>956.25743893492972</v>
      </c>
      <c r="I55" s="109">
        <v>4.3142353323281313E-2</v>
      </c>
      <c r="J55" s="110">
        <v>3.9303022207730187E-2</v>
      </c>
      <c r="K55" s="109">
        <v>4.4966868944327665E-2</v>
      </c>
      <c r="L55" s="109">
        <v>4.4734265621767744E-2</v>
      </c>
    </row>
    <row r="56" spans="2:12" s="5" customFormat="1" ht="12.75" customHeight="1" x14ac:dyDescent="0.25">
      <c r="B56" s="67"/>
      <c r="C56" s="37" t="s">
        <v>22</v>
      </c>
      <c r="D56" s="21">
        <v>61.548646522818103</v>
      </c>
      <c r="E56" s="22">
        <v>-1.678475857342232E-2</v>
      </c>
      <c r="F56" s="23">
        <v>1.3332518208972521E-2</v>
      </c>
      <c r="G56" s="24">
        <v>4.8056728166419038E-2</v>
      </c>
      <c r="H56" s="25">
        <v>695.78142189165158</v>
      </c>
      <c r="I56" s="26">
        <v>4.602710479355232E-2</v>
      </c>
      <c r="J56" s="27">
        <v>4.4360719720055508E-2</v>
      </c>
      <c r="K56" s="26">
        <v>4.7867017670506273E-2</v>
      </c>
      <c r="L56" s="26">
        <v>5.0721524345142655E-2</v>
      </c>
    </row>
    <row r="57" spans="2:12" s="5" customFormat="1" ht="12.75" customHeight="1" x14ac:dyDescent="0.25">
      <c r="B57" s="67"/>
      <c r="C57" s="38" t="s">
        <v>23</v>
      </c>
      <c r="D57" s="21">
        <v>57.424618727579904</v>
      </c>
      <c r="E57" s="22">
        <v>-2.5090429372980338E-3</v>
      </c>
      <c r="F57" s="23">
        <v>2.6763985737356055E-2</v>
      </c>
      <c r="G57" s="24">
        <v>4.5042505454540915E-2</v>
      </c>
      <c r="H57" s="25">
        <v>639.03210986432077</v>
      </c>
      <c r="I57" s="26">
        <v>4.3953278715730848E-2</v>
      </c>
      <c r="J57" s="27">
        <v>4.3172335208458978E-2</v>
      </c>
      <c r="K57" s="26">
        <v>4.6797245223340944E-2</v>
      </c>
      <c r="L57" s="26">
        <v>5.018287815230793E-2</v>
      </c>
    </row>
    <row r="58" spans="2:12" s="5" customFormat="1" ht="12.75" customHeight="1" x14ac:dyDescent="0.25">
      <c r="B58" s="67"/>
      <c r="C58" s="30" t="s">
        <v>24</v>
      </c>
      <c r="D58" s="39">
        <v>4.1240277952382041</v>
      </c>
      <c r="E58" s="22">
        <v>-0.18016260959351793</v>
      </c>
      <c r="F58" s="23">
        <v>-0.13350016356093697</v>
      </c>
      <c r="G58" s="24">
        <v>8.3055553766518964E-2</v>
      </c>
      <c r="H58" s="25">
        <v>56.749312027330816</v>
      </c>
      <c r="I58" s="26">
        <v>6.9961445985823323E-2</v>
      </c>
      <c r="J58" s="27">
        <v>5.8051407422181622E-2</v>
      </c>
      <c r="K58" s="26">
        <v>6.0097350585231579E-2</v>
      </c>
      <c r="L58" s="26">
        <v>5.6902700809152273E-2</v>
      </c>
    </row>
    <row r="59" spans="2:12" s="5" customFormat="1" ht="12.75" customHeight="1" x14ac:dyDescent="0.25">
      <c r="B59" s="67"/>
      <c r="C59" s="63" t="s">
        <v>25</v>
      </c>
      <c r="D59" s="64">
        <v>21.210736866726901</v>
      </c>
      <c r="E59" s="96">
        <v>-3.5070322964717904E-2</v>
      </c>
      <c r="F59" s="97">
        <v>-1.4160078714490654E-2</v>
      </c>
      <c r="G59" s="84">
        <v>2.9625194058698012E-2</v>
      </c>
      <c r="H59" s="98">
        <v>260.47601704327798</v>
      </c>
      <c r="I59" s="65">
        <v>3.5514074523756767E-2</v>
      </c>
      <c r="J59" s="99">
        <v>2.5998682118653971E-2</v>
      </c>
      <c r="K59" s="65">
        <v>3.7371278444917166E-2</v>
      </c>
      <c r="L59" s="65">
        <v>2.8979450436449561E-2</v>
      </c>
    </row>
    <row r="60" spans="2:12" s="5" customFormat="1" ht="12.75" customHeight="1" x14ac:dyDescent="0.25">
      <c r="B60" s="67"/>
      <c r="C60" s="12" t="s">
        <v>26</v>
      </c>
      <c r="D60" s="64">
        <v>196.34801431900348</v>
      </c>
      <c r="E60" s="96">
        <v>-4.1466859337691675E-2</v>
      </c>
      <c r="F60" s="97">
        <v>-2.0281944730166646E-2</v>
      </c>
      <c r="G60" s="84">
        <v>5.4109438265244059E-2</v>
      </c>
      <c r="H60" s="98">
        <v>2345.5328271239623</v>
      </c>
      <c r="I60" s="65">
        <v>5.3496303501373133E-2</v>
      </c>
      <c r="J60" s="99">
        <v>4.9769189579638162E-2</v>
      </c>
      <c r="K60" s="65">
        <v>5.745007358333587E-2</v>
      </c>
      <c r="L60" s="65">
        <v>5.7223942435674635E-2</v>
      </c>
    </row>
    <row r="61" spans="2:12" s="5" customFormat="1" ht="12.75" hidden="1" customHeight="1" x14ac:dyDescent="0.25">
      <c r="B61" s="67"/>
      <c r="C61" s="111"/>
      <c r="D61" s="112"/>
      <c r="E61" s="23"/>
      <c r="F61" s="113"/>
      <c r="G61" s="113"/>
      <c r="H61" s="113"/>
      <c r="I61" s="23"/>
      <c r="J61" s="113"/>
      <c r="K61" s="113"/>
      <c r="L61" s="113"/>
    </row>
    <row r="62" spans="2:12" s="5" customFormat="1" ht="12.75" hidden="1" customHeight="1" x14ac:dyDescent="0.25">
      <c r="B62" s="67"/>
      <c r="C62" s="111"/>
      <c r="D62" s="112"/>
      <c r="E62" s="23"/>
      <c r="F62" s="113"/>
      <c r="G62" s="113"/>
      <c r="H62" s="113"/>
      <c r="I62" s="23"/>
      <c r="J62" s="113"/>
      <c r="K62" s="113"/>
      <c r="L62" s="113"/>
    </row>
    <row r="63" spans="2:12" s="5" customFormat="1" ht="12.75" hidden="1" customHeight="1" x14ac:dyDescent="0.25">
      <c r="B63" s="67"/>
      <c r="C63" s="111"/>
      <c r="D63" s="112"/>
      <c r="E63" s="23"/>
      <c r="F63" s="113"/>
      <c r="G63" s="113"/>
      <c r="H63" s="113"/>
      <c r="I63" s="23"/>
      <c r="J63" s="113"/>
      <c r="K63" s="113"/>
      <c r="L63" s="113"/>
    </row>
    <row r="64" spans="2:12" s="5" customFormat="1" ht="12.75" customHeight="1" x14ac:dyDescent="0.25">
      <c r="C64" s="56" t="s">
        <v>27</v>
      </c>
      <c r="D64" s="8">
        <v>33.493142380000002</v>
      </c>
      <c r="E64" s="114">
        <v>3.7081095413388221E-2</v>
      </c>
      <c r="F64" s="9">
        <v>4.5910802684584251E-2</v>
      </c>
      <c r="G64" s="118">
        <v>2.8935681251493817E-2</v>
      </c>
      <c r="H64" s="58">
        <v>384.86420359999994</v>
      </c>
      <c r="I64" s="114">
        <v>4.3577211353236223E-2</v>
      </c>
      <c r="J64" s="9">
        <v>3.9413980411965976E-2</v>
      </c>
      <c r="K64" s="115">
        <v>7.0882516764898096E-2</v>
      </c>
      <c r="L64" s="9">
        <v>7.1127153349499928E-2</v>
      </c>
    </row>
    <row r="65" spans="2:22" s="5" customFormat="1" ht="12.75" customHeight="1" x14ac:dyDescent="0.25">
      <c r="C65" s="37" t="s">
        <v>28</v>
      </c>
      <c r="D65" s="59">
        <v>28.864535499999999</v>
      </c>
      <c r="E65" s="93">
        <v>5.1843855121270543E-2</v>
      </c>
      <c r="F65" s="92">
        <v>6.1230353422832673E-2</v>
      </c>
      <c r="G65" s="93">
        <v>5.1933804141049977E-2</v>
      </c>
      <c r="H65" s="59">
        <v>331.56994787000002</v>
      </c>
      <c r="I65" s="93">
        <v>6.8360655750128618E-2</v>
      </c>
      <c r="J65" s="92">
        <v>6.2679899400309491E-2</v>
      </c>
      <c r="K65" s="93">
        <v>9.7484195785517702E-2</v>
      </c>
      <c r="L65" s="92">
        <v>9.5818762938640223E-2</v>
      </c>
      <c r="N65" s="61"/>
      <c r="O65" s="61"/>
      <c r="P65" s="61"/>
      <c r="Q65" s="61"/>
      <c r="R65" s="61"/>
      <c r="S65" s="61"/>
      <c r="T65" s="61"/>
      <c r="U65" s="61"/>
      <c r="V65" s="61"/>
    </row>
    <row r="66" spans="2:22" s="5" customFormat="1" ht="12.75" customHeight="1" x14ac:dyDescent="0.25">
      <c r="C66" s="62" t="s">
        <v>29</v>
      </c>
      <c r="D66" s="21">
        <v>23.261163370000002</v>
      </c>
      <c r="E66" s="27">
        <v>3.7698603694503507E-2</v>
      </c>
      <c r="F66" s="26">
        <v>4.7323203339876052E-2</v>
      </c>
      <c r="G66" s="27">
        <v>4.5614071998985706E-2</v>
      </c>
      <c r="H66" s="21">
        <v>269.85226557999999</v>
      </c>
      <c r="I66" s="27">
        <v>6.0523609592427974E-2</v>
      </c>
      <c r="J66" s="26">
        <v>5.4986056339021427E-2</v>
      </c>
      <c r="K66" s="27">
        <v>8.7329598107005024E-2</v>
      </c>
      <c r="L66" s="26">
        <v>8.5267035525797397E-2</v>
      </c>
      <c r="N66" s="61"/>
      <c r="O66" s="61"/>
      <c r="P66" s="61"/>
      <c r="Q66" s="61"/>
      <c r="R66" s="61"/>
      <c r="S66" s="61"/>
      <c r="T66" s="61"/>
      <c r="U66" s="61"/>
      <c r="V66" s="61"/>
    </row>
    <row r="67" spans="2:22" s="5" customFormat="1" ht="12.75" customHeight="1" x14ac:dyDescent="0.25">
      <c r="C67" s="62" t="s">
        <v>30</v>
      </c>
      <c r="D67" s="21">
        <v>1.89732857</v>
      </c>
      <c r="E67" s="27">
        <v>0.12954215725348783</v>
      </c>
      <c r="F67" s="26">
        <v>0.18926599114648401</v>
      </c>
      <c r="G67" s="27">
        <v>0.18122688216035399</v>
      </c>
      <c r="H67" s="21">
        <v>21.41655381</v>
      </c>
      <c r="I67" s="27">
        <v>0.18559784813576252</v>
      </c>
      <c r="J67" s="26">
        <v>0.18138872434583519</v>
      </c>
      <c r="K67" s="27">
        <v>0.18947476528995</v>
      </c>
      <c r="L67" s="26">
        <v>0.19634258740632005</v>
      </c>
      <c r="N67" s="61"/>
      <c r="O67" s="61"/>
      <c r="P67" s="61"/>
      <c r="Q67" s="61"/>
      <c r="R67" s="61"/>
      <c r="S67" s="61"/>
      <c r="T67" s="61"/>
      <c r="U67" s="61"/>
      <c r="V67" s="61"/>
    </row>
    <row r="68" spans="2:22" s="5" customFormat="1" ht="12.75" customHeight="1" x14ac:dyDescent="0.25">
      <c r="C68" s="62" t="s">
        <v>31</v>
      </c>
      <c r="D68" s="21">
        <v>3.7060435599999999</v>
      </c>
      <c r="E68" s="27">
        <v>0.10760262957912325</v>
      </c>
      <c r="F68" s="26">
        <v>9.2887433205970593E-2</v>
      </c>
      <c r="G68" s="27">
        <v>3.4484059613292484E-2</v>
      </c>
      <c r="H68" s="21">
        <v>40.301128480000003</v>
      </c>
      <c r="I68" s="27">
        <v>6.5093770363938708E-2</v>
      </c>
      <c r="J68" s="26">
        <v>5.8079903185081161E-2</v>
      </c>
      <c r="K68" s="27">
        <v>0.12082880346298674</v>
      </c>
      <c r="L68" s="26">
        <v>0.11813286203886086</v>
      </c>
      <c r="N68" s="61"/>
      <c r="O68" s="61"/>
      <c r="P68" s="61"/>
      <c r="Q68" s="61"/>
      <c r="R68" s="61"/>
      <c r="S68" s="61"/>
      <c r="T68" s="61"/>
      <c r="U68" s="61"/>
      <c r="V68" s="61"/>
    </row>
    <row r="69" spans="2:22" s="5" customFormat="1" ht="12.75" customHeight="1" x14ac:dyDescent="0.25">
      <c r="C69" s="37" t="s">
        <v>32</v>
      </c>
      <c r="D69" s="21">
        <v>4.0853610800000002</v>
      </c>
      <c r="E69" s="23">
        <v>-4.9999904078236512E-2</v>
      </c>
      <c r="F69" s="116">
        <v>-3.9873721683898022E-2</v>
      </c>
      <c r="G69" s="23">
        <v>-9.7361206523954746E-2</v>
      </c>
      <c r="H69" s="21">
        <v>46.768547579999996</v>
      </c>
      <c r="I69" s="23">
        <v>-9.2318944229742073E-2</v>
      </c>
      <c r="J69" s="116">
        <v>-8.8881240711509601E-2</v>
      </c>
      <c r="K69" s="23">
        <v>-7.2509908881217333E-2</v>
      </c>
      <c r="L69" s="116">
        <v>-6.5130686998295606E-2</v>
      </c>
      <c r="N69" s="61"/>
      <c r="O69" s="61"/>
      <c r="P69" s="61"/>
      <c r="Q69" s="61"/>
      <c r="R69" s="61"/>
      <c r="S69" s="61"/>
      <c r="T69" s="61"/>
      <c r="U69" s="61"/>
      <c r="V69" s="61"/>
    </row>
    <row r="70" spans="2:22" s="5" customFormat="1" ht="12.75" customHeight="1" x14ac:dyDescent="0.25">
      <c r="C70" s="63" t="s">
        <v>33</v>
      </c>
      <c r="D70" s="64">
        <v>0.5432458</v>
      </c>
      <c r="E70" s="97">
        <v>-1.8282246840321648E-2</v>
      </c>
      <c r="F70" s="117">
        <v>-5.7683798250002805E-2</v>
      </c>
      <c r="G70" s="97">
        <v>-6.1787258801014988E-2</v>
      </c>
      <c r="H70" s="64">
        <v>6.5257081500000007</v>
      </c>
      <c r="I70" s="97">
        <v>-5.6155474049728871E-2</v>
      </c>
      <c r="J70" s="117">
        <v>-5.6261276346566746E-2</v>
      </c>
      <c r="K70" s="97">
        <v>-3.541993293844159E-2</v>
      </c>
      <c r="L70" s="117">
        <v>-3.1446405015084999E-2</v>
      </c>
      <c r="N70" s="61"/>
      <c r="O70" s="61"/>
      <c r="P70" s="61"/>
      <c r="Q70" s="61"/>
      <c r="R70" s="61"/>
      <c r="S70" s="61"/>
      <c r="T70" s="61"/>
      <c r="U70" s="61"/>
      <c r="V70" s="61"/>
    </row>
    <row r="71" spans="2:22" s="5" customFormat="1" ht="12.75" customHeight="1" x14ac:dyDescent="0.25">
      <c r="B71" s="67"/>
      <c r="C71" s="68"/>
      <c r="D71" s="69"/>
      <c r="E71" s="70"/>
      <c r="F71" s="70"/>
      <c r="G71" s="70"/>
      <c r="H71" s="71"/>
      <c r="I71" s="70"/>
      <c r="J71" s="70"/>
      <c r="K71" s="70"/>
      <c r="L71" s="70"/>
    </row>
    <row r="72" spans="2:22" s="5" customFormat="1" ht="38.25" customHeight="1" x14ac:dyDescent="0.25">
      <c r="B72" s="67"/>
      <c r="C72" s="181" t="s">
        <v>45</v>
      </c>
      <c r="D72" s="184" t="s">
        <v>1</v>
      </c>
      <c r="E72" s="185"/>
      <c r="F72" s="185"/>
      <c r="G72" s="184" t="s">
        <v>2</v>
      </c>
      <c r="H72" s="185"/>
      <c r="I72" s="185"/>
      <c r="J72" s="186"/>
      <c r="K72" s="184" t="s">
        <v>3</v>
      </c>
      <c r="L72" s="186"/>
    </row>
    <row r="73" spans="2:22" s="5" customFormat="1" ht="48.75" customHeight="1" x14ac:dyDescent="0.25">
      <c r="B73" s="67"/>
      <c r="C73" s="182"/>
      <c r="D73" s="173" t="str">
        <f>D39</f>
        <v>Données brutes  octobre 2021</v>
      </c>
      <c r="E73" s="175" t="str">
        <f>E39</f>
        <v>Taux de croissance  oct 2021 / oct 2020</v>
      </c>
      <c r="F73" s="176"/>
      <c r="G73" s="177" t="str">
        <f>G39</f>
        <v>Rappel :
Taux ACM CVS-CJO à fin sept 2021</v>
      </c>
      <c r="H73" s="179" t="str">
        <f>H39</f>
        <v>Données brutes nov 2020 - oct 2021</v>
      </c>
      <c r="I73" s="175" t="str">
        <f>I39</f>
        <v>Taux ACM (nov 2020 - oct 2021 / nov 2019 - oct 2020)</v>
      </c>
      <c r="J73" s="176"/>
      <c r="K73" s="175" t="str">
        <f>K39</f>
        <v>( janv à oct 2021 ) /
( janv à oct 2020 )</v>
      </c>
      <c r="L73" s="176"/>
    </row>
    <row r="74" spans="2:22" s="5" customFormat="1" ht="38.25" customHeight="1" x14ac:dyDescent="0.25">
      <c r="B74" s="67"/>
      <c r="C74" s="183"/>
      <c r="D74" s="174"/>
      <c r="E74" s="6" t="s">
        <v>5</v>
      </c>
      <c r="F74" s="6" t="s">
        <v>6</v>
      </c>
      <c r="G74" s="178"/>
      <c r="H74" s="180"/>
      <c r="I74" s="6" t="s">
        <v>5</v>
      </c>
      <c r="J74" s="6" t="s">
        <v>6</v>
      </c>
      <c r="K74" s="6" t="s">
        <v>5</v>
      </c>
      <c r="L74" s="6" t="s">
        <v>6</v>
      </c>
    </row>
    <row r="75" spans="2:22" s="5" customFormat="1" ht="12.75" customHeight="1" x14ac:dyDescent="0.25">
      <c r="B75" s="67"/>
      <c r="C75" s="7" t="s">
        <v>7</v>
      </c>
      <c r="D75" s="8">
        <v>219.35233739878464</v>
      </c>
      <c r="E75" s="9">
        <v>-4.7289607805367506E-3</v>
      </c>
      <c r="F75" s="10">
        <v>2.0344466267905092E-2</v>
      </c>
      <c r="G75" s="9">
        <v>0.10100222058285846</v>
      </c>
      <c r="H75" s="11">
        <v>2558.8079730921863</v>
      </c>
      <c r="I75" s="9">
        <v>9.3534153887505633E-2</v>
      </c>
      <c r="J75" s="10">
        <v>9.3788792261738418E-2</v>
      </c>
      <c r="K75" s="9">
        <v>9.2370425873256057E-2</v>
      </c>
      <c r="L75" s="9">
        <v>9.6005580296882442E-2</v>
      </c>
    </row>
    <row r="76" spans="2:22" s="5" customFormat="1" ht="12.75" customHeight="1" x14ac:dyDescent="0.25">
      <c r="B76" s="67"/>
      <c r="C76" s="12" t="s">
        <v>8</v>
      </c>
      <c r="D76" s="13">
        <v>146.46287578182014</v>
      </c>
      <c r="E76" s="14">
        <v>-2.5764902005639412E-2</v>
      </c>
      <c r="F76" s="15">
        <v>-8.1824145993661945E-3</v>
      </c>
      <c r="G76" s="16">
        <v>9.7502945923263029E-2</v>
      </c>
      <c r="H76" s="17">
        <v>1733.7680735095164</v>
      </c>
      <c r="I76" s="18">
        <v>8.7479590691827758E-2</v>
      </c>
      <c r="J76" s="19">
        <v>8.6788404240282446E-2</v>
      </c>
      <c r="K76" s="18">
        <v>8.2710657733799708E-2</v>
      </c>
      <c r="L76" s="18">
        <v>8.5113041235747477E-2</v>
      </c>
    </row>
    <row r="77" spans="2:22" s="5" customFormat="1" ht="12.75" customHeight="1" x14ac:dyDescent="0.25">
      <c r="B77" s="67"/>
      <c r="C77" s="20" t="s">
        <v>9</v>
      </c>
      <c r="D77" s="21">
        <v>46.785686352835704</v>
      </c>
      <c r="E77" s="22">
        <v>2.1102607647193183E-2</v>
      </c>
      <c r="F77" s="23">
        <v>4.1921079758189483E-2</v>
      </c>
      <c r="G77" s="24">
        <v>0.10188946556217338</v>
      </c>
      <c r="H77" s="25">
        <v>542.84439081344635</v>
      </c>
      <c r="I77" s="26">
        <v>0.11615710999071061</v>
      </c>
      <c r="J77" s="27">
        <v>0.10551746204798174</v>
      </c>
      <c r="K77" s="26">
        <v>0.1356088054169835</v>
      </c>
      <c r="L77" s="26">
        <v>0.12884660526751412</v>
      </c>
    </row>
    <row r="78" spans="2:22" s="5" customFormat="1" ht="12.75" customHeight="1" x14ac:dyDescent="0.25">
      <c r="B78" s="67"/>
      <c r="C78" s="28" t="s">
        <v>10</v>
      </c>
      <c r="D78" s="21">
        <v>12.971230989601956</v>
      </c>
      <c r="E78" s="22">
        <v>1.7542453562568339E-2</v>
      </c>
      <c r="F78" s="23">
        <v>2.8924948018593355E-2</v>
      </c>
      <c r="G78" s="24">
        <v>4.506911201497843E-2</v>
      </c>
      <c r="H78" s="25">
        <v>149.62174792555305</v>
      </c>
      <c r="I78" s="26">
        <v>5.459312665888727E-2</v>
      </c>
      <c r="J78" s="27">
        <v>4.872288356796739E-2</v>
      </c>
      <c r="K78" s="26">
        <v>7.5036008347670657E-2</v>
      </c>
      <c r="L78" s="26">
        <v>7.2123258800278478E-2</v>
      </c>
    </row>
    <row r="79" spans="2:22" s="5" customFormat="1" ht="12.75" customHeight="1" x14ac:dyDescent="0.25">
      <c r="B79" s="67"/>
      <c r="C79" s="28" t="s">
        <v>11</v>
      </c>
      <c r="D79" s="21">
        <v>25.067943273682467</v>
      </c>
      <c r="E79" s="22">
        <v>7.9442474919764194E-3</v>
      </c>
      <c r="F79" s="23">
        <v>2.9313878975592011E-2</v>
      </c>
      <c r="G79" s="24">
        <v>0.10481236832173435</v>
      </c>
      <c r="H79" s="25">
        <v>291.82523937823316</v>
      </c>
      <c r="I79" s="26">
        <v>0.11548187470769711</v>
      </c>
      <c r="J79" s="27">
        <v>0.106347982585973</v>
      </c>
      <c r="K79" s="26">
        <v>0.13325733287550356</v>
      </c>
      <c r="L79" s="26">
        <v>0.12820763081625453</v>
      </c>
    </row>
    <row r="80" spans="2:22" s="5" customFormat="1" ht="12.75" customHeight="1" x14ac:dyDescent="0.25">
      <c r="B80" s="67"/>
      <c r="C80" s="28" t="s">
        <v>12</v>
      </c>
      <c r="D80" s="21">
        <v>7.9474383716730896</v>
      </c>
      <c r="E80" s="22">
        <v>6.2010637450773842E-2</v>
      </c>
      <c r="F80" s="23">
        <v>9.9345674883801083E-2</v>
      </c>
      <c r="G80" s="24">
        <v>0.19280068513557547</v>
      </c>
      <c r="H80" s="25">
        <v>92.376166434909877</v>
      </c>
      <c r="I80" s="26">
        <v>0.22997514187397305</v>
      </c>
      <c r="J80" s="27">
        <v>0.2031669045101725</v>
      </c>
      <c r="K80" s="26">
        <v>0.25630158174087914</v>
      </c>
      <c r="L80" s="26">
        <v>0.23428775200198837</v>
      </c>
    </row>
    <row r="81" spans="2:12" s="5" customFormat="1" ht="12.75" customHeight="1" x14ac:dyDescent="0.25">
      <c r="B81" s="67"/>
      <c r="C81" s="87" t="s">
        <v>13</v>
      </c>
      <c r="D81" s="59">
        <v>28.834211307881759</v>
      </c>
      <c r="E81" s="88">
        <v>-8.2700505990775941E-3</v>
      </c>
      <c r="F81" s="89">
        <v>1.224286417139675E-2</v>
      </c>
      <c r="G81" s="90">
        <v>0.11758254448923133</v>
      </c>
      <c r="H81" s="91">
        <v>344.81990201665997</v>
      </c>
      <c r="I81" s="92">
        <v>0.11110805696335602</v>
      </c>
      <c r="J81" s="93">
        <v>0.1123540685959834</v>
      </c>
      <c r="K81" s="92">
        <v>0.11605415799071195</v>
      </c>
      <c r="L81" s="92">
        <v>0.12026386465607208</v>
      </c>
    </row>
    <row r="82" spans="2:12" s="5" customFormat="1" ht="12.75" customHeight="1" x14ac:dyDescent="0.25">
      <c r="B82" s="67"/>
      <c r="C82" s="30" t="s">
        <v>14</v>
      </c>
      <c r="D82" s="21">
        <v>8.3662760403921794</v>
      </c>
      <c r="E82" s="22">
        <v>5.2396256072926306E-3</v>
      </c>
      <c r="F82" s="23">
        <v>2.6350892648478119E-2</v>
      </c>
      <c r="G82" s="24">
        <v>0.19033216966054711</v>
      </c>
      <c r="H82" s="25">
        <v>97.143733711232258</v>
      </c>
      <c r="I82" s="26">
        <v>0.20403610402498717</v>
      </c>
      <c r="J82" s="27">
        <v>0.19284079407348331</v>
      </c>
      <c r="K82" s="26">
        <v>0.23841465842289145</v>
      </c>
      <c r="L82" s="26">
        <v>0.23598276687215836</v>
      </c>
    </row>
    <row r="83" spans="2:12" s="5" customFormat="1" ht="12.75" customHeight="1" x14ac:dyDescent="0.25">
      <c r="B83" s="67"/>
      <c r="C83" s="95" t="s">
        <v>15</v>
      </c>
      <c r="D83" s="64">
        <v>18.684050064081696</v>
      </c>
      <c r="E83" s="96">
        <v>-1.9043103664264649E-2</v>
      </c>
      <c r="F83" s="97">
        <v>1.0332830810735327E-3</v>
      </c>
      <c r="G83" s="84">
        <v>8.4178133037794201E-2</v>
      </c>
      <c r="H83" s="98">
        <v>227.4109881912635</v>
      </c>
      <c r="I83" s="65">
        <v>6.907692918652697E-2</v>
      </c>
      <c r="J83" s="99">
        <v>7.5011634043159248E-2</v>
      </c>
      <c r="K83" s="65">
        <v>6.2066105591619625E-2</v>
      </c>
      <c r="L83" s="65">
        <v>6.9031918201129194E-2</v>
      </c>
    </row>
    <row r="84" spans="2:12" s="5" customFormat="1" ht="12.75" customHeight="1" x14ac:dyDescent="0.25">
      <c r="B84" s="67"/>
      <c r="C84" s="100" t="s">
        <v>16</v>
      </c>
      <c r="D84" s="59">
        <v>9.5471421850247609</v>
      </c>
      <c r="E84" s="88">
        <v>-0.36460824472869557</v>
      </c>
      <c r="F84" s="89">
        <v>-0.35097360703521119</v>
      </c>
      <c r="G84" s="90">
        <v>0.63756037874325533</v>
      </c>
      <c r="H84" s="91">
        <v>143.38786503846518</v>
      </c>
      <c r="I84" s="92">
        <v>0.4675735108435557</v>
      </c>
      <c r="J84" s="93">
        <v>0.46514974590805047</v>
      </c>
      <c r="K84" s="92">
        <v>0.38580177986294495</v>
      </c>
      <c r="L84" s="92">
        <v>0.38829699649433436</v>
      </c>
    </row>
    <row r="85" spans="2:12" s="5" customFormat="1" ht="12.75" customHeight="1" x14ac:dyDescent="0.25">
      <c r="B85" s="67"/>
      <c r="C85" s="101" t="s">
        <v>17</v>
      </c>
      <c r="D85" s="64">
        <v>11.231057660970201</v>
      </c>
      <c r="E85" s="96">
        <v>8.4058989391741612E-2</v>
      </c>
      <c r="F85" s="97">
        <v>0.11851729827698687</v>
      </c>
      <c r="G85" s="102">
        <v>0.1793004798961626</v>
      </c>
      <c r="H85" s="98">
        <v>127.21920516789342</v>
      </c>
      <c r="I85" s="103">
        <v>0.19831003603069042</v>
      </c>
      <c r="J85" s="99">
        <v>0.19158553402943679</v>
      </c>
      <c r="K85" s="65">
        <v>0.23608299713498981</v>
      </c>
      <c r="L85" s="65">
        <v>0.23747271218763677</v>
      </c>
    </row>
    <row r="86" spans="2:12" s="5" customFormat="1" ht="12.75" customHeight="1" x14ac:dyDescent="0.25">
      <c r="B86" s="67"/>
      <c r="C86" s="20" t="s">
        <v>18</v>
      </c>
      <c r="D86" s="21">
        <v>47.607192247747491</v>
      </c>
      <c r="E86" s="22">
        <v>-1.0398318080567681E-2</v>
      </c>
      <c r="F86" s="23">
        <v>-2.562354978061121E-3</v>
      </c>
      <c r="G86" s="24">
        <v>-2.4567765434147515E-2</v>
      </c>
      <c r="H86" s="25">
        <v>552.2368026844772</v>
      </c>
      <c r="I86" s="26">
        <v>-4.0962077269305674E-2</v>
      </c>
      <c r="J86" s="27">
        <v>-3.3826938952183028E-2</v>
      </c>
      <c r="K86" s="26">
        <v>-6.2883786628465721E-2</v>
      </c>
      <c r="L86" s="26">
        <v>-5.603724215417738E-2</v>
      </c>
    </row>
    <row r="87" spans="2:12" s="5" customFormat="1" ht="12.75" customHeight="1" x14ac:dyDescent="0.25">
      <c r="B87" s="67"/>
      <c r="C87" s="28" t="s">
        <v>19</v>
      </c>
      <c r="D87" s="21">
        <v>29.758350860418798</v>
      </c>
      <c r="E87" s="22">
        <v>-1.7639073783744297E-2</v>
      </c>
      <c r="F87" s="23">
        <v>-3.3151251702540074E-3</v>
      </c>
      <c r="G87" s="24">
        <v>-6.2464940325468121E-2</v>
      </c>
      <c r="H87" s="25">
        <v>347.92627704492281</v>
      </c>
      <c r="I87" s="26">
        <v>-8.1642684692804779E-2</v>
      </c>
      <c r="J87" s="27">
        <v>-7.282861334492996E-2</v>
      </c>
      <c r="K87" s="26">
        <v>-0.11237823686609372</v>
      </c>
      <c r="L87" s="26">
        <v>-0.10403203705879094</v>
      </c>
    </row>
    <row r="88" spans="2:12" s="5" customFormat="1" ht="12.75" customHeight="1" x14ac:dyDescent="0.25">
      <c r="B88" s="67"/>
      <c r="C88" s="28" t="s">
        <v>20</v>
      </c>
      <c r="D88" s="21">
        <v>17.848841387328697</v>
      </c>
      <c r="E88" s="22">
        <v>1.9140649629181272E-3</v>
      </c>
      <c r="F88" s="23">
        <v>-1.2755535183726074E-3</v>
      </c>
      <c r="G88" s="24">
        <v>4.7507335588366173E-2</v>
      </c>
      <c r="H88" s="25">
        <v>204.31052563955436</v>
      </c>
      <c r="I88" s="26">
        <v>3.7285428954908273E-2</v>
      </c>
      <c r="J88" s="27">
        <v>4.0675992603011135E-2</v>
      </c>
      <c r="K88" s="26">
        <v>3.4353593974987051E-2</v>
      </c>
      <c r="L88" s="26">
        <v>3.8974293506886415E-2</v>
      </c>
    </row>
    <row r="89" spans="2:12" s="5" customFormat="1" ht="12.75" customHeight="1" x14ac:dyDescent="0.25">
      <c r="B89" s="67"/>
      <c r="C89" s="104" t="s">
        <v>21</v>
      </c>
      <c r="D89" s="105">
        <v>72.889461616964496</v>
      </c>
      <c r="E89" s="106">
        <v>4.0411516085035126E-2</v>
      </c>
      <c r="F89" s="107">
        <v>8.2482100748387799E-2</v>
      </c>
      <c r="G89" s="16">
        <v>0.1084819958579557</v>
      </c>
      <c r="H89" s="108">
        <v>825.03989958267005</v>
      </c>
      <c r="I89" s="109">
        <v>0.10647972489936075</v>
      </c>
      <c r="J89" s="110">
        <v>0.1087939998203149</v>
      </c>
      <c r="K89" s="109">
        <v>0.11326647823747438</v>
      </c>
      <c r="L89" s="109">
        <v>0.11943450211335627</v>
      </c>
    </row>
    <row r="90" spans="2:12" s="5" customFormat="1" ht="12.75" customHeight="1" x14ac:dyDescent="0.25">
      <c r="B90" s="67"/>
      <c r="C90" s="37" t="s">
        <v>22</v>
      </c>
      <c r="D90" s="21">
        <v>56.837361305513703</v>
      </c>
      <c r="E90" s="22">
        <v>5.144840725528077E-2</v>
      </c>
      <c r="F90" s="23">
        <v>0.10088041150117699</v>
      </c>
      <c r="G90" s="24">
        <v>0.11558618911910501</v>
      </c>
      <c r="H90" s="25">
        <v>634.41414089078705</v>
      </c>
      <c r="I90" s="26">
        <v>0.11228009740957079</v>
      </c>
      <c r="J90" s="27">
        <v>0.11702502889327104</v>
      </c>
      <c r="K90" s="26">
        <v>0.11959371548878517</v>
      </c>
      <c r="L90" s="26">
        <v>0.1282831411277634</v>
      </c>
    </row>
    <row r="91" spans="2:12" s="5" customFormat="1" ht="12.75" customHeight="1" x14ac:dyDescent="0.25">
      <c r="B91" s="67"/>
      <c r="C91" s="38" t="s">
        <v>23</v>
      </c>
      <c r="D91" s="21">
        <v>51.810758490283305</v>
      </c>
      <c r="E91" s="22">
        <v>5.6390766041363172E-2</v>
      </c>
      <c r="F91" s="23">
        <v>0.10278260629153357</v>
      </c>
      <c r="G91" s="24">
        <v>0.12210440188038341</v>
      </c>
      <c r="H91" s="25">
        <v>575.68246252933545</v>
      </c>
      <c r="I91" s="26">
        <v>0.11715375848572762</v>
      </c>
      <c r="J91" s="27">
        <v>0.12281098542179913</v>
      </c>
      <c r="K91" s="26">
        <v>0.12455083508468423</v>
      </c>
      <c r="L91" s="26">
        <v>0.13352781427748561</v>
      </c>
    </row>
    <row r="92" spans="2:12" s="5" customFormat="1" ht="12.75" customHeight="1" x14ac:dyDescent="0.25">
      <c r="B92" s="67"/>
      <c r="C92" s="30" t="s">
        <v>24</v>
      </c>
      <c r="D92" s="39">
        <v>5.0266028152304001</v>
      </c>
      <c r="E92" s="22">
        <v>3.0769359078743896E-3</v>
      </c>
      <c r="F92" s="23">
        <v>8.208136858952142E-2</v>
      </c>
      <c r="G92" s="24">
        <v>5.4909446168223131E-2</v>
      </c>
      <c r="H92" s="25">
        <v>58.731678361451621</v>
      </c>
      <c r="I92" s="26">
        <v>6.6667780006647082E-2</v>
      </c>
      <c r="J92" s="27">
        <v>6.2711900723671166E-2</v>
      </c>
      <c r="K92" s="26">
        <v>7.3040971945405708E-2</v>
      </c>
      <c r="L92" s="26">
        <v>7.8709584173688896E-2</v>
      </c>
    </row>
    <row r="93" spans="2:12" s="5" customFormat="1" ht="12.75" customHeight="1" x14ac:dyDescent="0.25">
      <c r="B93" s="67"/>
      <c r="C93" s="63" t="s">
        <v>25</v>
      </c>
      <c r="D93" s="64">
        <v>16.052100311450801</v>
      </c>
      <c r="E93" s="96">
        <v>3.1279730525048954E-3</v>
      </c>
      <c r="F93" s="97">
        <v>2.3108370179838689E-2</v>
      </c>
      <c r="G93" s="84">
        <v>8.5494756292683771E-2</v>
      </c>
      <c r="H93" s="98">
        <v>190.62575869188302</v>
      </c>
      <c r="I93" s="65">
        <v>8.7603993767342736E-2</v>
      </c>
      <c r="J93" s="99">
        <v>8.2114463994243714E-2</v>
      </c>
      <c r="K93" s="65">
        <v>9.2804287253033024E-2</v>
      </c>
      <c r="L93" s="65">
        <v>9.0575500307742196E-2</v>
      </c>
    </row>
    <row r="94" spans="2:12" s="5" customFormat="1" ht="12.75" customHeight="1" x14ac:dyDescent="0.25">
      <c r="B94" s="67"/>
      <c r="C94" s="12" t="s">
        <v>26</v>
      </c>
      <c r="D94" s="64">
        <v>171.74514515103715</v>
      </c>
      <c r="E94" s="96">
        <v>-3.1459163826288439E-3</v>
      </c>
      <c r="F94" s="97">
        <v>2.6795599786468172E-2</v>
      </c>
      <c r="G94" s="84">
        <v>0.14159381270299143</v>
      </c>
      <c r="H94" s="98">
        <v>2006.5711704077091</v>
      </c>
      <c r="I94" s="65">
        <v>0.13743487478380478</v>
      </c>
      <c r="J94" s="99">
        <v>0.13510064721913384</v>
      </c>
      <c r="K94" s="65">
        <v>0.14523022558723109</v>
      </c>
      <c r="L94" s="65">
        <v>0.14683446367206932</v>
      </c>
    </row>
    <row r="95" spans="2:12" s="5" customFormat="1" ht="12.75" hidden="1" customHeight="1" x14ac:dyDescent="0.25">
      <c r="B95" s="67"/>
      <c r="C95" s="101"/>
      <c r="D95" s="64"/>
      <c r="E95" s="96"/>
      <c r="F95" s="97"/>
      <c r="G95" s="119"/>
      <c r="H95" s="98"/>
      <c r="I95" s="65"/>
      <c r="J95" s="99"/>
      <c r="K95" s="65"/>
      <c r="L95" s="65"/>
    </row>
    <row r="96" spans="2:12" s="5" customFormat="1" ht="12.75" hidden="1" customHeight="1" x14ac:dyDescent="0.25">
      <c r="B96" s="67"/>
      <c r="C96" s="101"/>
      <c r="D96" s="64"/>
      <c r="E96" s="96"/>
      <c r="F96" s="97"/>
      <c r="G96" s="119"/>
      <c r="H96" s="98"/>
      <c r="I96" s="65"/>
      <c r="J96" s="99"/>
      <c r="K96" s="65"/>
      <c r="L96" s="65"/>
    </row>
    <row r="97" spans="2:22" s="5" customFormat="1" ht="12.75" hidden="1" customHeight="1" x14ac:dyDescent="0.25">
      <c r="B97" s="67"/>
      <c r="C97" s="101"/>
      <c r="D97" s="64"/>
      <c r="E97" s="96"/>
      <c r="F97" s="97"/>
      <c r="G97" s="119"/>
      <c r="H97" s="98"/>
      <c r="I97" s="65"/>
      <c r="J97" s="99"/>
      <c r="K97" s="65"/>
      <c r="L97" s="65"/>
    </row>
    <row r="98" spans="2:22" s="5" customFormat="1" ht="12.75" customHeight="1" x14ac:dyDescent="0.25">
      <c r="C98" s="56" t="s">
        <v>27</v>
      </c>
      <c r="D98" s="8">
        <v>30.445594589999995</v>
      </c>
      <c r="E98" s="9">
        <v>8.4522348841890471E-2</v>
      </c>
      <c r="F98" s="9">
        <v>9.4994884874943564E-2</v>
      </c>
      <c r="G98" s="118">
        <v>9.7745669457520057E-2</v>
      </c>
      <c r="H98" s="58">
        <v>335.53648437999999</v>
      </c>
      <c r="I98" s="9">
        <v>0.11364281455087633</v>
      </c>
      <c r="J98" s="9">
        <v>0.10664851399697928</v>
      </c>
      <c r="K98" s="9">
        <v>0.1369605107047609</v>
      </c>
      <c r="L98" s="9">
        <v>0.13492757007152512</v>
      </c>
    </row>
    <row r="99" spans="2:22" s="5" customFormat="1" ht="12.75" customHeight="1" x14ac:dyDescent="0.25">
      <c r="C99" s="37" t="s">
        <v>28</v>
      </c>
      <c r="D99" s="59">
        <v>25.700881379999998</v>
      </c>
      <c r="E99" s="93">
        <v>9.3264717458263036E-2</v>
      </c>
      <c r="F99" s="92">
        <v>0.10678402359376826</v>
      </c>
      <c r="G99" s="93">
        <v>0.11662128458663723</v>
      </c>
      <c r="H99" s="59">
        <v>283.65373835000003</v>
      </c>
      <c r="I99" s="93">
        <v>0.13453291890975749</v>
      </c>
      <c r="J99" s="92">
        <v>0.12601273017381298</v>
      </c>
      <c r="K99" s="93">
        <v>0.15893073871445984</v>
      </c>
      <c r="L99" s="92">
        <v>0.15523213883138842</v>
      </c>
      <c r="N99" s="61"/>
      <c r="O99" s="61"/>
      <c r="P99" s="61"/>
      <c r="Q99" s="61"/>
      <c r="R99" s="61"/>
      <c r="S99" s="61"/>
      <c r="T99" s="61"/>
      <c r="U99" s="61"/>
      <c r="V99" s="61"/>
    </row>
    <row r="100" spans="2:22" s="5" customFormat="1" ht="12.75" customHeight="1" x14ac:dyDescent="0.25">
      <c r="C100" s="62" t="s">
        <v>29</v>
      </c>
      <c r="D100" s="21">
        <v>21.253465390000002</v>
      </c>
      <c r="E100" s="27">
        <v>9.3854311885711139E-2</v>
      </c>
      <c r="F100" s="26">
        <v>0.10630017865548957</v>
      </c>
      <c r="G100" s="27">
        <v>0.11169540659244803</v>
      </c>
      <c r="H100" s="21">
        <v>235.42166662</v>
      </c>
      <c r="I100" s="27">
        <v>0.13052896757870158</v>
      </c>
      <c r="J100" s="26">
        <v>0.1220544873111864</v>
      </c>
      <c r="K100" s="27">
        <v>0.15438556777494172</v>
      </c>
      <c r="L100" s="26">
        <v>0.15124638449470273</v>
      </c>
      <c r="N100" s="61"/>
      <c r="O100" s="61"/>
      <c r="P100" s="61"/>
      <c r="Q100" s="61"/>
      <c r="R100" s="61"/>
      <c r="S100" s="61"/>
      <c r="T100" s="61"/>
      <c r="U100" s="61"/>
      <c r="V100" s="61"/>
    </row>
    <row r="101" spans="2:22" s="5" customFormat="1" ht="12.75" customHeight="1" x14ac:dyDescent="0.25">
      <c r="C101" s="62" t="s">
        <v>30</v>
      </c>
      <c r="D101" s="21">
        <v>2.2466075099999996</v>
      </c>
      <c r="E101" s="27">
        <v>0.21946634689607758</v>
      </c>
      <c r="F101" s="26">
        <v>0.23451923602435132</v>
      </c>
      <c r="G101" s="27">
        <v>0.19174326198089475</v>
      </c>
      <c r="H101" s="21">
        <v>24.316271059999995</v>
      </c>
      <c r="I101" s="27">
        <v>0.21000877487924985</v>
      </c>
      <c r="J101" s="26">
        <v>0.20506546167384609</v>
      </c>
      <c r="K101" s="27">
        <v>0.227401999199486</v>
      </c>
      <c r="L101" s="26">
        <v>0.22555575066710976</v>
      </c>
      <c r="N101" s="61"/>
      <c r="O101" s="61"/>
      <c r="P101" s="61"/>
      <c r="Q101" s="61"/>
      <c r="R101" s="61"/>
      <c r="S101" s="61"/>
      <c r="T101" s="61"/>
      <c r="U101" s="61"/>
      <c r="V101" s="61"/>
    </row>
    <row r="102" spans="2:22" s="5" customFormat="1" ht="12.75" customHeight="1" x14ac:dyDescent="0.25">
      <c r="C102" s="62" t="s">
        <v>31</v>
      </c>
      <c r="D102" s="21">
        <v>2.2008084800000001</v>
      </c>
      <c r="E102" s="27">
        <v>-1.5828786601034595E-2</v>
      </c>
      <c r="F102" s="26">
        <v>-1.6083345952765393E-3</v>
      </c>
      <c r="G102" s="27">
        <v>9.5431034445800922E-2</v>
      </c>
      <c r="H102" s="21">
        <v>23.915800669999999</v>
      </c>
      <c r="I102" s="27">
        <v>0.10303308330542094</v>
      </c>
      <c r="J102" s="26">
        <v>9.1561795099160737E-2</v>
      </c>
      <c r="K102" s="27">
        <v>0.1379686104093063</v>
      </c>
      <c r="L102" s="26">
        <v>0.12743123200922635</v>
      </c>
      <c r="N102" s="61"/>
      <c r="O102" s="61"/>
      <c r="P102" s="61"/>
      <c r="Q102" s="61"/>
      <c r="R102" s="61"/>
      <c r="S102" s="61"/>
      <c r="T102" s="61"/>
      <c r="U102" s="61"/>
      <c r="V102" s="61"/>
    </row>
    <row r="103" spans="2:22" s="5" customFormat="1" ht="12.75" customHeight="1" x14ac:dyDescent="0.25">
      <c r="C103" s="37" t="s">
        <v>32</v>
      </c>
      <c r="D103" s="21">
        <v>3.3219694199999998</v>
      </c>
      <c r="E103" s="23">
        <v>2.8277463386392254E-2</v>
      </c>
      <c r="F103" s="116">
        <v>2.3365684731434744E-2</v>
      </c>
      <c r="G103" s="23">
        <v>-1.3824845153169063E-2</v>
      </c>
      <c r="H103" s="21">
        <v>36.308751549999997</v>
      </c>
      <c r="I103" s="23">
        <v>-5.460835012376708E-3</v>
      </c>
      <c r="J103" s="116">
        <v>-5.295510278113702E-3</v>
      </c>
      <c r="K103" s="23">
        <v>2.3217485956474659E-2</v>
      </c>
      <c r="L103" s="116">
        <v>2.8506459821776797E-2</v>
      </c>
      <c r="N103" s="61"/>
      <c r="O103" s="61"/>
      <c r="P103" s="61"/>
      <c r="Q103" s="61"/>
      <c r="R103" s="61"/>
      <c r="S103" s="61"/>
      <c r="T103" s="61"/>
      <c r="U103" s="61"/>
      <c r="V103" s="61"/>
    </row>
    <row r="104" spans="2:22" s="5" customFormat="1" ht="12.75" customHeight="1" x14ac:dyDescent="0.25">
      <c r="C104" s="63" t="s">
        <v>33</v>
      </c>
      <c r="D104" s="64">
        <v>1.42274379</v>
      </c>
      <c r="E104" s="97">
        <v>6.666888435799101E-2</v>
      </c>
      <c r="F104" s="117">
        <v>6.4942482842295535E-2</v>
      </c>
      <c r="G104" s="97">
        <v>5.3987943011723383E-2</v>
      </c>
      <c r="H104" s="64">
        <v>15.57399448</v>
      </c>
      <c r="I104" s="97">
        <v>5.4425064732879891E-2</v>
      </c>
      <c r="J104" s="117">
        <v>5.3914987244662038E-2</v>
      </c>
      <c r="K104" s="97">
        <v>5.0007663884562348E-2</v>
      </c>
      <c r="L104" s="117">
        <v>5.2202906070423438E-2</v>
      </c>
      <c r="N104" s="61"/>
      <c r="O104" s="61"/>
      <c r="P104" s="61"/>
      <c r="Q104" s="61"/>
      <c r="R104" s="61"/>
      <c r="S104" s="61"/>
      <c r="T104" s="61"/>
      <c r="U104" s="61"/>
      <c r="V104" s="61"/>
    </row>
    <row r="105" spans="2:22" s="5" customFormat="1" ht="12.75" customHeight="1" x14ac:dyDescent="0.25">
      <c r="B105" s="67"/>
      <c r="C105" s="120"/>
      <c r="D105" s="121"/>
      <c r="E105" s="122"/>
      <c r="F105" s="122"/>
      <c r="G105" s="122"/>
      <c r="H105" s="122"/>
      <c r="I105" s="122"/>
      <c r="J105" s="122"/>
      <c r="K105" s="122"/>
      <c r="L105" s="73" t="s">
        <v>36</v>
      </c>
    </row>
    <row r="106" spans="2:22" s="5" customFormat="1" ht="12.75" hidden="1" customHeight="1" x14ac:dyDescent="0.25">
      <c r="B106" s="67"/>
      <c r="C106" s="111"/>
      <c r="D106" s="112"/>
      <c r="E106" s="23"/>
      <c r="F106" s="113"/>
      <c r="G106" s="113"/>
      <c r="H106" s="113"/>
      <c r="I106" s="23"/>
      <c r="J106" s="113"/>
      <c r="K106" s="113"/>
      <c r="L106" s="113"/>
    </row>
    <row r="107" spans="2:22" s="5" customFormat="1" ht="12.75" hidden="1" customHeight="1" x14ac:dyDescent="0.25">
      <c r="B107" s="67"/>
      <c r="C107" s="111"/>
      <c r="D107" s="112"/>
      <c r="E107" s="23"/>
      <c r="F107" s="113"/>
      <c r="G107" s="113"/>
      <c r="H107" s="113"/>
      <c r="I107" s="23"/>
      <c r="J107" s="113"/>
      <c r="K107" s="113"/>
      <c r="L107" s="113"/>
    </row>
    <row r="108" spans="2:22" s="5" customFormat="1" ht="12.75" hidden="1" customHeight="1" x14ac:dyDescent="0.25">
      <c r="B108" s="67"/>
      <c r="C108" s="111"/>
      <c r="D108" s="112"/>
      <c r="E108" s="23"/>
      <c r="F108" s="113"/>
      <c r="G108" s="113"/>
      <c r="H108" s="113"/>
      <c r="I108" s="23"/>
      <c r="J108" s="113"/>
      <c r="K108" s="113"/>
      <c r="L108" s="113"/>
    </row>
    <row r="109" spans="2:22" s="5" customFormat="1" ht="12.75" hidden="1" customHeight="1" x14ac:dyDescent="0.25">
      <c r="B109" s="67"/>
      <c r="C109" s="68"/>
      <c r="D109" s="69"/>
      <c r="E109" s="70"/>
      <c r="F109" s="70"/>
      <c r="G109" s="70"/>
      <c r="H109" s="71"/>
      <c r="I109" s="70"/>
      <c r="J109" s="70"/>
      <c r="K109" s="70"/>
      <c r="L109" s="70"/>
    </row>
    <row r="110" spans="2:22" x14ac:dyDescent="0.25">
      <c r="C110" s="74" t="s">
        <v>37</v>
      </c>
    </row>
    <row r="111" spans="2:22" ht="48.75" customHeight="1" x14ac:dyDescent="0.25">
      <c r="C111" s="187" t="s">
        <v>38</v>
      </c>
      <c r="D111" s="187"/>
      <c r="E111" s="187"/>
      <c r="F111" s="187"/>
      <c r="G111" s="187"/>
      <c r="H111" s="187"/>
      <c r="I111" s="187"/>
      <c r="J111" s="187"/>
      <c r="K111" s="187"/>
      <c r="L111" s="187"/>
    </row>
    <row r="112" spans="2:22" ht="48.75" customHeight="1" x14ac:dyDescent="0.25">
      <c r="C112" s="187"/>
      <c r="D112" s="187"/>
      <c r="E112" s="187"/>
      <c r="F112" s="187"/>
      <c r="G112" s="187"/>
      <c r="H112" s="187"/>
      <c r="I112" s="187"/>
      <c r="J112" s="187"/>
      <c r="K112" s="187"/>
      <c r="L112" s="187"/>
    </row>
  </sheetData>
  <mergeCells count="32">
    <mergeCell ref="C111:L111"/>
    <mergeCell ref="C112:L112"/>
    <mergeCell ref="C72:C74"/>
    <mergeCell ref="D72:F72"/>
    <mergeCell ref="G72:J72"/>
    <mergeCell ref="K72:L72"/>
    <mergeCell ref="D73:D74"/>
    <mergeCell ref="E73:F73"/>
    <mergeCell ref="G73:G74"/>
    <mergeCell ref="H73:H74"/>
    <mergeCell ref="I73:J73"/>
    <mergeCell ref="K73:L73"/>
    <mergeCell ref="C38:C40"/>
    <mergeCell ref="D38:F38"/>
    <mergeCell ref="G38:J38"/>
    <mergeCell ref="K38:L38"/>
    <mergeCell ref="D39:D40"/>
    <mergeCell ref="E39:F39"/>
    <mergeCell ref="G39:G40"/>
    <mergeCell ref="H39:H40"/>
    <mergeCell ref="I39:J39"/>
    <mergeCell ref="K39:L39"/>
    <mergeCell ref="C4:C6"/>
    <mergeCell ref="D4:F4"/>
    <mergeCell ref="G4:J4"/>
    <mergeCell ref="K4:L4"/>
    <mergeCell ref="D5:D6"/>
    <mergeCell ref="E5:F5"/>
    <mergeCell ref="G5:G6"/>
    <mergeCell ref="H5:H6"/>
    <mergeCell ref="I5:J5"/>
    <mergeCell ref="K5:L5"/>
  </mergeCells>
  <pageMargins left="0" right="0" top="0" bottom="0" header="0" footer="0"/>
  <pageSetup paperSize="9" scale="80" fitToWidth="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0000FF"/>
    <pageSetUpPr fitToPage="1"/>
  </sheetPr>
  <dimension ref="A1:Z65"/>
  <sheetViews>
    <sheetView showGridLines="0" topLeftCell="H28" zoomScale="80" zoomScaleNormal="80" workbookViewId="0">
      <selection activeCell="K54" sqref="K54"/>
    </sheetView>
  </sheetViews>
  <sheetFormatPr baseColWidth="10" defaultColWidth="11.453125" defaultRowHeight="14" x14ac:dyDescent="0.3"/>
  <cols>
    <col min="1" max="1" width="5.453125" style="126" customWidth="1"/>
    <col min="2" max="2" width="30.7265625" style="126" customWidth="1"/>
    <col min="3" max="3" width="18.26953125" style="126" customWidth="1"/>
    <col min="4" max="4" width="11.7265625" style="126" customWidth="1"/>
    <col min="5" max="5" width="11.453125" style="126" customWidth="1"/>
    <col min="6" max="6" width="11.453125" style="126"/>
    <col min="7" max="15" width="11.453125" style="126" customWidth="1"/>
    <col min="16" max="16" width="12.26953125" style="126" customWidth="1"/>
    <col min="17" max="17" width="12.453125" style="126" customWidth="1"/>
    <col min="18" max="16384" width="11.453125" style="126"/>
  </cols>
  <sheetData>
    <row r="1" spans="1:18" ht="15.5" x14ac:dyDescent="0.3">
      <c r="A1" s="123" t="s">
        <v>46</v>
      </c>
      <c r="B1" s="124"/>
      <c r="C1" s="124"/>
      <c r="D1" s="124"/>
      <c r="E1" s="124"/>
      <c r="F1" s="124"/>
      <c r="G1" s="124"/>
      <c r="H1" s="124"/>
      <c r="I1" s="124"/>
      <c r="J1" s="124"/>
      <c r="K1" s="124"/>
      <c r="L1" s="124"/>
      <c r="M1" s="124"/>
      <c r="N1" s="125" t="s">
        <v>47</v>
      </c>
      <c r="O1" s="125"/>
      <c r="P1" s="125"/>
      <c r="Q1" s="125"/>
    </row>
    <row r="2" spans="1:18" x14ac:dyDescent="0.3">
      <c r="Q2" s="125"/>
    </row>
    <row r="3" spans="1:18" ht="30" customHeight="1" x14ac:dyDescent="0.3">
      <c r="D3" s="127" t="s">
        <v>48</v>
      </c>
      <c r="E3" s="127" t="s">
        <v>49</v>
      </c>
      <c r="F3" s="127">
        <v>44197</v>
      </c>
      <c r="G3" s="127">
        <v>44228</v>
      </c>
      <c r="H3" s="127">
        <v>44256</v>
      </c>
      <c r="I3" s="127">
        <v>44287</v>
      </c>
      <c r="J3" s="127">
        <v>44317</v>
      </c>
      <c r="K3" s="127">
        <v>44348</v>
      </c>
      <c r="L3" s="127">
        <v>44378</v>
      </c>
      <c r="M3" s="127">
        <v>44409</v>
      </c>
      <c r="N3" s="127">
        <v>44440</v>
      </c>
    </row>
    <row r="4" spans="1:18" x14ac:dyDescent="0.3">
      <c r="B4" s="128" t="s">
        <v>50</v>
      </c>
      <c r="C4" s="129"/>
      <c r="D4" s="130">
        <v>-7.850857394076094E-6</v>
      </c>
      <c r="E4" s="130">
        <v>6.7983597029641629E-5</v>
      </c>
      <c r="F4" s="130">
        <v>-2.2724664324103028E-4</v>
      </c>
      <c r="G4" s="130">
        <v>3.8512234396703704E-4</v>
      </c>
      <c r="H4" s="130">
        <v>5.7919656265559283E-4</v>
      </c>
      <c r="I4" s="130">
        <v>3.8289480367659223E-4</v>
      </c>
      <c r="J4" s="130">
        <v>5.9256806636454051E-4</v>
      </c>
      <c r="K4" s="130">
        <v>2.7997423201142624E-4</v>
      </c>
      <c r="L4" s="130">
        <v>5.9021025081951173E-4</v>
      </c>
      <c r="M4" s="130">
        <v>2.1150229717503688E-3</v>
      </c>
      <c r="N4" s="130">
        <v>2.0929116811641002E-3</v>
      </c>
    </row>
    <row r="5" spans="1:18" x14ac:dyDescent="0.3">
      <c r="B5" s="131" t="s">
        <v>51</v>
      </c>
      <c r="C5" s="132"/>
      <c r="D5" s="133">
        <v>1.8614239430059243E-5</v>
      </c>
      <c r="E5" s="133">
        <v>1.796553379609378E-4</v>
      </c>
      <c r="F5" s="133">
        <v>6.5229628448015831E-4</v>
      </c>
      <c r="G5" s="133">
        <v>6.8282355568261011E-4</v>
      </c>
      <c r="H5" s="133">
        <v>7.8225414669863547E-4</v>
      </c>
      <c r="I5" s="133">
        <v>6.4210547498522175E-4</v>
      </c>
      <c r="J5" s="133">
        <v>9.1993112803789856E-4</v>
      </c>
      <c r="K5" s="133">
        <v>3.5985979572306093E-4</v>
      </c>
      <c r="L5" s="133">
        <v>1.3572051829922049E-3</v>
      </c>
      <c r="M5" s="133">
        <v>3.0619782793583905E-3</v>
      </c>
      <c r="N5" s="133">
        <v>3.2581009837415742E-3</v>
      </c>
    </row>
    <row r="6" spans="1:18" x14ac:dyDescent="0.3">
      <c r="B6" s="134" t="s">
        <v>52</v>
      </c>
      <c r="C6" s="135"/>
      <c r="D6" s="136">
        <v>1.7803034228158765E-5</v>
      </c>
      <c r="E6" s="136">
        <v>1.0824620090033044E-4</v>
      </c>
      <c r="F6" s="136">
        <v>1.8422015347185905E-4</v>
      </c>
      <c r="G6" s="136">
        <v>4.7060285710998073E-5</v>
      </c>
      <c r="H6" s="136">
        <v>4.3569052438963141E-5</v>
      </c>
      <c r="I6" s="136">
        <v>1.5210434263224215E-6</v>
      </c>
      <c r="J6" s="136">
        <v>3.0078269821087744E-4</v>
      </c>
      <c r="K6" s="136">
        <v>-9.9167578492487252E-5</v>
      </c>
      <c r="L6" s="136">
        <v>1.2002011893932352E-3</v>
      </c>
      <c r="M6" s="136">
        <v>2.8869352402278725E-3</v>
      </c>
      <c r="N6" s="136">
        <v>2.328549539114988E-3</v>
      </c>
    </row>
    <row r="7" spans="1:18" x14ac:dyDescent="0.3">
      <c r="B7" s="134" t="s">
        <v>53</v>
      </c>
      <c r="C7" s="135"/>
      <c r="D7" s="136">
        <v>1.9991598174673442E-6</v>
      </c>
      <c r="E7" s="136">
        <v>5.3670484519319217E-5</v>
      </c>
      <c r="F7" s="136">
        <v>-8.4446035190754998E-5</v>
      </c>
      <c r="G7" s="136">
        <v>-2.1888311949047612E-5</v>
      </c>
      <c r="H7" s="136">
        <v>-1.2065232713620588E-4</v>
      </c>
      <c r="I7" s="136">
        <v>-1.7652819353997096E-4</v>
      </c>
      <c r="J7" s="136">
        <v>-7.2151166779721443E-5</v>
      </c>
      <c r="K7" s="136">
        <v>-5.5532574693406556E-4</v>
      </c>
      <c r="L7" s="136">
        <v>9.9449579549215628E-6</v>
      </c>
      <c r="M7" s="136">
        <v>-4.6558060426837855E-4</v>
      </c>
      <c r="N7" s="136">
        <v>-1.9269613641814676E-3</v>
      </c>
    </row>
    <row r="8" spans="1:18" x14ac:dyDescent="0.3">
      <c r="B8" s="134" t="s">
        <v>54</v>
      </c>
      <c r="C8" s="135"/>
      <c r="D8" s="136">
        <v>3.0538030807436556E-5</v>
      </c>
      <c r="E8" s="136">
        <v>1.3692126831599261E-4</v>
      </c>
      <c r="F8" s="136">
        <v>3.5297111951759774E-4</v>
      </c>
      <c r="G8" s="136">
        <v>1.8797108160728548E-4</v>
      </c>
      <c r="H8" s="136">
        <v>2.0644040982675804E-4</v>
      </c>
      <c r="I8" s="136">
        <v>3.0177748027560014E-4</v>
      </c>
      <c r="J8" s="136">
        <v>7.3134648565598148E-4</v>
      </c>
      <c r="K8" s="136">
        <v>3.0909299283776726E-4</v>
      </c>
      <c r="L8" s="136">
        <v>2.1588840214790128E-3</v>
      </c>
      <c r="M8" s="136">
        <v>5.7776809588807598E-3</v>
      </c>
      <c r="N8" s="136">
        <v>5.3265497720125232E-3</v>
      </c>
    </row>
    <row r="9" spans="1:18" x14ac:dyDescent="0.3">
      <c r="B9" s="134" t="s">
        <v>55</v>
      </c>
      <c r="C9" s="135"/>
      <c r="D9" s="136">
        <v>3.2794045530248894E-6</v>
      </c>
      <c r="E9" s="136">
        <v>1.2382551711476175E-4</v>
      </c>
      <c r="F9" s="136">
        <v>1.2978886300363257E-4</v>
      </c>
      <c r="G9" s="136">
        <v>-3.1607708529679535E-4</v>
      </c>
      <c r="H9" s="136">
        <v>-1.8171826466173435E-4</v>
      </c>
      <c r="I9" s="136">
        <v>-6.7806171869644327E-4</v>
      </c>
      <c r="J9" s="136">
        <v>-4.4388329674516225E-4</v>
      </c>
      <c r="K9" s="136">
        <v>-6.7442646032700448E-4</v>
      </c>
      <c r="L9" s="136">
        <v>3.4055864124704627E-4</v>
      </c>
      <c r="M9" s="136">
        <v>-3.4900416324568084E-4</v>
      </c>
      <c r="N9" s="136">
        <v>-3.2084186969472128E-4</v>
      </c>
    </row>
    <row r="10" spans="1:18" x14ac:dyDescent="0.3">
      <c r="B10" s="137" t="s">
        <v>56</v>
      </c>
      <c r="C10" s="138"/>
      <c r="D10" s="136">
        <v>2.8751120265235741E-5</v>
      </c>
      <c r="E10" s="136">
        <v>1.7591460674926118E-4</v>
      </c>
      <c r="F10" s="136">
        <v>3.4879506149620987E-4</v>
      </c>
      <c r="G10" s="136">
        <v>7.6431609445548609E-4</v>
      </c>
      <c r="H10" s="136">
        <v>8.6198082369315365E-4</v>
      </c>
      <c r="I10" s="136">
        <v>8.9765599623903292E-4</v>
      </c>
      <c r="J10" s="136">
        <v>9.3634149026700086E-4</v>
      </c>
      <c r="K10" s="136">
        <v>1.2795801599598811E-3</v>
      </c>
      <c r="L10" s="136">
        <v>1.7906470162312171E-3</v>
      </c>
      <c r="M10" s="136">
        <v>2.4813781417958314E-3</v>
      </c>
      <c r="N10" s="136">
        <v>4.0684284930900816E-3</v>
      </c>
    </row>
    <row r="11" spans="1:18" x14ac:dyDescent="0.3">
      <c r="B11" s="134" t="s">
        <v>57</v>
      </c>
      <c r="C11" s="135"/>
      <c r="D11" s="136">
        <v>1.4135569421647176E-5</v>
      </c>
      <c r="E11" s="136">
        <v>1.8926105123351356E-4</v>
      </c>
      <c r="F11" s="136">
        <v>2.9873721315021307E-4</v>
      </c>
      <c r="G11" s="136">
        <v>5.517388466391715E-4</v>
      </c>
      <c r="H11" s="136">
        <v>6.5842979907926313E-4</v>
      </c>
      <c r="I11" s="136">
        <v>1.0005042127108066E-3</v>
      </c>
      <c r="J11" s="136">
        <v>6.5678902408805584E-4</v>
      </c>
      <c r="K11" s="136">
        <v>1.1545732071569503E-3</v>
      </c>
      <c r="L11" s="136">
        <v>1.6259278840389246E-3</v>
      </c>
      <c r="M11" s="136">
        <v>2.6969159997864978E-3</v>
      </c>
      <c r="N11" s="136">
        <v>4.0546920290505106E-3</v>
      </c>
    </row>
    <row r="12" spans="1:18" x14ac:dyDescent="0.3">
      <c r="B12" s="134" t="s">
        <v>58</v>
      </c>
      <c r="C12" s="135"/>
      <c r="D12" s="136">
        <v>3.5039224115740453E-5</v>
      </c>
      <c r="E12" s="136">
        <v>1.7269151830334728E-4</v>
      </c>
      <c r="F12" s="136">
        <v>4.0801652192978821E-4</v>
      </c>
      <c r="G12" s="136">
        <v>8.9430258547862351E-4</v>
      </c>
      <c r="H12" s="136">
        <v>1.0153176630698368E-3</v>
      </c>
      <c r="I12" s="136">
        <v>9.3541031216393122E-4</v>
      </c>
      <c r="J12" s="136">
        <v>1.0894018344060896E-3</v>
      </c>
      <c r="K12" s="136">
        <v>1.468552107618315E-3</v>
      </c>
      <c r="L12" s="136">
        <v>1.9041555043943781E-3</v>
      </c>
      <c r="M12" s="136">
        <v>2.4249089545720359E-3</v>
      </c>
      <c r="N12" s="136">
        <v>4.4322799576057559E-3</v>
      </c>
    </row>
    <row r="13" spans="1:18" x14ac:dyDescent="0.3">
      <c r="B13" s="137" t="s">
        <v>59</v>
      </c>
      <c r="C13" s="138"/>
      <c r="D13" s="136">
        <v>4.8517054802577064E-6</v>
      </c>
      <c r="E13" s="136">
        <v>7.0115507967205559E-5</v>
      </c>
      <c r="F13" s="136">
        <v>1.3036778449548869E-4</v>
      </c>
      <c r="G13" s="136">
        <v>4.3927238720176121E-4</v>
      </c>
      <c r="H13" s="136">
        <v>2.7509169983175319E-4</v>
      </c>
      <c r="I13" s="136">
        <v>3.3331451114504418E-5</v>
      </c>
      <c r="J13" s="136">
        <v>2.2937106443721156E-4</v>
      </c>
      <c r="K13" s="136">
        <v>5.8411656981505189E-4</v>
      </c>
      <c r="L13" s="136">
        <v>1.4376306642680525E-3</v>
      </c>
      <c r="M13" s="136">
        <v>2.1770712647115609E-3</v>
      </c>
      <c r="N13" s="136">
        <v>-6.179008207178871E-4</v>
      </c>
    </row>
    <row r="14" spans="1:18" x14ac:dyDescent="0.3">
      <c r="B14" s="137" t="s">
        <v>60</v>
      </c>
      <c r="C14" s="138"/>
      <c r="D14" s="136">
        <v>4.9374193495266283E-5</v>
      </c>
      <c r="E14" s="136">
        <v>1.219729429724481E-5</v>
      </c>
      <c r="F14" s="136">
        <v>3.195882800366423E-4</v>
      </c>
      <c r="G14" s="136">
        <v>1.165814993531189E-3</v>
      </c>
      <c r="H14" s="136">
        <v>2.2614029667384905E-3</v>
      </c>
      <c r="I14" s="136">
        <v>-1.3365242724135973E-3</v>
      </c>
      <c r="J14" s="136">
        <v>-2.7866290217026801E-4</v>
      </c>
      <c r="K14" s="136">
        <v>-1.1951021178426835E-3</v>
      </c>
      <c r="L14" s="136">
        <v>1.3835057362694414E-3</v>
      </c>
      <c r="M14" s="136">
        <v>3.400703002954808E-3</v>
      </c>
      <c r="N14" s="136">
        <v>2.805567856759783E-3</v>
      </c>
      <c r="R14" s="126" t="s">
        <v>47</v>
      </c>
    </row>
    <row r="15" spans="1:18" x14ac:dyDescent="0.3">
      <c r="B15" s="137" t="s">
        <v>61</v>
      </c>
      <c r="C15" s="138"/>
      <c r="D15" s="136">
        <v>-1.1305653649151814E-5</v>
      </c>
      <c r="E15" s="136">
        <v>3.6276170309301747E-4</v>
      </c>
      <c r="F15" s="136">
        <v>1.6011689874164681E-3</v>
      </c>
      <c r="G15" s="136">
        <v>1.4502255867892E-3</v>
      </c>
      <c r="H15" s="136">
        <v>1.4038971147429802E-3</v>
      </c>
      <c r="I15" s="136">
        <v>1.947706065899224E-3</v>
      </c>
      <c r="J15" s="136">
        <v>2.3835902290456623E-3</v>
      </c>
      <c r="K15" s="136">
        <v>-1.42722192216449E-4</v>
      </c>
      <c r="L15" s="136">
        <v>1.1334245330576476E-3</v>
      </c>
      <c r="M15" s="136">
        <v>4.8338380043289053E-3</v>
      </c>
      <c r="N15" s="136">
        <v>5.9108175936755103E-3</v>
      </c>
    </row>
    <row r="16" spans="1:18" x14ac:dyDescent="0.3">
      <c r="B16" s="134" t="s">
        <v>62</v>
      </c>
      <c r="C16" s="135"/>
      <c r="D16" s="136">
        <v>-7.4149116838451157E-5</v>
      </c>
      <c r="E16" s="136">
        <v>-2.757561106880857E-5</v>
      </c>
      <c r="F16" s="136">
        <v>-7.4836917687959303E-4</v>
      </c>
      <c r="G16" s="136">
        <v>1.6857461146502217E-4</v>
      </c>
      <c r="H16" s="136">
        <v>1.2002835488353902E-3</v>
      </c>
      <c r="I16" s="136">
        <v>6.7335635910703573E-4</v>
      </c>
      <c r="J16" s="136">
        <v>1.8704593251799295E-3</v>
      </c>
      <c r="K16" s="136">
        <v>4.5154310092909711E-4</v>
      </c>
      <c r="L16" s="136">
        <v>1.3905466066890249E-3</v>
      </c>
      <c r="M16" s="136">
        <v>2.5449669491721671E-3</v>
      </c>
      <c r="N16" s="136">
        <v>5.9228971997418167E-3</v>
      </c>
    </row>
    <row r="17" spans="1:26" x14ac:dyDescent="0.3">
      <c r="B17" s="134" t="s">
        <v>63</v>
      </c>
      <c r="C17" s="135"/>
      <c r="D17" s="139">
        <v>8.8177921347742938E-5</v>
      </c>
      <c r="E17" s="139">
        <v>1.1159058936140998E-3</v>
      </c>
      <c r="F17" s="139">
        <v>4.9754255365432876E-3</v>
      </c>
      <c r="G17" s="139">
        <v>3.6550397807906254E-3</v>
      </c>
      <c r="H17" s="139">
        <v>1.7627455967668126E-3</v>
      </c>
      <c r="I17" s="139">
        <v>4.313671576904321E-3</v>
      </c>
      <c r="J17" s="139">
        <v>3.2551507554543502E-3</v>
      </c>
      <c r="K17" s="139">
        <v>-1.1635644182805827E-3</v>
      </c>
      <c r="L17" s="139">
        <v>7.0944506872638868E-4</v>
      </c>
      <c r="M17" s="139">
        <v>8.6815606650232358E-3</v>
      </c>
      <c r="N17" s="139">
        <v>5.8903503895775255E-3</v>
      </c>
    </row>
    <row r="18" spans="1:26" x14ac:dyDescent="0.3">
      <c r="B18" s="140" t="s">
        <v>64</v>
      </c>
      <c r="C18" s="141"/>
      <c r="D18" s="142">
        <v>-5.6395100700545875E-5</v>
      </c>
      <c r="E18" s="142">
        <v>-1.3561955852314789E-4</v>
      </c>
      <c r="F18" s="142">
        <v>-2.002858199518287E-3</v>
      </c>
      <c r="G18" s="142">
        <v>-1.9086475515495138E-4</v>
      </c>
      <c r="H18" s="142">
        <v>1.8387043557055449E-4</v>
      </c>
      <c r="I18" s="142">
        <v>-1.0426556714848711E-4</v>
      </c>
      <c r="J18" s="142">
        <v>-3.192625131898108E-5</v>
      </c>
      <c r="K18" s="142">
        <v>1.3441406445502402E-4</v>
      </c>
      <c r="L18" s="142">
        <v>-6.9679206600226085E-4</v>
      </c>
      <c r="M18" s="142">
        <v>6.0909740117476296E-4</v>
      </c>
      <c r="N18" s="142">
        <v>1.0645113669238704E-4</v>
      </c>
    </row>
    <row r="19" spans="1:26" x14ac:dyDescent="0.3">
      <c r="B19" s="137" t="s">
        <v>65</v>
      </c>
      <c r="C19" s="138"/>
      <c r="D19" s="136">
        <v>-6.9623130536600186E-5</v>
      </c>
      <c r="E19" s="136">
        <v>-8.7607918729415424E-5</v>
      </c>
      <c r="F19" s="136">
        <v>-5.8248763635770917E-4</v>
      </c>
      <c r="G19" s="136">
        <v>4.588796191118405E-5</v>
      </c>
      <c r="H19" s="136">
        <v>4.485833368368386E-4</v>
      </c>
      <c r="I19" s="136">
        <v>8.5362871082628189E-5</v>
      </c>
      <c r="J19" s="136">
        <v>1.7390125280547508E-4</v>
      </c>
      <c r="K19" s="136">
        <v>1.3241771660132962E-4</v>
      </c>
      <c r="L19" s="136">
        <v>-2.8410633252240469E-4</v>
      </c>
      <c r="M19" s="136">
        <v>7.7517867498211324E-4</v>
      </c>
      <c r="N19" s="136">
        <v>1.1652771200703071E-3</v>
      </c>
    </row>
    <row r="20" spans="1:26" x14ac:dyDescent="0.3">
      <c r="B20" s="134" t="s">
        <v>66</v>
      </c>
      <c r="C20" s="135"/>
      <c r="D20" s="136">
        <v>-6.2403734000016087E-5</v>
      </c>
      <c r="E20" s="136">
        <v>-9.1536356159993559E-5</v>
      </c>
      <c r="F20" s="136">
        <v>-7.5707648152012474E-5</v>
      </c>
      <c r="G20" s="136">
        <v>-2.4369662488743504E-4</v>
      </c>
      <c r="H20" s="136">
        <v>-8.8889560522331657E-5</v>
      </c>
      <c r="I20" s="136">
        <v>-1.1605979793471999E-4</v>
      </c>
      <c r="J20" s="136">
        <v>-5.9767914294184266E-5</v>
      </c>
      <c r="K20" s="136">
        <v>-4.2205182929966334E-5</v>
      </c>
      <c r="L20" s="136">
        <v>-8.4471314400147435E-5</v>
      </c>
      <c r="M20" s="136">
        <v>-1.4001083851356011E-4</v>
      </c>
      <c r="N20" s="136">
        <v>-9.8996929705497116E-5</v>
      </c>
    </row>
    <row r="21" spans="1:26" x14ac:dyDescent="0.3">
      <c r="B21" s="134" t="s">
        <v>67</v>
      </c>
      <c r="C21" s="135"/>
      <c r="D21" s="136">
        <v>-1.4477159922565708E-4</v>
      </c>
      <c r="E21" s="136">
        <v>-4.6727448845040875E-5</v>
      </c>
      <c r="F21" s="136">
        <v>-5.986563521153232E-3</v>
      </c>
      <c r="G21" s="136">
        <v>2.8753831407544173E-3</v>
      </c>
      <c r="H21" s="136">
        <v>5.8045025950066442E-3</v>
      </c>
      <c r="I21" s="136">
        <v>2.0719940882121257E-3</v>
      </c>
      <c r="J21" s="136">
        <v>2.4566404080901272E-3</v>
      </c>
      <c r="K21" s="136">
        <v>1.8967592782990206E-3</v>
      </c>
      <c r="L21" s="136">
        <v>-2.4424953441680719E-3</v>
      </c>
      <c r="M21" s="136">
        <v>1.1835885777876642E-2</v>
      </c>
      <c r="N21" s="136">
        <v>1.5718331426540999E-2</v>
      </c>
    </row>
    <row r="22" spans="1:26" x14ac:dyDescent="0.3">
      <c r="B22" s="143" t="s">
        <v>68</v>
      </c>
      <c r="C22" s="144"/>
      <c r="D22" s="145">
        <v>-1.9249976806023916E-5</v>
      </c>
      <c r="E22" s="145">
        <v>-2.749783468929401E-4</v>
      </c>
      <c r="F22" s="145">
        <v>-5.7909148929329302E-3</v>
      </c>
      <c r="G22" s="145">
        <v>-8.4076916976849603E-4</v>
      </c>
      <c r="H22" s="145">
        <v>-5.7114224703669336E-4</v>
      </c>
      <c r="I22" s="145">
        <v>-6.4050475071131263E-4</v>
      </c>
      <c r="J22" s="145">
        <v>-6.1711622405669075E-4</v>
      </c>
      <c r="K22" s="145">
        <v>1.4006620296047601E-4</v>
      </c>
      <c r="L22" s="145">
        <v>-1.9169382733578155E-3</v>
      </c>
      <c r="M22" s="145">
        <v>3.659773643582831E-5</v>
      </c>
      <c r="N22" s="145">
        <v>-3.1154023038755252E-3</v>
      </c>
    </row>
    <row r="23" spans="1:26" x14ac:dyDescent="0.3">
      <c r="B23" s="146"/>
      <c r="C23" s="146"/>
      <c r="D23" s="147"/>
      <c r="E23" s="147"/>
      <c r="F23" s="147"/>
      <c r="G23" s="147"/>
      <c r="H23" s="147"/>
      <c r="I23" s="147"/>
      <c r="J23" s="147"/>
      <c r="K23" s="147"/>
      <c r="L23" s="147"/>
      <c r="M23" s="147"/>
      <c r="N23" s="147"/>
      <c r="O23" s="147"/>
      <c r="P23" s="147"/>
      <c r="Q23" s="147"/>
    </row>
    <row r="24" spans="1:26" x14ac:dyDescent="0.3">
      <c r="Q24" s="125"/>
      <c r="R24" s="148"/>
      <c r="S24" s="148"/>
      <c r="T24" s="149"/>
    </row>
    <row r="25" spans="1:26" ht="15.5" x14ac:dyDescent="0.3">
      <c r="A25" s="123" t="s">
        <v>69</v>
      </c>
      <c r="B25" s="124"/>
      <c r="C25" s="124"/>
      <c r="D25" s="124"/>
      <c r="E25" s="124"/>
      <c r="F25" s="124"/>
      <c r="G25" s="124"/>
      <c r="H25" s="124"/>
      <c r="I25" s="124"/>
      <c r="J25" s="124"/>
      <c r="K25" s="124"/>
      <c r="L25" s="124"/>
      <c r="M25" s="124"/>
      <c r="N25" s="125"/>
      <c r="O25" s="125"/>
      <c r="P25" s="125"/>
      <c r="Q25" s="125"/>
      <c r="Z25" s="150"/>
    </row>
    <row r="27" spans="1:26" ht="13.5" customHeight="1" x14ac:dyDescent="0.3">
      <c r="B27" s="151" t="s">
        <v>70</v>
      </c>
      <c r="C27" s="151"/>
      <c r="D27" s="151"/>
      <c r="E27" s="151"/>
      <c r="F27" s="151"/>
      <c r="G27" s="151"/>
      <c r="H27" s="151"/>
      <c r="I27" s="151"/>
      <c r="J27" s="151"/>
      <c r="K27" s="151"/>
      <c r="L27" s="151"/>
      <c r="M27" s="151"/>
    </row>
    <row r="28" spans="1:26" ht="13.5" customHeight="1" thickBot="1" x14ac:dyDescent="0.35">
      <c r="B28" s="151"/>
      <c r="C28" s="151"/>
      <c r="D28" s="151"/>
      <c r="E28" s="151"/>
      <c r="F28" s="151"/>
      <c r="G28" s="152"/>
      <c r="H28" s="152"/>
      <c r="I28" s="152"/>
      <c r="J28" s="152"/>
      <c r="K28" s="152"/>
      <c r="L28" s="152"/>
      <c r="P28" s="152"/>
      <c r="Q28" s="153"/>
    </row>
    <row r="29" spans="1:26" ht="32.25" customHeight="1" thickBot="1" x14ac:dyDescent="0.35">
      <c r="B29" s="154"/>
      <c r="C29" s="154"/>
      <c r="D29" s="188" t="s">
        <v>71</v>
      </c>
      <c r="E29" s="189"/>
      <c r="F29" s="189"/>
      <c r="G29" s="189"/>
      <c r="H29" s="189"/>
      <c r="I29" s="189"/>
      <c r="J29" s="189"/>
      <c r="K29" s="189"/>
      <c r="L29" s="189"/>
      <c r="M29" s="189"/>
      <c r="N29" s="189"/>
      <c r="O29" s="189"/>
      <c r="P29" s="189"/>
      <c r="Q29" s="189"/>
      <c r="R29" s="189"/>
      <c r="S29" s="189"/>
      <c r="T29" s="190"/>
    </row>
    <row r="30" spans="1:26" s="155" customFormat="1" ht="23.25" customHeight="1" thickBot="1" x14ac:dyDescent="0.35">
      <c r="C30" s="156" t="s">
        <v>72</v>
      </c>
      <c r="D30" s="157" t="s">
        <v>73</v>
      </c>
      <c r="E30" s="158" t="s">
        <v>74</v>
      </c>
      <c r="F30" s="158" t="s">
        <v>75</v>
      </c>
      <c r="G30" s="159">
        <v>44197</v>
      </c>
      <c r="H30" s="159">
        <v>44228</v>
      </c>
      <c r="I30" s="159">
        <v>44256</v>
      </c>
      <c r="J30" s="159">
        <v>44287</v>
      </c>
      <c r="K30" s="159">
        <v>44317</v>
      </c>
      <c r="L30" s="159">
        <v>44348</v>
      </c>
      <c r="M30" s="159">
        <v>44378</v>
      </c>
      <c r="N30" s="159">
        <v>44409</v>
      </c>
      <c r="O30" s="159">
        <v>44440</v>
      </c>
      <c r="P30" s="159">
        <v>44470</v>
      </c>
      <c r="Q30" s="159">
        <v>44501</v>
      </c>
      <c r="R30" s="159">
        <v>44531</v>
      </c>
      <c r="S30" s="158" t="s">
        <v>76</v>
      </c>
      <c r="T30" s="158" t="s">
        <v>77</v>
      </c>
    </row>
    <row r="31" spans="1:26" x14ac:dyDescent="0.3">
      <c r="C31" s="160">
        <v>43466</v>
      </c>
      <c r="D31" s="161">
        <v>422.89975107999993</v>
      </c>
      <c r="E31" s="162">
        <v>-5.635539999991579E-2</v>
      </c>
      <c r="F31" s="162">
        <v>0.49099015999996709</v>
      </c>
      <c r="G31" s="163">
        <v>-1.7240291330153923E-3</v>
      </c>
      <c r="H31" s="163">
        <v>6.208000628771515E-2</v>
      </c>
      <c r="I31" s="163">
        <v>-0.28388608715408736</v>
      </c>
      <c r="J31" s="163">
        <v>3.1084519999978966E-2</v>
      </c>
      <c r="K31" s="163">
        <v>8.2224009999947612E-2</v>
      </c>
      <c r="L31" s="163">
        <v>2.0211610000046676E-2</v>
      </c>
      <c r="M31" s="163">
        <v>1.8137129999900026E-2</v>
      </c>
      <c r="N31" s="163">
        <v>1.7267430000060813E-2</v>
      </c>
      <c r="O31" s="163">
        <v>1.0552670000038233E-2</v>
      </c>
      <c r="P31" s="163">
        <v>1.4563559999942299E-2</v>
      </c>
      <c r="Q31" s="163">
        <v>-9.3642699999918477E-3</v>
      </c>
      <c r="R31" s="163">
        <v>1.0058710000009796E-2</v>
      </c>
      <c r="S31" s="162">
        <v>-2.8794739999455032E-2</v>
      </c>
      <c r="T31" s="162">
        <f t="shared" ref="T31:T65" si="0">E31+F31+S31</f>
        <v>0.40584002000059627</v>
      </c>
      <c r="U31" s="164"/>
    </row>
    <row r="32" spans="1:26" x14ac:dyDescent="0.3">
      <c r="C32" s="165">
        <v>43497</v>
      </c>
      <c r="D32" s="161">
        <v>369.54420734999997</v>
      </c>
      <c r="E32" s="162">
        <v>-0.94971337999993466</v>
      </c>
      <c r="F32" s="162">
        <v>0.38588619999990215</v>
      </c>
      <c r="G32" s="163">
        <v>-5.3490044294335348E-3</v>
      </c>
      <c r="H32" s="163">
        <v>3.5712362563799616E-2</v>
      </c>
      <c r="I32" s="163">
        <v>2.6443341827075528E-2</v>
      </c>
      <c r="J32" s="163">
        <v>-1.2287849960955555E-2</v>
      </c>
      <c r="K32" s="163">
        <v>6.7668299999468218E-3</v>
      </c>
      <c r="L32" s="163">
        <v>1.5060859999948661E-2</v>
      </c>
      <c r="M32" s="163">
        <v>-4.4316499999581538E-3</v>
      </c>
      <c r="N32" s="163">
        <v>2.0749599999589918E-3</v>
      </c>
      <c r="O32" s="163">
        <v>1.122515999998086E-2</v>
      </c>
      <c r="P32" s="163">
        <v>3.2195100000080856E-3</v>
      </c>
      <c r="Q32" s="163">
        <v>1.2736300000142364E-2</v>
      </c>
      <c r="R32" s="163">
        <v>-5.0815999999827E-3</v>
      </c>
      <c r="S32" s="162">
        <v>8.6089220000530986E-2</v>
      </c>
      <c r="T32" s="162">
        <f t="shared" si="0"/>
        <v>-0.47773795999950153</v>
      </c>
      <c r="U32" s="164"/>
    </row>
    <row r="33" spans="2:21" x14ac:dyDescent="0.3">
      <c r="C33" s="165">
        <v>43525</v>
      </c>
      <c r="D33" s="161">
        <v>407.80958238000005</v>
      </c>
      <c r="E33" s="162">
        <v>-3.7146020100000783</v>
      </c>
      <c r="F33" s="162">
        <v>0.18264089999996713</v>
      </c>
      <c r="G33" s="163">
        <v>-3.9178156109869633E-2</v>
      </c>
      <c r="H33" s="163">
        <v>3.0795090290610005E-2</v>
      </c>
      <c r="I33" s="163">
        <v>3.0387896882700716E-2</v>
      </c>
      <c r="J33" s="163">
        <v>-6.7665074352589727E-3</v>
      </c>
      <c r="K33" s="163">
        <v>-8.6101043627479612E-2</v>
      </c>
      <c r="L33" s="163">
        <v>1.2872999997171064E-4</v>
      </c>
      <c r="M33" s="163">
        <v>7.8498400001194568E-3</v>
      </c>
      <c r="N33" s="163">
        <v>1.5064099999335667E-3</v>
      </c>
      <c r="O33" s="163">
        <v>7.2715300000822936E-3</v>
      </c>
      <c r="P33" s="163">
        <v>3.7378699999521814E-3</v>
      </c>
      <c r="Q33" s="163">
        <v>6.5222999999718922E-3</v>
      </c>
      <c r="R33" s="163">
        <v>-3.337759999908485E-3</v>
      </c>
      <c r="S33" s="162">
        <v>-4.718379999917488E-2</v>
      </c>
      <c r="T33" s="162">
        <f t="shared" si="0"/>
        <v>-3.579144909999286</v>
      </c>
      <c r="U33" s="164"/>
    </row>
    <row r="34" spans="2:21" x14ac:dyDescent="0.3">
      <c r="C34" s="165">
        <v>43556</v>
      </c>
      <c r="D34" s="161">
        <v>395.78928868000003</v>
      </c>
      <c r="E34" s="162">
        <v>-0.64913641000003963</v>
      </c>
      <c r="F34" s="162">
        <v>0.68148026000000073</v>
      </c>
      <c r="G34" s="163">
        <v>-8.69543363199341E-2</v>
      </c>
      <c r="H34" s="163">
        <v>-9.2668569243983256E-3</v>
      </c>
      <c r="I34" s="163">
        <v>7.8729074809757549E-2</v>
      </c>
      <c r="J34" s="163">
        <v>-2.9597791696801323E-2</v>
      </c>
      <c r="K34" s="163">
        <v>1.2776338017772559E-2</v>
      </c>
      <c r="L34" s="163">
        <v>-0.20056146788539309</v>
      </c>
      <c r="M34" s="163">
        <v>2.5827989999925194E-2</v>
      </c>
      <c r="N34" s="163">
        <v>1.2053969999954006E-2</v>
      </c>
      <c r="O34" s="163">
        <v>2.8352290000043467E-2</v>
      </c>
      <c r="P34" s="163">
        <v>1.5691399999980149E-2</v>
      </c>
      <c r="Q34" s="163">
        <v>8.6568599999736762E-3</v>
      </c>
      <c r="R34" s="163">
        <v>1.0895150000067133E-2</v>
      </c>
      <c r="S34" s="162">
        <v>-0.1333973799990531</v>
      </c>
      <c r="T34" s="162">
        <f t="shared" si="0"/>
        <v>-0.10105352999909201</v>
      </c>
      <c r="U34" s="164"/>
    </row>
    <row r="35" spans="2:21" x14ac:dyDescent="0.3">
      <c r="B35" s="154"/>
      <c r="C35" s="165">
        <v>43586</v>
      </c>
      <c r="D35" s="161">
        <v>396.55092957000005</v>
      </c>
      <c r="E35" s="162">
        <v>-1.4242420000000493</v>
      </c>
      <c r="F35" s="162">
        <v>0.57814881000001606</v>
      </c>
      <c r="G35" s="163">
        <v>-2.9189022151626887E-2</v>
      </c>
      <c r="H35" s="163">
        <v>2.2093103515828716E-2</v>
      </c>
      <c r="I35" s="163">
        <v>1.6824112450308348E-2</v>
      </c>
      <c r="J35" s="163">
        <v>2.3005557962278544E-2</v>
      </c>
      <c r="K35" s="163">
        <v>3.2142010620191286E-2</v>
      </c>
      <c r="L35" s="163">
        <v>8.400738512591488E-3</v>
      </c>
      <c r="M35" s="163">
        <v>-0.11043908090863397</v>
      </c>
      <c r="N35" s="163">
        <v>1.6461830000139344E-2</v>
      </c>
      <c r="O35" s="163">
        <v>1.1550769999928434E-2</v>
      </c>
      <c r="P35" s="163">
        <v>5.0403900000901558E-3</v>
      </c>
      <c r="Q35" s="163">
        <v>2.7765600000293489E-3</v>
      </c>
      <c r="R35" s="163">
        <v>-5.9964000013223995E-4</v>
      </c>
      <c r="S35" s="162">
        <v>-1.9326699990074303E-3</v>
      </c>
      <c r="T35" s="162">
        <f t="shared" si="0"/>
        <v>-0.84802585999904068</v>
      </c>
      <c r="U35" s="164"/>
    </row>
    <row r="36" spans="2:21" x14ac:dyDescent="0.3">
      <c r="B36" s="154"/>
      <c r="C36" s="165">
        <v>43617</v>
      </c>
      <c r="D36" s="161">
        <v>376.06859209999999</v>
      </c>
      <c r="E36" s="162">
        <v>3.8301700000147321E-3</v>
      </c>
      <c r="F36" s="162">
        <v>0.7154986500000291</v>
      </c>
      <c r="G36" s="163">
        <v>-6.3718840039541647E-3</v>
      </c>
      <c r="H36" s="163">
        <v>2.4602279681516848E-2</v>
      </c>
      <c r="I36" s="163">
        <v>5.1600478092836966E-3</v>
      </c>
      <c r="J36" s="163">
        <v>-1.4412716447452567E-2</v>
      </c>
      <c r="K36" s="163">
        <v>9.8909349637210653E-3</v>
      </c>
      <c r="L36" s="163">
        <v>-3.9496786634458658E-3</v>
      </c>
      <c r="M36" s="163">
        <v>1.0764453910383054E-2</v>
      </c>
      <c r="N36" s="163">
        <v>-0.1143521872491533</v>
      </c>
      <c r="O36" s="163">
        <v>1.3866759999984879E-2</v>
      </c>
      <c r="P36" s="163">
        <v>7.6777700000434379E-3</v>
      </c>
      <c r="Q36" s="163">
        <v>1.202440999998089E-2</v>
      </c>
      <c r="R36" s="163">
        <v>-5.5242800000883108E-3</v>
      </c>
      <c r="S36" s="162">
        <v>-6.0624089999180342E-2</v>
      </c>
      <c r="T36" s="162">
        <f t="shared" si="0"/>
        <v>0.65870473000086349</v>
      </c>
      <c r="U36" s="164"/>
    </row>
    <row r="37" spans="2:21" x14ac:dyDescent="0.3">
      <c r="B37" s="154"/>
      <c r="C37" s="165">
        <v>43647</v>
      </c>
      <c r="D37" s="161">
        <v>400.11276639000005</v>
      </c>
      <c r="E37" s="162">
        <v>-0.57302707000008013</v>
      </c>
      <c r="F37" s="162">
        <v>0.62582144999998945</v>
      </c>
      <c r="G37" s="163">
        <v>-4.8170780603186358E-2</v>
      </c>
      <c r="H37" s="163">
        <v>1.5702814143082833E-2</v>
      </c>
      <c r="I37" s="163">
        <v>-6.204262675339578E-3</v>
      </c>
      <c r="J37" s="163">
        <v>-1.0955220006565014E-2</v>
      </c>
      <c r="K37" s="163">
        <v>3.8785530499524157E-2</v>
      </c>
      <c r="L37" s="163">
        <v>-1.9920431064520017E-2</v>
      </c>
      <c r="M37" s="163">
        <v>-1.3898230122151745E-2</v>
      </c>
      <c r="N37" s="163">
        <v>-3.1834085806337953E-2</v>
      </c>
      <c r="O37" s="163">
        <v>-8.569543436362892E-2</v>
      </c>
      <c r="P37" s="163">
        <v>2.2987269999930504E-2</v>
      </c>
      <c r="Q37" s="163">
        <v>9.1801000007762923E-4</v>
      </c>
      <c r="R37" s="163">
        <v>1.0879989999978079E-2</v>
      </c>
      <c r="S37" s="162">
        <v>-0.12740482999913638</v>
      </c>
      <c r="T37" s="162">
        <f t="shared" si="0"/>
        <v>-7.4610449999227058E-2</v>
      </c>
      <c r="U37" s="164"/>
    </row>
    <row r="38" spans="2:21" x14ac:dyDescent="0.3">
      <c r="B38" s="154"/>
      <c r="C38" s="165">
        <v>43678</v>
      </c>
      <c r="D38" s="161">
        <v>346.17538581000008</v>
      </c>
      <c r="E38" s="162">
        <v>-0.12772090000009939</v>
      </c>
      <c r="F38" s="162">
        <v>0.50446425999996336</v>
      </c>
      <c r="G38" s="163">
        <v>5.911816764410105E-4</v>
      </c>
      <c r="H38" s="163">
        <v>3.291207278954289E-2</v>
      </c>
      <c r="I38" s="163">
        <v>3.6758658873623062E-2</v>
      </c>
      <c r="J38" s="163">
        <v>-1.4031774983607193E-2</v>
      </c>
      <c r="K38" s="163">
        <v>-1.302277734157542E-2</v>
      </c>
      <c r="L38" s="163">
        <v>1.0571541512945259E-2</v>
      </c>
      <c r="M38" s="163">
        <v>-1.247005943213253E-2</v>
      </c>
      <c r="N38" s="163">
        <v>-1.25139223714541E-2</v>
      </c>
      <c r="O38" s="163">
        <v>2.6642797120643991E-3</v>
      </c>
      <c r="P38" s="163">
        <v>-7.1082650434732386E-2</v>
      </c>
      <c r="Q38" s="163">
        <v>1.1502320000090549E-2</v>
      </c>
      <c r="R38" s="163">
        <v>-2.1370400000932932E-3</v>
      </c>
      <c r="S38" s="162">
        <v>-3.0258169998887752E-2</v>
      </c>
      <c r="T38" s="162">
        <f t="shared" si="0"/>
        <v>0.34648519000097622</v>
      </c>
      <c r="U38" s="164"/>
    </row>
    <row r="39" spans="2:21" x14ac:dyDescent="0.3">
      <c r="B39" s="154"/>
      <c r="C39" s="165">
        <v>43709</v>
      </c>
      <c r="D39" s="161">
        <v>383.84160694999997</v>
      </c>
      <c r="E39" s="162">
        <v>0.80601857999999993</v>
      </c>
      <c r="F39" s="162">
        <v>1.1396059799999989</v>
      </c>
      <c r="G39" s="163">
        <v>-1.8562870853315871E-2</v>
      </c>
      <c r="H39" s="163">
        <v>2.9866927133696208E-2</v>
      </c>
      <c r="I39" s="163">
        <v>8.3781171429222923E-2</v>
      </c>
      <c r="J39" s="163">
        <v>-1.6888251460500214E-2</v>
      </c>
      <c r="K39" s="163">
        <v>-1.668084705727324E-3</v>
      </c>
      <c r="L39" s="163">
        <v>1.9946036335795725E-2</v>
      </c>
      <c r="M39" s="163">
        <v>-9.889249771674713E-3</v>
      </c>
      <c r="N39" s="163">
        <v>-2.7432585117082908E-2</v>
      </c>
      <c r="O39" s="163">
        <v>3.5041621039226811E-2</v>
      </c>
      <c r="P39" s="163">
        <v>4.9524754479080002E-3</v>
      </c>
      <c r="Q39" s="163">
        <v>-9.4850889476731481E-2</v>
      </c>
      <c r="R39" s="163">
        <v>-6.7893999999455446E-3</v>
      </c>
      <c r="S39" s="162">
        <v>-2.4930999991283898E-3</v>
      </c>
      <c r="T39" s="162">
        <f t="shared" si="0"/>
        <v>1.9431314600008704</v>
      </c>
      <c r="U39" s="164"/>
    </row>
    <row r="40" spans="2:21" x14ac:dyDescent="0.3">
      <c r="B40" s="154"/>
      <c r="C40" s="165">
        <v>43739</v>
      </c>
      <c r="D40" s="161">
        <v>417.20483153999999</v>
      </c>
      <c r="E40" s="162"/>
      <c r="F40" s="162">
        <v>1.2757719299999621</v>
      </c>
      <c r="G40" s="163">
        <v>-3.8243433947911853E-2</v>
      </c>
      <c r="H40" s="163">
        <v>-6.5004587580119733E-3</v>
      </c>
      <c r="I40" s="163">
        <v>9.2107918819976931E-2</v>
      </c>
      <c r="J40" s="163">
        <v>-9.9930353048307552E-3</v>
      </c>
      <c r="K40" s="163">
        <v>1.5470028622246446E-2</v>
      </c>
      <c r="L40" s="163">
        <v>-2.5165618823734803E-2</v>
      </c>
      <c r="M40" s="163">
        <v>-6.2451638344782623E-3</v>
      </c>
      <c r="N40" s="163">
        <v>-4.8106695384149134E-3</v>
      </c>
      <c r="O40" s="163">
        <v>4.1357990290180169E-2</v>
      </c>
      <c r="P40" s="163">
        <v>8.4150304156764832E-3</v>
      </c>
      <c r="Q40" s="163">
        <v>-1.4634970448582862E-2</v>
      </c>
      <c r="R40" s="163">
        <v>-7.3666417491210723E-2</v>
      </c>
      <c r="S40" s="162">
        <v>-2.1908799999096118E-2</v>
      </c>
      <c r="T40" s="162">
        <f t="shared" si="0"/>
        <v>1.253863130000866</v>
      </c>
      <c r="U40" s="164"/>
    </row>
    <row r="41" spans="2:21" x14ac:dyDescent="0.3">
      <c r="B41" s="154"/>
      <c r="C41" s="165">
        <v>43770</v>
      </c>
      <c r="D41" s="161">
        <v>390.00084801999998</v>
      </c>
      <c r="E41" s="162"/>
      <c r="F41" s="162">
        <v>1.5609854500000324</v>
      </c>
      <c r="G41" s="163">
        <v>-2.2434475396323705E-2</v>
      </c>
      <c r="H41" s="163">
        <v>-1.2816507813795397E-2</v>
      </c>
      <c r="I41" s="163">
        <v>0.11191535992816171</v>
      </c>
      <c r="J41" s="163">
        <v>-4.4083260771685673E-3</v>
      </c>
      <c r="K41" s="163">
        <v>4.4748414514401702E-3</v>
      </c>
      <c r="L41" s="163">
        <v>-1.3456519849682991E-2</v>
      </c>
      <c r="M41" s="163">
        <v>-1.4438168495246373E-2</v>
      </c>
      <c r="N41" s="163">
        <v>-9.713245545810878E-3</v>
      </c>
      <c r="O41" s="163">
        <v>3.6814536968620359E-2</v>
      </c>
      <c r="P41" s="163">
        <v>1.8182440296868663E-2</v>
      </c>
      <c r="Q41" s="163">
        <v>-2.1963845862046583E-2</v>
      </c>
      <c r="R41" s="163">
        <v>4.1881517145156977E-3</v>
      </c>
      <c r="S41" s="162">
        <v>7.6344241319532102E-2</v>
      </c>
      <c r="T41" s="162">
        <f t="shared" si="0"/>
        <v>1.6373296913195645</v>
      </c>
      <c r="U41" s="164"/>
    </row>
    <row r="42" spans="2:21" ht="14.5" thickBot="1" x14ac:dyDescent="0.35">
      <c r="B42" s="154"/>
      <c r="C42" s="165">
        <v>43800</v>
      </c>
      <c r="D42" s="161">
        <v>377.45976538000002</v>
      </c>
      <c r="E42" s="162"/>
      <c r="F42" s="162">
        <v>0.85308090000000902</v>
      </c>
      <c r="G42" s="166">
        <v>-3.7243031103230351E-2</v>
      </c>
      <c r="H42" s="166">
        <v>-5.8358214079134996E-4</v>
      </c>
      <c r="I42" s="166">
        <v>0.17307458427598021</v>
      </c>
      <c r="J42" s="166">
        <v>-2.1389706752756865E-3</v>
      </c>
      <c r="K42" s="166">
        <v>1.1756698657904963E-2</v>
      </c>
      <c r="L42" s="166">
        <v>-1.1069568867014823E-2</v>
      </c>
      <c r="M42" s="166">
        <v>-1.0536891173899221E-2</v>
      </c>
      <c r="N42" s="166">
        <v>-2.5438799005598867E-2</v>
      </c>
      <c r="O42" s="166">
        <v>3.1569001651917006E-2</v>
      </c>
      <c r="P42" s="166">
        <v>-4.592762389205518E-2</v>
      </c>
      <c r="Q42" s="166">
        <v>1.7128440365183906E-2</v>
      </c>
      <c r="R42" s="166">
        <v>2.4327866930548225E-2</v>
      </c>
      <c r="S42" s="162">
        <v>0.12491812502366884</v>
      </c>
      <c r="T42" s="162">
        <f t="shared" si="0"/>
        <v>0.97799902502367786</v>
      </c>
      <c r="U42" s="164"/>
    </row>
    <row r="43" spans="2:21" s="167" customFormat="1" ht="14.5" thickBot="1" x14ac:dyDescent="0.35">
      <c r="C43" s="191" t="s">
        <v>78</v>
      </c>
      <c r="D43" s="192"/>
      <c r="E43" s="168">
        <f>SUM(E31:E42)</f>
        <v>-6.6849484200001825</v>
      </c>
      <c r="F43" s="168">
        <f>SUM(F31:F42)</f>
        <v>8.9943749499998376</v>
      </c>
      <c r="G43" s="169">
        <f t="shared" ref="G43:R43" si="1">SUM(G31:G42)</f>
        <v>-0.33282984237536084</v>
      </c>
      <c r="H43" s="169">
        <f t="shared" si="1"/>
        <v>0.22459725076879522</v>
      </c>
      <c r="I43" s="169">
        <f t="shared" si="1"/>
        <v>0.36509181727666373</v>
      </c>
      <c r="J43" s="169">
        <f t="shared" si="1"/>
        <v>-6.7390366086158338E-2</v>
      </c>
      <c r="K43" s="169">
        <f t="shared" si="1"/>
        <v>0.11349531715791272</v>
      </c>
      <c r="L43" s="169">
        <f t="shared" si="1"/>
        <v>-0.19980376879249206</v>
      </c>
      <c r="M43" s="169">
        <f t="shared" si="1"/>
        <v>-0.11976907982784724</v>
      </c>
      <c r="N43" s="169">
        <f t="shared" si="1"/>
        <v>-0.1767308946338062</v>
      </c>
      <c r="O43" s="169">
        <f t="shared" si="1"/>
        <v>0.14457117529843799</v>
      </c>
      <c r="P43" s="169">
        <f t="shared" si="1"/>
        <v>-1.2542558166387607E-2</v>
      </c>
      <c r="Q43" s="169">
        <f t="shared" si="1"/>
        <v>-6.8548775421902519E-2</v>
      </c>
      <c r="R43" s="169">
        <f t="shared" si="1"/>
        <v>-3.6786268846242365E-2</v>
      </c>
      <c r="S43" s="168">
        <f>SUM(S31:S42)</f>
        <v>-0.1666459936483875</v>
      </c>
      <c r="T43" s="168">
        <f t="shared" si="0"/>
        <v>2.1427805363512675</v>
      </c>
      <c r="U43" s="164"/>
    </row>
    <row r="44" spans="2:21" x14ac:dyDescent="0.3">
      <c r="C44" s="160">
        <v>43831</v>
      </c>
      <c r="D44" s="161">
        <v>425.18344531000002</v>
      </c>
      <c r="E44" s="162"/>
      <c r="F44" s="162">
        <v>0.9465967099999375</v>
      </c>
      <c r="G44" s="163">
        <v>0.19051490212211775</v>
      </c>
      <c r="H44" s="163">
        <v>0.22887192005288171</v>
      </c>
      <c r="I44" s="163">
        <v>0.44564636879789532</v>
      </c>
      <c r="J44" s="163">
        <v>9.1062621502658203E-2</v>
      </c>
      <c r="K44" s="163">
        <v>0.13791590590909664</v>
      </c>
      <c r="L44" s="163">
        <v>3.73403528177505E-2</v>
      </c>
      <c r="M44" s="163">
        <v>1.1352233915886245E-2</v>
      </c>
      <c r="N44" s="163">
        <v>8.5762869473398951E-2</v>
      </c>
      <c r="O44" s="163">
        <v>0.11129461002815333</v>
      </c>
      <c r="P44" s="163">
        <v>-7.4626628270038964E-2</v>
      </c>
      <c r="Q44" s="163">
        <v>-2.6536384596283824E-2</v>
      </c>
      <c r="R44" s="163">
        <v>0.11390743037264883</v>
      </c>
      <c r="S44" s="162">
        <v>1.3525062021261647</v>
      </c>
      <c r="T44" s="162">
        <f t="shared" si="0"/>
        <v>2.2991029121261022</v>
      </c>
      <c r="U44" s="164"/>
    </row>
    <row r="45" spans="2:21" x14ac:dyDescent="0.3">
      <c r="C45" s="165">
        <v>43862</v>
      </c>
      <c r="D45" s="161">
        <v>376.51961198000004</v>
      </c>
      <c r="E45" s="162"/>
      <c r="F45" s="162">
        <v>5.2278292199998759</v>
      </c>
      <c r="G45" s="163">
        <v>0.15797801709459236</v>
      </c>
      <c r="H45" s="163">
        <v>0.21850618296815583</v>
      </c>
      <c r="I45" s="163">
        <v>0.34766660282895145</v>
      </c>
      <c r="J45" s="163">
        <v>6.8007677785089982E-2</v>
      </c>
      <c r="K45" s="163">
        <v>5.8659950353160184E-2</v>
      </c>
      <c r="L45" s="163">
        <v>-4.3200284139516043E-2</v>
      </c>
      <c r="M45" s="163">
        <v>-5.3762671107051574E-2</v>
      </c>
      <c r="N45" s="163">
        <v>8.2091245511719535E-3</v>
      </c>
      <c r="O45" s="163">
        <v>5.8185519075436787E-2</v>
      </c>
      <c r="P45" s="163">
        <v>6.095935526360563E-2</v>
      </c>
      <c r="Q45" s="163">
        <v>1.1968839495352768E-2</v>
      </c>
      <c r="R45" s="163">
        <v>3.9302150382809486E-2</v>
      </c>
      <c r="S45" s="162">
        <v>0.93248046455175881</v>
      </c>
      <c r="T45" s="162">
        <f t="shared" si="0"/>
        <v>6.1603096845516347</v>
      </c>
      <c r="U45" s="164"/>
    </row>
    <row r="46" spans="2:21" x14ac:dyDescent="0.3">
      <c r="B46" s="154"/>
      <c r="C46" s="165">
        <v>43891</v>
      </c>
      <c r="D46" s="161">
        <v>380.2128027</v>
      </c>
      <c r="E46" s="162"/>
      <c r="F46" s="162">
        <v>13.083937109999965</v>
      </c>
      <c r="G46" s="163">
        <v>0.26285891628072022</v>
      </c>
      <c r="H46" s="163">
        <v>0.39965317641105003</v>
      </c>
      <c r="I46" s="163">
        <v>0.77192824704900431</v>
      </c>
      <c r="J46" s="163">
        <v>7.5999907321772753E-2</v>
      </c>
      <c r="K46" s="163">
        <v>9.3185238955811656E-2</v>
      </c>
      <c r="L46" s="163">
        <v>-1.5695307359521848E-2</v>
      </c>
      <c r="M46" s="163">
        <v>-4.2772088396077379E-2</v>
      </c>
      <c r="N46" s="163">
        <v>5.3754866248311828E-2</v>
      </c>
      <c r="O46" s="163">
        <v>1.6596110146224419E-2</v>
      </c>
      <c r="P46" s="163">
        <v>6.527488767954992E-2</v>
      </c>
      <c r="Q46" s="163">
        <v>3.9884059570738373E-2</v>
      </c>
      <c r="R46" s="163">
        <v>-2.2616391694896265E-3</v>
      </c>
      <c r="S46" s="162">
        <v>1.7184063747380947</v>
      </c>
      <c r="T46" s="162">
        <f t="shared" si="0"/>
        <v>14.80234348473806</v>
      </c>
      <c r="U46" s="164"/>
    </row>
    <row r="47" spans="2:21" x14ac:dyDescent="0.3">
      <c r="B47" s="154"/>
      <c r="C47" s="165">
        <v>43922</v>
      </c>
      <c r="D47" s="161">
        <v>333.59240425000002</v>
      </c>
      <c r="E47" s="162"/>
      <c r="F47" s="162">
        <v>4.35902305999997</v>
      </c>
      <c r="G47" s="163">
        <v>3.0872363239836886E-2</v>
      </c>
      <c r="H47" s="163">
        <v>0.24744816684648185</v>
      </c>
      <c r="I47" s="163">
        <v>0.92829218105214295</v>
      </c>
      <c r="J47" s="163">
        <v>8.5362903065856699E-2</v>
      </c>
      <c r="K47" s="163">
        <v>9.7525220078409802E-2</v>
      </c>
      <c r="L47" s="163">
        <v>7.7654073384678668E-3</v>
      </c>
      <c r="M47" s="163">
        <v>9.4960336139138235E-4</v>
      </c>
      <c r="N47" s="163">
        <v>3.1923881853685998E-3</v>
      </c>
      <c r="O47" s="163">
        <v>5.6941581952060005E-2</v>
      </c>
      <c r="P47" s="163">
        <v>1.8099523800344741E-2</v>
      </c>
      <c r="Q47" s="163">
        <v>4.1033319506652788E-2</v>
      </c>
      <c r="R47" s="163">
        <v>2.1538589334511471E-2</v>
      </c>
      <c r="S47" s="162">
        <v>1.539021247761525</v>
      </c>
      <c r="T47" s="162">
        <f t="shared" si="0"/>
        <v>5.898044307761495</v>
      </c>
      <c r="U47" s="164"/>
    </row>
    <row r="48" spans="2:21" x14ac:dyDescent="0.3">
      <c r="B48" s="154"/>
      <c r="C48" s="165">
        <v>43952</v>
      </c>
      <c r="D48" s="161">
        <v>354.15754536999998</v>
      </c>
      <c r="E48" s="162"/>
      <c r="F48" s="162">
        <v>1.3953724100001068</v>
      </c>
      <c r="G48" s="163">
        <v>-2.7217084633548438E-3</v>
      </c>
      <c r="H48" s="163">
        <v>0.1745548998707136</v>
      </c>
      <c r="I48" s="163">
        <v>0.52589972137860741</v>
      </c>
      <c r="J48" s="163">
        <v>0.10087865442852717</v>
      </c>
      <c r="K48" s="163">
        <v>2.8731654093803627E-2</v>
      </c>
      <c r="L48" s="163">
        <v>2.5461724990066159E-2</v>
      </c>
      <c r="M48" s="163">
        <v>-4.6908443785127929E-2</v>
      </c>
      <c r="N48" s="163">
        <v>-1.4732522295730632E-2</v>
      </c>
      <c r="O48" s="163">
        <v>3.4950124802435312E-3</v>
      </c>
      <c r="P48" s="163">
        <v>-2.0466838332879433E-2</v>
      </c>
      <c r="Q48" s="163">
        <v>1.9742312866242173E-2</v>
      </c>
      <c r="R48" s="163">
        <v>-2.9057383104941437E-2</v>
      </c>
      <c r="S48" s="162">
        <v>0.76487708412616939</v>
      </c>
      <c r="T48" s="162">
        <f t="shared" si="0"/>
        <v>2.1602494941262762</v>
      </c>
      <c r="U48" s="164"/>
    </row>
    <row r="49" spans="3:21" x14ac:dyDescent="0.3">
      <c r="C49" s="165">
        <v>43983</v>
      </c>
      <c r="D49" s="161">
        <v>399.42963596999999</v>
      </c>
      <c r="E49" s="162"/>
      <c r="F49" s="162">
        <v>0.68439640999997664</v>
      </c>
      <c r="G49" s="163">
        <v>0.15297826413052462</v>
      </c>
      <c r="H49" s="163">
        <v>0.30216571123065705</v>
      </c>
      <c r="I49" s="163">
        <v>0.5743960996605324</v>
      </c>
      <c r="J49" s="163">
        <v>0.10428520271483421</v>
      </c>
      <c r="K49" s="163">
        <v>0.16669127710053999</v>
      </c>
      <c r="L49" s="163">
        <v>-4.7640692142920216E-2</v>
      </c>
      <c r="M49" s="163">
        <v>-6.053922959023339E-2</v>
      </c>
      <c r="N49" s="163">
        <v>4.0563907726550497E-2</v>
      </c>
      <c r="O49" s="163">
        <v>5.2452716064067317E-2</v>
      </c>
      <c r="P49" s="163">
        <v>4.6383380368411053E-3</v>
      </c>
      <c r="Q49" s="163">
        <v>1.500367654693946E-2</v>
      </c>
      <c r="R49" s="163">
        <v>2.6748172984980556E-4</v>
      </c>
      <c r="S49" s="162">
        <v>1.3052627532081829</v>
      </c>
      <c r="T49" s="162">
        <f t="shared" si="0"/>
        <v>1.9896591632081595</v>
      </c>
      <c r="U49" s="164"/>
    </row>
    <row r="50" spans="3:21" x14ac:dyDescent="0.3">
      <c r="C50" s="165">
        <v>44013</v>
      </c>
      <c r="D50" s="161">
        <v>400.75681844000002</v>
      </c>
      <c r="E50" s="162"/>
      <c r="F50" s="162">
        <v>0.73409677000000784</v>
      </c>
      <c r="G50" s="163">
        <v>0.28081808580560619</v>
      </c>
      <c r="H50" s="163">
        <v>0.31439673581638772</v>
      </c>
      <c r="I50" s="163">
        <v>0.84977949368732197</v>
      </c>
      <c r="J50" s="163">
        <v>5.4824341458072468E-2</v>
      </c>
      <c r="K50" s="163">
        <v>0.14332048184513724</v>
      </c>
      <c r="L50" s="163">
        <v>-1.0656649751240366E-2</v>
      </c>
      <c r="M50" s="163">
        <v>-1.5141767521811289E-2</v>
      </c>
      <c r="N50" s="163">
        <v>-2.7173990070537002E-3</v>
      </c>
      <c r="O50" s="163">
        <v>1.9001556504974815E-2</v>
      </c>
      <c r="P50" s="163">
        <v>-1.6692799654663304E-2</v>
      </c>
      <c r="Q50" s="163">
        <v>-1.479305238234474E-2</v>
      </c>
      <c r="R50" s="163">
        <v>2.8054398928020419E-2</v>
      </c>
      <c r="S50" s="162">
        <v>1.6301934257284074</v>
      </c>
      <c r="T50" s="162">
        <f t="shared" si="0"/>
        <v>2.3642901957284153</v>
      </c>
      <c r="U50" s="164"/>
    </row>
    <row r="51" spans="3:21" x14ac:dyDescent="0.3">
      <c r="C51" s="165">
        <v>44044</v>
      </c>
      <c r="D51" s="161">
        <v>358.38549796999996</v>
      </c>
      <c r="E51" s="162"/>
      <c r="F51" s="162">
        <v>1.3818342600000619</v>
      </c>
      <c r="G51" s="163">
        <v>-7.7070773455659491E-2</v>
      </c>
      <c r="H51" s="163">
        <v>0.2790949272722969</v>
      </c>
      <c r="I51" s="163">
        <v>0.95010048120252577</v>
      </c>
      <c r="J51" s="163">
        <v>-6.4289087796169042E-2</v>
      </c>
      <c r="K51" s="163">
        <v>0.12118831596501423</v>
      </c>
      <c r="L51" s="163">
        <v>6.6920625091029251E-3</v>
      </c>
      <c r="M51" s="163">
        <v>-6.3210708099859403E-2</v>
      </c>
      <c r="N51" s="163">
        <v>2.7855834262027201E-3</v>
      </c>
      <c r="O51" s="163">
        <v>2.7889958796606606E-2</v>
      </c>
      <c r="P51" s="163">
        <v>-1.6274990930753575E-2</v>
      </c>
      <c r="Q51" s="163">
        <v>5.1450835442210519E-2</v>
      </c>
      <c r="R51" s="163">
        <v>4.4309359598514675E-2</v>
      </c>
      <c r="S51" s="162">
        <v>1.2626659639300328</v>
      </c>
      <c r="T51" s="162">
        <f t="shared" si="0"/>
        <v>2.6445002239300948</v>
      </c>
      <c r="U51" s="164"/>
    </row>
    <row r="52" spans="3:21" x14ac:dyDescent="0.3">
      <c r="C52" s="165">
        <v>44075</v>
      </c>
      <c r="D52" s="161">
        <v>409.84556129999993</v>
      </c>
      <c r="E52" s="162"/>
      <c r="F52" s="170">
        <v>0.57719443000002002</v>
      </c>
      <c r="G52" s="163">
        <v>-0.29145662779438908</v>
      </c>
      <c r="H52" s="163">
        <v>0.35838089864182621</v>
      </c>
      <c r="I52" s="163">
        <v>0.81275707371275985</v>
      </c>
      <c r="J52" s="163">
        <v>0.1086418378235976</v>
      </c>
      <c r="K52" s="163">
        <v>0.35918074913473674</v>
      </c>
      <c r="L52" s="163">
        <v>7.8380365200700908E-2</v>
      </c>
      <c r="M52" s="163">
        <v>-5.6959491915051785E-2</v>
      </c>
      <c r="N52" s="163">
        <v>5.293425447359823E-2</v>
      </c>
      <c r="O52" s="163">
        <v>6.0219413765310037E-2</v>
      </c>
      <c r="P52" s="163">
        <v>-4.0590777706540848E-2</v>
      </c>
      <c r="Q52" s="163">
        <v>6.8463165903835943E-2</v>
      </c>
      <c r="R52" s="163">
        <v>5.3130967606819013E-2</v>
      </c>
      <c r="S52" s="170">
        <v>1.5630818288472028</v>
      </c>
      <c r="T52" s="170">
        <f t="shared" si="0"/>
        <v>2.1402762588472228</v>
      </c>
      <c r="U52" s="164"/>
    </row>
    <row r="53" spans="3:21" x14ac:dyDescent="0.3">
      <c r="C53" s="165">
        <v>44105</v>
      </c>
      <c r="D53" s="161">
        <v>432.12611193999999</v>
      </c>
      <c r="E53" s="162"/>
      <c r="F53" s="162"/>
      <c r="G53" s="163">
        <v>-0.98930496360787856</v>
      </c>
      <c r="H53" s="163">
        <v>0.30369497293747827</v>
      </c>
      <c r="I53" s="163">
        <v>1.4891393983664329</v>
      </c>
      <c r="J53" s="163">
        <v>-7.3544059928963179E-2</v>
      </c>
      <c r="K53" s="163">
        <v>0.71594578566185874</v>
      </c>
      <c r="L53" s="163">
        <v>0.14796689173169852</v>
      </c>
      <c r="M53" s="163">
        <v>-3.8285317385771123E-2</v>
      </c>
      <c r="N53" s="163">
        <v>0.13945820890768346</v>
      </c>
      <c r="O53" s="163">
        <v>3.040155657726018E-2</v>
      </c>
      <c r="P53" s="163">
        <v>2.1844513676001043E-2</v>
      </c>
      <c r="Q53" s="163">
        <v>3.0055923947998053E-2</v>
      </c>
      <c r="R53" s="163">
        <v>-1.7905285046708741E-2</v>
      </c>
      <c r="S53" s="170">
        <v>1.7594676258370896</v>
      </c>
      <c r="T53" s="170">
        <f t="shared" si="0"/>
        <v>1.7594676258370896</v>
      </c>
      <c r="U53" s="164"/>
    </row>
    <row r="54" spans="3:21" x14ac:dyDescent="0.3">
      <c r="C54" s="165">
        <v>44136</v>
      </c>
      <c r="D54" s="161">
        <v>412.93758509648654</v>
      </c>
      <c r="E54" s="162"/>
      <c r="F54" s="162"/>
      <c r="G54" s="163"/>
      <c r="H54" s="163">
        <v>-6.0143726011915533E-2</v>
      </c>
      <c r="I54" s="163">
        <v>1.048180656143245</v>
      </c>
      <c r="J54" s="163">
        <v>-5.3855153217114093E-2</v>
      </c>
      <c r="K54" s="163">
        <v>0.99962407541926268</v>
      </c>
      <c r="L54" s="163">
        <v>0.13136321288482122</v>
      </c>
      <c r="M54" s="163">
        <v>-2.5434658339747784E-2</v>
      </c>
      <c r="N54" s="163">
        <v>7.7886519247556407E-2</v>
      </c>
      <c r="O54" s="163">
        <v>9.2334453009243589E-2</v>
      </c>
      <c r="P54" s="163">
        <v>6.2418255605052764E-2</v>
      </c>
      <c r="Q54" s="163">
        <v>3.874859414418097E-2</v>
      </c>
      <c r="R54" s="163">
        <v>2.3072288062905955E-2</v>
      </c>
      <c r="S54" s="170">
        <v>2.3341945169474911</v>
      </c>
      <c r="T54" s="170">
        <f t="shared" si="0"/>
        <v>2.3341945169474911</v>
      </c>
      <c r="U54" s="164"/>
    </row>
    <row r="55" spans="3:21" ht="14.5" thickBot="1" x14ac:dyDescent="0.35">
      <c r="C55" s="165">
        <v>44166</v>
      </c>
      <c r="D55" s="161">
        <v>401.81367999346338</v>
      </c>
      <c r="E55" s="162"/>
      <c r="F55" s="162"/>
      <c r="G55" s="163"/>
      <c r="H55" s="163"/>
      <c r="I55" s="163">
        <v>1.7755581221256307</v>
      </c>
      <c r="J55" s="163">
        <v>-0.21756030226998746</v>
      </c>
      <c r="K55" s="163">
        <v>1.9261145033044613</v>
      </c>
      <c r="L55" s="163">
        <v>0.11243325620210953</v>
      </c>
      <c r="M55" s="163">
        <v>-9.1356867674676323E-2</v>
      </c>
      <c r="N55" s="163">
        <v>7.9927146717523101E-2</v>
      </c>
      <c r="O55" s="163">
        <v>5.8252227944990409E-3</v>
      </c>
      <c r="P55" s="163">
        <v>8.1018701644097746E-3</v>
      </c>
      <c r="Q55" s="163">
        <v>4.851795204950804E-2</v>
      </c>
      <c r="R55" s="163">
        <v>4.7400279079738539E-2</v>
      </c>
      <c r="S55" s="170">
        <v>3.6949611824932163</v>
      </c>
      <c r="T55" s="170">
        <f t="shared" si="0"/>
        <v>3.6949611824932163</v>
      </c>
      <c r="U55" s="164"/>
    </row>
    <row r="56" spans="3:21" s="167" customFormat="1" ht="14.5" thickBot="1" x14ac:dyDescent="0.35">
      <c r="C56" s="191" t="s">
        <v>79</v>
      </c>
      <c r="D56" s="192"/>
      <c r="E56" s="168"/>
      <c r="F56" s="168">
        <f>SUM(F44:F55)</f>
        <v>28.390280379999922</v>
      </c>
      <c r="G56" s="169">
        <f t="shared" ref="G56:R56" si="2">SUM(G44:G55)</f>
        <v>-0.28453352464788395</v>
      </c>
      <c r="H56" s="169">
        <f t="shared" si="2"/>
        <v>2.7666238660360136</v>
      </c>
      <c r="I56" s="169">
        <f t="shared" si="2"/>
        <v>10.51934444600505</v>
      </c>
      <c r="J56" s="169">
        <f t="shared" si="2"/>
        <v>0.27981454288817531</v>
      </c>
      <c r="K56" s="169">
        <f t="shared" si="2"/>
        <v>4.8480831578212928</v>
      </c>
      <c r="L56" s="169">
        <f t="shared" si="2"/>
        <v>0.43021034028151917</v>
      </c>
      <c r="M56" s="169">
        <f t="shared" si="2"/>
        <v>-0.48206940653813035</v>
      </c>
      <c r="N56" s="169">
        <f t="shared" si="2"/>
        <v>0.52702494765458141</v>
      </c>
      <c r="O56" s="169">
        <f t="shared" si="2"/>
        <v>0.53463771119407966</v>
      </c>
      <c r="P56" s="169">
        <f t="shared" si="2"/>
        <v>7.2684709330928854E-2</v>
      </c>
      <c r="Q56" s="169">
        <f t="shared" si="2"/>
        <v>0.32353924249503052</v>
      </c>
      <c r="R56" s="169">
        <f t="shared" si="2"/>
        <v>0.32175863777467839</v>
      </c>
      <c r="S56" s="168">
        <f>SUM(S44:S55)</f>
        <v>19.857118670295336</v>
      </c>
      <c r="T56" s="168">
        <f t="shared" si="0"/>
        <v>48.247399050295257</v>
      </c>
      <c r="U56" s="164"/>
    </row>
    <row r="57" spans="3:21" x14ac:dyDescent="0.3">
      <c r="C57" s="165">
        <v>44197</v>
      </c>
      <c r="D57" s="161">
        <v>425.99261833178747</v>
      </c>
      <c r="E57" s="162"/>
      <c r="F57" s="162"/>
      <c r="G57" s="163"/>
      <c r="H57" s="163"/>
      <c r="I57" s="163"/>
      <c r="J57" s="163">
        <v>0.43147163076361039</v>
      </c>
      <c r="K57" s="163">
        <v>6.063281843180846</v>
      </c>
      <c r="L57" s="163">
        <v>0.4630018367786306</v>
      </c>
      <c r="M57" s="163">
        <v>-0.19880151643621957</v>
      </c>
      <c r="N57" s="163">
        <v>8.680869345158726E-2</v>
      </c>
      <c r="O57" s="163">
        <v>0.1970117750403233</v>
      </c>
      <c r="P57" s="163">
        <v>9.2593527671681386E-2</v>
      </c>
      <c r="Q57" s="163">
        <v>5.9413380676517136E-2</v>
      </c>
      <c r="R57" s="163">
        <v>-9.8440382431363105E-2</v>
      </c>
      <c r="S57" s="162">
        <v>7.0963407886956134</v>
      </c>
      <c r="T57" s="162">
        <f t="shared" si="0"/>
        <v>7.0963407886956134</v>
      </c>
      <c r="U57" s="164"/>
    </row>
    <row r="58" spans="3:21" x14ac:dyDescent="0.3">
      <c r="C58" s="165">
        <v>44228</v>
      </c>
      <c r="D58" s="161">
        <v>393.12977532361197</v>
      </c>
      <c r="E58" s="162"/>
      <c r="F58" s="162"/>
      <c r="G58" s="163"/>
      <c r="H58" s="163"/>
      <c r="I58" s="163"/>
      <c r="J58" s="163"/>
      <c r="K58" s="163">
        <v>-0.83878466104800964</v>
      </c>
      <c r="L58" s="163">
        <v>0.35502169146860751</v>
      </c>
      <c r="M58" s="163">
        <v>-0.13793452779674453</v>
      </c>
      <c r="N58" s="163">
        <v>0.14450850980534824</v>
      </c>
      <c r="O58" s="163">
        <v>0.17717074264692201</v>
      </c>
      <c r="P58" s="163">
        <v>-3.8054471157693115E-2</v>
      </c>
      <c r="Q58" s="163">
        <v>0.10701240715758331</v>
      </c>
      <c r="R58" s="163">
        <v>0.15131407406806829</v>
      </c>
      <c r="S58" s="162">
        <v>-7.9746234855917919E-2</v>
      </c>
      <c r="T58" s="162">
        <f t="shared" si="0"/>
        <v>-7.9746234855917919E-2</v>
      </c>
      <c r="U58" s="164"/>
    </row>
    <row r="59" spans="3:21" x14ac:dyDescent="0.3">
      <c r="C59" s="165">
        <v>44256</v>
      </c>
      <c r="D59" s="161">
        <v>456.5083311375779</v>
      </c>
      <c r="E59" s="162"/>
      <c r="F59" s="162"/>
      <c r="G59" s="163"/>
      <c r="H59" s="163"/>
      <c r="I59" s="163"/>
      <c r="J59" s="163"/>
      <c r="K59" s="163"/>
      <c r="L59" s="163">
        <v>1.1258264906819022</v>
      </c>
      <c r="M59" s="163">
        <v>-0.35634130293624366</v>
      </c>
      <c r="N59" s="163">
        <v>0.1204478836010594</v>
      </c>
      <c r="O59" s="163">
        <v>0.23735907514571863</v>
      </c>
      <c r="P59" s="163">
        <v>0.1685140187320826</v>
      </c>
      <c r="Q59" s="163">
        <v>-4.4661601472228085E-2</v>
      </c>
      <c r="R59" s="163">
        <v>0.26513271484924417</v>
      </c>
      <c r="S59" s="162">
        <v>1.5162772786015353</v>
      </c>
      <c r="T59" s="162">
        <f t="shared" si="0"/>
        <v>1.5162772786015353</v>
      </c>
      <c r="U59" s="164"/>
    </row>
    <row r="60" spans="3:21" x14ac:dyDescent="0.3">
      <c r="C60" s="165">
        <v>44287</v>
      </c>
      <c r="D60" s="161">
        <v>430.01119017959803</v>
      </c>
      <c r="E60" s="162"/>
      <c r="F60" s="162"/>
      <c r="G60" s="163"/>
      <c r="H60" s="163"/>
      <c r="I60" s="163"/>
      <c r="J60" s="163"/>
      <c r="K60" s="163"/>
      <c r="L60" s="163"/>
      <c r="M60" s="163">
        <v>-1.2256496318237282</v>
      </c>
      <c r="N60" s="163">
        <v>0.14567613961469306</v>
      </c>
      <c r="O60" s="163">
        <v>0.38790767841800289</v>
      </c>
      <c r="P60" s="163">
        <v>0.15760507296670312</v>
      </c>
      <c r="Q60" s="163">
        <v>0.11805300581903566</v>
      </c>
      <c r="R60" s="163">
        <v>0.16448960988464023</v>
      </c>
      <c r="S60" s="162">
        <v>-0.25191812512065326</v>
      </c>
      <c r="T60" s="162">
        <f t="shared" si="0"/>
        <v>-0.25191812512065326</v>
      </c>
      <c r="U60" s="164"/>
    </row>
    <row r="61" spans="3:21" x14ac:dyDescent="0.3">
      <c r="C61" s="165">
        <v>44317</v>
      </c>
      <c r="D61" s="161">
        <v>411.89871048536617</v>
      </c>
      <c r="E61" s="162"/>
      <c r="F61" s="162"/>
      <c r="G61" s="163"/>
      <c r="H61" s="163"/>
      <c r="I61" s="163"/>
      <c r="J61" s="163"/>
      <c r="K61" s="163"/>
      <c r="L61" s="163"/>
      <c r="M61" s="163"/>
      <c r="N61" s="163">
        <v>8.4665055517461951E-2</v>
      </c>
      <c r="O61" s="163">
        <v>0.44601586751542754</v>
      </c>
      <c r="P61" s="163">
        <v>0.20856984310512416</v>
      </c>
      <c r="Q61" s="163">
        <v>0.13690375648923236</v>
      </c>
      <c r="R61" s="163">
        <v>0.24459720360169968</v>
      </c>
      <c r="S61" s="162">
        <v>1.1207517262289457</v>
      </c>
      <c r="T61" s="162">
        <f t="shared" si="0"/>
        <v>1.1207517262289457</v>
      </c>
      <c r="U61" s="164"/>
    </row>
    <row r="62" spans="3:21" x14ac:dyDescent="0.3">
      <c r="C62" s="165">
        <v>44348</v>
      </c>
      <c r="D62" s="161">
        <v>429.48509566716609</v>
      </c>
      <c r="E62" s="162"/>
      <c r="F62" s="162"/>
      <c r="G62" s="163"/>
      <c r="H62" s="163"/>
      <c r="I62" s="163"/>
      <c r="J62" s="163"/>
      <c r="K62" s="163"/>
      <c r="L62" s="163"/>
      <c r="M62" s="163"/>
      <c r="N62" s="163"/>
      <c r="O62" s="163">
        <v>-0.34999392141969565</v>
      </c>
      <c r="P62" s="163">
        <v>0.13477922103163564</v>
      </c>
      <c r="Q62" s="163">
        <v>0.70744696136546281</v>
      </c>
      <c r="R62" s="163">
        <v>0.12038257216903503</v>
      </c>
      <c r="S62" s="162">
        <v>0.61261483314643783</v>
      </c>
      <c r="T62" s="162">
        <f t="shared" si="0"/>
        <v>0.61261483314643783</v>
      </c>
      <c r="U62" s="164"/>
    </row>
    <row r="63" spans="3:21" x14ac:dyDescent="0.3">
      <c r="C63" s="165">
        <v>44378</v>
      </c>
      <c r="D63" s="161">
        <v>411.88190880399611</v>
      </c>
      <c r="E63" s="162"/>
      <c r="F63" s="162"/>
      <c r="G63" s="163"/>
      <c r="H63" s="163"/>
      <c r="I63" s="163"/>
      <c r="J63" s="163"/>
      <c r="K63" s="163"/>
      <c r="L63" s="163"/>
      <c r="M63" s="163"/>
      <c r="N63" s="163"/>
      <c r="O63" s="163"/>
      <c r="P63" s="163">
        <v>-0.93336281000586041</v>
      </c>
      <c r="Q63" s="163">
        <v>0.95473462253983143</v>
      </c>
      <c r="R63" s="163">
        <v>0.2431095385661024</v>
      </c>
      <c r="S63" s="162">
        <v>0.26448135110007343</v>
      </c>
      <c r="T63" s="162">
        <f t="shared" si="0"/>
        <v>0.26448135110007343</v>
      </c>
      <c r="U63" s="164"/>
    </row>
    <row r="64" spans="3:21" x14ac:dyDescent="0.3">
      <c r="C64" s="165">
        <v>44409</v>
      </c>
      <c r="D64" s="161">
        <v>377.92187648389017</v>
      </c>
      <c r="E64" s="162"/>
      <c r="F64" s="162"/>
      <c r="G64" s="163"/>
      <c r="H64" s="163"/>
      <c r="I64" s="163"/>
      <c r="J64" s="163"/>
      <c r="K64" s="163"/>
      <c r="L64" s="163"/>
      <c r="M64" s="163"/>
      <c r="N64" s="163"/>
      <c r="O64" s="163"/>
      <c r="P64" s="163"/>
      <c r="Q64" s="163">
        <v>0.25923010299533189</v>
      </c>
      <c r="R64" s="163">
        <v>0.79986172791325316</v>
      </c>
      <c r="S64" s="162">
        <v>1.0590918309085851</v>
      </c>
      <c r="T64" s="162">
        <f t="shared" si="0"/>
        <v>1.0590918309085851</v>
      </c>
      <c r="U64" s="164"/>
    </row>
    <row r="65" spans="3:21" x14ac:dyDescent="0.3">
      <c r="C65" s="165">
        <v>44440</v>
      </c>
      <c r="D65" s="161">
        <v>421.19619558326639</v>
      </c>
      <c r="E65" s="162"/>
      <c r="F65" s="162"/>
      <c r="G65" s="163"/>
      <c r="H65" s="163"/>
      <c r="I65" s="163"/>
      <c r="J65" s="163"/>
      <c r="K65" s="163"/>
      <c r="L65" s="163"/>
      <c r="M65" s="163"/>
      <c r="N65" s="163"/>
      <c r="O65" s="163"/>
      <c r="P65" s="163"/>
      <c r="Q65" s="163"/>
      <c r="R65" s="163">
        <v>0.88152643779807249</v>
      </c>
      <c r="S65" s="162">
        <v>0.88152643779807249</v>
      </c>
      <c r="T65" s="162">
        <f t="shared" si="0"/>
        <v>0.88152643779807249</v>
      </c>
      <c r="U65" s="164"/>
    </row>
  </sheetData>
  <mergeCells count="3">
    <mergeCell ref="D29:T29"/>
    <mergeCell ref="C43:D43"/>
    <mergeCell ref="C56:D56"/>
  </mergeCells>
  <conditionalFormatting sqref="G31:I55 E43 G57:I61">
    <cfRule type="cellIs" dxfId="63" priority="63" operator="greaterThan">
      <formula>0</formula>
    </cfRule>
    <cfRule type="cellIs" dxfId="62" priority="64" operator="lessThan">
      <formula>0</formula>
    </cfRule>
  </conditionalFormatting>
  <conditionalFormatting sqref="E44">
    <cfRule type="cellIs" dxfId="61" priority="61" operator="greaterThan">
      <formula>0</formula>
    </cfRule>
    <cfRule type="cellIs" dxfId="60" priority="62" operator="lessThan">
      <formula>0</formula>
    </cfRule>
  </conditionalFormatting>
  <conditionalFormatting sqref="E45:E55">
    <cfRule type="cellIs" dxfId="59" priority="59" operator="greaterThan">
      <formula>0</formula>
    </cfRule>
    <cfRule type="cellIs" dxfId="58" priority="60" operator="lessThan">
      <formula>0</formula>
    </cfRule>
  </conditionalFormatting>
  <conditionalFormatting sqref="E31:E42">
    <cfRule type="cellIs" dxfId="57" priority="57" operator="greaterThan">
      <formula>0</formula>
    </cfRule>
    <cfRule type="cellIs" dxfId="56" priority="58" operator="lessThan">
      <formula>0</formula>
    </cfRule>
  </conditionalFormatting>
  <conditionalFormatting sqref="J44:R44">
    <cfRule type="cellIs" dxfId="55" priority="53" operator="greaterThan">
      <formula>0</formula>
    </cfRule>
    <cfRule type="cellIs" dxfId="54" priority="54" operator="lessThan">
      <formula>0</formula>
    </cfRule>
  </conditionalFormatting>
  <conditionalFormatting sqref="J31:R42">
    <cfRule type="cellIs" dxfId="53" priority="55" operator="greaterThan">
      <formula>0</formula>
    </cfRule>
    <cfRule type="cellIs" dxfId="52" priority="56" operator="lessThan">
      <formula>0</formula>
    </cfRule>
  </conditionalFormatting>
  <conditionalFormatting sqref="J45:R55">
    <cfRule type="cellIs" dxfId="51" priority="51" operator="greaterThan">
      <formula>0</formula>
    </cfRule>
    <cfRule type="cellIs" dxfId="50" priority="52" operator="lessThan">
      <formula>0</formula>
    </cfRule>
  </conditionalFormatting>
  <conditionalFormatting sqref="J43:R43">
    <cfRule type="cellIs" dxfId="49" priority="49" operator="greaterThan">
      <formula>0</formula>
    </cfRule>
    <cfRule type="cellIs" dxfId="48" priority="50" operator="lessThan">
      <formula>0</formula>
    </cfRule>
  </conditionalFormatting>
  <conditionalFormatting sqref="E57:E61">
    <cfRule type="cellIs" dxfId="47" priority="47" operator="greaterThan">
      <formula>0</formula>
    </cfRule>
    <cfRule type="cellIs" dxfId="46" priority="48" operator="lessThan">
      <formula>0</formula>
    </cfRule>
  </conditionalFormatting>
  <conditionalFormatting sqref="J57:R61">
    <cfRule type="cellIs" dxfId="45" priority="45" operator="greaterThan">
      <formula>0</formula>
    </cfRule>
    <cfRule type="cellIs" dxfId="44" priority="46" operator="lessThan">
      <formula>0</formula>
    </cfRule>
  </conditionalFormatting>
  <conditionalFormatting sqref="F43">
    <cfRule type="cellIs" dxfId="43" priority="43" operator="greaterThan">
      <formula>0</formula>
    </cfRule>
    <cfRule type="cellIs" dxfId="42" priority="44" operator="lessThan">
      <formula>0</formula>
    </cfRule>
  </conditionalFormatting>
  <conditionalFormatting sqref="F31:F42">
    <cfRule type="cellIs" dxfId="41" priority="41" operator="greaterThan">
      <formula>0</formula>
    </cfRule>
    <cfRule type="cellIs" dxfId="40" priority="42" operator="lessThan">
      <formula>0</formula>
    </cfRule>
  </conditionalFormatting>
  <conditionalFormatting sqref="F57:F61">
    <cfRule type="cellIs" dxfId="39" priority="37" operator="greaterThan">
      <formula>0</formula>
    </cfRule>
    <cfRule type="cellIs" dxfId="38" priority="38" operator="lessThan">
      <formula>0</formula>
    </cfRule>
  </conditionalFormatting>
  <conditionalFormatting sqref="F44:F55">
    <cfRule type="cellIs" dxfId="37" priority="39" operator="greaterThan">
      <formula>0</formula>
    </cfRule>
    <cfRule type="cellIs" dxfId="36" priority="40" operator="lessThan">
      <formula>0</formula>
    </cfRule>
  </conditionalFormatting>
  <conditionalFormatting sqref="E56 G56:R56">
    <cfRule type="cellIs" dxfId="35" priority="35" operator="greaterThan">
      <formula>0</formula>
    </cfRule>
    <cfRule type="cellIs" dxfId="34" priority="36" operator="lessThan">
      <formula>0</formula>
    </cfRule>
  </conditionalFormatting>
  <conditionalFormatting sqref="F56">
    <cfRule type="cellIs" dxfId="33" priority="33" operator="greaterThan">
      <formula>0</formula>
    </cfRule>
    <cfRule type="cellIs" dxfId="32" priority="34" operator="lessThan">
      <formula>0</formula>
    </cfRule>
  </conditionalFormatting>
  <conditionalFormatting sqref="S56">
    <cfRule type="cellIs" dxfId="31" priority="25" operator="greaterThan">
      <formula>0</formula>
    </cfRule>
    <cfRule type="cellIs" dxfId="30" priority="26" operator="lessThan">
      <formula>0</formula>
    </cfRule>
  </conditionalFormatting>
  <conditionalFormatting sqref="S43">
    <cfRule type="cellIs" dxfId="29" priority="31" operator="greaterThan">
      <formula>0</formula>
    </cfRule>
    <cfRule type="cellIs" dxfId="28" priority="32" operator="lessThan">
      <formula>0</formula>
    </cfRule>
  </conditionalFormatting>
  <conditionalFormatting sqref="S31:S42">
    <cfRule type="cellIs" dxfId="27" priority="29" operator="greaterThan">
      <formula>0</formula>
    </cfRule>
    <cfRule type="cellIs" dxfId="26" priority="30" operator="lessThan">
      <formula>0</formula>
    </cfRule>
  </conditionalFormatting>
  <conditionalFormatting sqref="T44:T55">
    <cfRule type="cellIs" dxfId="25" priority="17" operator="greaterThan">
      <formula>0</formula>
    </cfRule>
    <cfRule type="cellIs" dxfId="24" priority="18" operator="lessThan">
      <formula>0</formula>
    </cfRule>
  </conditionalFormatting>
  <conditionalFormatting sqref="S44:S55">
    <cfRule type="cellIs" dxfId="23" priority="27" operator="greaterThan">
      <formula>0</formula>
    </cfRule>
    <cfRule type="cellIs" dxfId="22" priority="28" operator="lessThan">
      <formula>0</formula>
    </cfRule>
  </conditionalFormatting>
  <conditionalFormatting sqref="S57:S61">
    <cfRule type="cellIs" dxfId="21" priority="23" operator="greaterThan">
      <formula>0</formula>
    </cfRule>
    <cfRule type="cellIs" dxfId="20" priority="24" operator="lessThan">
      <formula>0</formula>
    </cfRule>
  </conditionalFormatting>
  <conditionalFormatting sqref="T43">
    <cfRule type="cellIs" dxfId="19" priority="21" operator="greaterThan">
      <formula>0</formula>
    </cfRule>
    <cfRule type="cellIs" dxfId="18" priority="22" operator="lessThan">
      <formula>0</formula>
    </cfRule>
  </conditionalFormatting>
  <conditionalFormatting sqref="T31:T42">
    <cfRule type="cellIs" dxfId="17" priority="19" operator="greaterThan">
      <formula>0</formula>
    </cfRule>
    <cfRule type="cellIs" dxfId="16" priority="20" operator="lessThan">
      <formula>0</formula>
    </cfRule>
  </conditionalFormatting>
  <conditionalFormatting sqref="T56">
    <cfRule type="cellIs" dxfId="15" priority="15" operator="greaterThan">
      <formula>0</formula>
    </cfRule>
    <cfRule type="cellIs" dxfId="14" priority="16" operator="lessThan">
      <formula>0</formula>
    </cfRule>
  </conditionalFormatting>
  <conditionalFormatting sqref="T57:T61">
    <cfRule type="cellIs" dxfId="13" priority="13" operator="greaterThan">
      <formula>0</formula>
    </cfRule>
    <cfRule type="cellIs" dxfId="12" priority="14" operator="lessThan">
      <formula>0</formula>
    </cfRule>
  </conditionalFormatting>
  <conditionalFormatting sqref="G62:I65">
    <cfRule type="cellIs" dxfId="11" priority="11" operator="greaterThan">
      <formula>0</formula>
    </cfRule>
    <cfRule type="cellIs" dxfId="10" priority="12" operator="lessThan">
      <formula>0</formula>
    </cfRule>
  </conditionalFormatting>
  <conditionalFormatting sqref="E62:E65">
    <cfRule type="cellIs" dxfId="9" priority="9" operator="greaterThan">
      <formula>0</formula>
    </cfRule>
    <cfRule type="cellIs" dxfId="8" priority="10" operator="lessThan">
      <formula>0</formula>
    </cfRule>
  </conditionalFormatting>
  <conditionalFormatting sqref="J62:R65">
    <cfRule type="cellIs" dxfId="7" priority="7" operator="greaterThan">
      <formula>0</formula>
    </cfRule>
    <cfRule type="cellIs" dxfId="6" priority="8" operator="lessThan">
      <formula>0</formula>
    </cfRule>
  </conditionalFormatting>
  <conditionalFormatting sqref="F62:F65">
    <cfRule type="cellIs" dxfId="5" priority="5" operator="greaterThan">
      <formula>0</formula>
    </cfRule>
    <cfRule type="cellIs" dxfId="4" priority="6" operator="lessThan">
      <formula>0</formula>
    </cfRule>
  </conditionalFormatting>
  <conditionalFormatting sqref="S62:S65">
    <cfRule type="cellIs" dxfId="3" priority="3" operator="greaterThan">
      <formula>0</formula>
    </cfRule>
    <cfRule type="cellIs" dxfId="2" priority="4" operator="lessThan">
      <formula>0</formula>
    </cfRule>
  </conditionalFormatting>
  <conditionalFormatting sqref="T62:T65">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Date_rbts</vt:lpstr>
      <vt:lpstr>Date_rbts_hors_covid</vt:lpstr>
      <vt:lpstr>Date_soins</vt:lpstr>
      <vt:lpstr>Révisions_date_soins</vt:lpstr>
      <vt:lpstr>Date_rbts!Zone_d_impression</vt:lpstr>
      <vt:lpstr>Date_rbts_hors_covid!Zone_d_impression</vt:lpstr>
      <vt:lpstr>Date_soins!Zone_d_impression</vt:lpstr>
    </vt:vector>
  </TitlesOfParts>
  <Company>CCMSA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Prevot</dc:creator>
  <cp:lastModifiedBy>Claudine Gaillard</cp:lastModifiedBy>
  <dcterms:created xsi:type="dcterms:W3CDTF">2022-01-26T14:25:07Z</dcterms:created>
  <dcterms:modified xsi:type="dcterms:W3CDTF">2022-02-03T09:07:39Z</dcterms:modified>
</cp:coreProperties>
</file>