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1-STATISTIQUES\01_STATS_MISSION_SYNTHESES\Comités de lecture dématérialisés\Etude Prado_9 avril\100 Diffusion\à diffuser internet\"/>
    </mc:Choice>
  </mc:AlternateContent>
  <bookViews>
    <workbookView xWindow="0" yWindow="0" windowWidth="20490" windowHeight="9050" firstSheet="19" activeTab="19"/>
  </bookViews>
  <sheets>
    <sheet name="Tb 1" sheetId="2" r:id="rId1"/>
    <sheet name="graphique 1" sheetId="3" r:id="rId2"/>
    <sheet name="graphique 2" sheetId="16" r:id="rId3"/>
    <sheet name="Tb 2" sheetId="17" r:id="rId4"/>
    <sheet name="Tb 3" sheetId="1" r:id="rId5"/>
    <sheet name="Graphique 3" sheetId="24" r:id="rId6"/>
    <sheet name="Tb 4" sheetId="20" r:id="rId7"/>
    <sheet name="Graphique 4" sheetId="19" r:id="rId8"/>
    <sheet name="Tb 5" sheetId="21" r:id="rId9"/>
    <sheet name="Tb 6" sheetId="6" r:id="rId10"/>
    <sheet name="Tb 7" sheetId="7" r:id="rId11"/>
    <sheet name="Tb 8" sheetId="22" r:id="rId12"/>
    <sheet name="Tb 9" sheetId="5" r:id="rId13"/>
    <sheet name="Graphique 5" sheetId="23" r:id="rId14"/>
    <sheet name="Graphique 6" sheetId="26" r:id="rId15"/>
    <sheet name="Tb 10" sheetId="27" r:id="rId16"/>
    <sheet name="Graphique 7" sheetId="29" r:id="rId17"/>
    <sheet name="Tb 11" sheetId="30" r:id="rId18"/>
    <sheet name="Tb 12" sheetId="8" r:id="rId19"/>
    <sheet name="Prado" sheetId="35" r:id="rId20"/>
    <sheet name="Graphique 8" sheetId="31" r:id="rId21"/>
    <sheet name="Graphique 9" sheetId="32" r:id="rId22"/>
    <sheet name="Tb 13" sheetId="34" r:id="rId23"/>
    <sheet name="Tb 14" sheetId="9" r:id="rId24"/>
    <sheet name="Tb15" sheetId="10" r:id="rId25"/>
    <sheet name="Tb 16" sheetId="4" r:id="rId26"/>
    <sheet name="Tb 17" sheetId="11" r:id="rId27"/>
    <sheet name="Tb 18" sheetId="12" r:id="rId28"/>
    <sheet name="Tb 19" sheetId="13" r:id="rId29"/>
    <sheet name="Tb 20" sheetId="14" r:id="rId30"/>
    <sheet name="Tb 21" sheetId="15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_FilterDatabase" localSheetId="26" hidden="1">'Tb 17'!$A$2:$F$38</definedName>
    <definedName name="aaaaa" localSheetId="1">zone</definedName>
    <definedName name="aaaaa" localSheetId="2">zone</definedName>
    <definedName name="aaaaa" localSheetId="7">zone</definedName>
    <definedName name="aaaaa" localSheetId="13">zone</definedName>
    <definedName name="aaaaa" localSheetId="20">zone</definedName>
    <definedName name="aaaaa" localSheetId="21">zone</definedName>
    <definedName name="aaaaa" localSheetId="15">zone</definedName>
    <definedName name="aaaaa" localSheetId="17">zone</definedName>
    <definedName name="aaaaa" localSheetId="25">zone</definedName>
    <definedName name="aaaaa" localSheetId="3">zone</definedName>
    <definedName name="aaaaa" localSheetId="6">zone</definedName>
    <definedName name="aaaaa" localSheetId="8">zone</definedName>
    <definedName name="aaaaa" localSheetId="11">zone</definedName>
    <definedName name="aaaaa">zone</definedName>
    <definedName name="ACTIVITES_SUPPORT" localSheetId="2">#REF!</definedName>
    <definedName name="ACTIVITES_SUPPORT" localSheetId="7">#REF!</definedName>
    <definedName name="ACTIVITES_SUPPORT" localSheetId="13">#REF!</definedName>
    <definedName name="ACTIVITES_SUPPORT" localSheetId="20">#REF!</definedName>
    <definedName name="ACTIVITES_SUPPORT" localSheetId="21">#REF!</definedName>
    <definedName name="ACTIVITES_SUPPORT" localSheetId="15">#REF!</definedName>
    <definedName name="ACTIVITES_SUPPORT" localSheetId="17">#REF!</definedName>
    <definedName name="ACTIVITES_SUPPORT" localSheetId="3">#REF!</definedName>
    <definedName name="ACTIVITES_SUPPORT" localSheetId="6">#REF!</definedName>
    <definedName name="ACTIVITES_SUPPORT" localSheetId="8">#REF!</definedName>
    <definedName name="ACTIVITES_SUPPORT" localSheetId="11">#REF!</definedName>
    <definedName name="ACTIVITES_SUPPORT">#REF!</definedName>
    <definedName name="CODE" localSheetId="2">#REF!</definedName>
    <definedName name="CODE" localSheetId="7">#REF!</definedName>
    <definedName name="CODE" localSheetId="13">#REF!</definedName>
    <definedName name="CODE" localSheetId="20">#REF!</definedName>
    <definedName name="CODE" localSheetId="21">#REF!</definedName>
    <definedName name="CODE" localSheetId="15">#REF!</definedName>
    <definedName name="CODE" localSheetId="17">#REF!</definedName>
    <definedName name="CODE" localSheetId="3">#REF!</definedName>
    <definedName name="CODE" localSheetId="6">#REF!</definedName>
    <definedName name="CODE" localSheetId="8">#REF!</definedName>
    <definedName name="CODE" localSheetId="11">#REF!</definedName>
    <definedName name="CODE">#REF!</definedName>
    <definedName name="CONTROLES_RELATIONS_PS" localSheetId="2">#REF!</definedName>
    <definedName name="CONTROLES_RELATIONS_PS" localSheetId="7">#REF!</definedName>
    <definedName name="CONTROLES_RELATIONS_PS" localSheetId="13">#REF!</definedName>
    <definedName name="CONTROLES_RELATIONS_PS" localSheetId="20">#REF!</definedName>
    <definedName name="CONTROLES_RELATIONS_PS" localSheetId="21">#REF!</definedName>
    <definedName name="CONTROLES_RELATIONS_PS" localSheetId="15">#REF!</definedName>
    <definedName name="CONTROLES_RELATIONS_PS" localSheetId="17">#REF!</definedName>
    <definedName name="CONTROLES_RELATIONS_PS" localSheetId="3">#REF!</definedName>
    <definedName name="CONTROLES_RELATIONS_PS" localSheetId="6">#REF!</definedName>
    <definedName name="CONTROLES_RELATIONS_PS" localSheetId="8">#REF!</definedName>
    <definedName name="CONTROLES_RELATIONS_PS" localSheetId="11">#REF!</definedName>
    <definedName name="CONTROLES_RELATIONS_PS">#REF!</definedName>
    <definedName name="domaine1">[1]valeur1!$B$2:$B$4</definedName>
    <definedName name="emsi" localSheetId="2">#REF!</definedName>
    <definedName name="emsi" localSheetId="7">#REF!</definedName>
    <definedName name="emsi" localSheetId="13">#REF!</definedName>
    <definedName name="emsi" localSheetId="20">#REF!</definedName>
    <definedName name="emsi" localSheetId="21">#REF!</definedName>
    <definedName name="emsi" localSheetId="15">#REF!</definedName>
    <definedName name="emsi" localSheetId="17">#REF!</definedName>
    <definedName name="emsi" localSheetId="3">#REF!</definedName>
    <definedName name="emsi" localSheetId="6">#REF!</definedName>
    <definedName name="emsi" localSheetId="8">#REF!</definedName>
    <definedName name="emsi" localSheetId="11">#REF!</definedName>
    <definedName name="emsi">#REF!</definedName>
    <definedName name="famille" localSheetId="2">#REF!</definedName>
    <definedName name="famille" localSheetId="7">#REF!</definedName>
    <definedName name="famille" localSheetId="13">#REF!</definedName>
    <definedName name="famille" localSheetId="20">#REF!</definedName>
    <definedName name="famille" localSheetId="21">#REF!</definedName>
    <definedName name="famille" localSheetId="15">#REF!</definedName>
    <definedName name="famille" localSheetId="17">#REF!</definedName>
    <definedName name="famille" localSheetId="3">#REF!</definedName>
    <definedName name="famille" localSheetId="6">#REF!</definedName>
    <definedName name="famille" localSheetId="8">#REF!</definedName>
    <definedName name="famille" localSheetId="11">#REF!</definedName>
    <definedName name="famille">#REF!</definedName>
    <definedName name="jour" localSheetId="2">#REF!</definedName>
    <definedName name="jour" localSheetId="7">#REF!</definedName>
    <definedName name="jour" localSheetId="13">#REF!</definedName>
    <definedName name="jour" localSheetId="20">#REF!</definedName>
    <definedName name="jour" localSheetId="21">#REF!</definedName>
    <definedName name="jour" localSheetId="15">#REF!</definedName>
    <definedName name="jour" localSheetId="17">#REF!</definedName>
    <definedName name="jour" localSheetId="3">#REF!</definedName>
    <definedName name="jour" localSheetId="6">#REF!</definedName>
    <definedName name="jour" localSheetId="8">#REF!</definedName>
    <definedName name="jour" localSheetId="11">#REF!</definedName>
    <definedName name="jour">#REF!</definedName>
    <definedName name="listeobjectifs" localSheetId="2">[2]liste!#REF!</definedName>
    <definedName name="listeobjectifs" localSheetId="7">[2]liste!#REF!</definedName>
    <definedName name="listeobjectifs" localSheetId="13">[2]liste!#REF!</definedName>
    <definedName name="listeobjectifs" localSheetId="20">[2]liste!#REF!</definedName>
    <definedName name="listeobjectifs" localSheetId="21">[2]liste!#REF!</definedName>
    <definedName name="listeobjectifs" localSheetId="15">[2]liste!#REF!</definedName>
    <definedName name="listeobjectifs" localSheetId="17">[2]liste!#REF!</definedName>
    <definedName name="listeobjectifs" localSheetId="3">[2]liste!#REF!</definedName>
    <definedName name="listeobjectifs" localSheetId="6">[2]liste!#REF!</definedName>
    <definedName name="listeobjectifs" localSheetId="8">[2]liste!#REF!</definedName>
    <definedName name="listeobjectifs" localSheetId="11">[2]liste!#REF!</definedName>
    <definedName name="listeobjectifs">[2]liste!#REF!</definedName>
    <definedName name="LISTEREGION" localSheetId="2">#REF!</definedName>
    <definedName name="LISTEREGION" localSheetId="7">#REF!</definedName>
    <definedName name="LISTEREGION" localSheetId="13">#REF!</definedName>
    <definedName name="LISTEREGION" localSheetId="20">#REF!</definedName>
    <definedName name="LISTEREGION" localSheetId="21">#REF!</definedName>
    <definedName name="LISTEREGION" localSheetId="15">#REF!</definedName>
    <definedName name="LISTEREGION" localSheetId="17">#REF!</definedName>
    <definedName name="LISTEREGION" localSheetId="3">#REF!</definedName>
    <definedName name="LISTEREGION" localSheetId="6">#REF!</definedName>
    <definedName name="LISTEREGION" localSheetId="8">#REF!</definedName>
    <definedName name="LISTEREGION" localSheetId="11">#REF!</definedName>
    <definedName name="LISTEREGION">#REF!</definedName>
    <definedName name="mois1" localSheetId="2">#REF!</definedName>
    <definedName name="mois1" localSheetId="7">#REF!</definedName>
    <definedName name="mois1" localSheetId="13">#REF!</definedName>
    <definedName name="mois1" localSheetId="20">#REF!</definedName>
    <definedName name="mois1" localSheetId="21">#REF!</definedName>
    <definedName name="mois1" localSheetId="15">#REF!</definedName>
    <definedName name="mois1" localSheetId="17">#REF!</definedName>
    <definedName name="mois1" localSheetId="3">#REF!</definedName>
    <definedName name="mois1" localSheetId="6">#REF!</definedName>
    <definedName name="mois1" localSheetId="8">#REF!</definedName>
    <definedName name="mois1" localSheetId="11">#REF!</definedName>
    <definedName name="mois1">#REF!</definedName>
    <definedName name="mois10" localSheetId="2">#REF!</definedName>
    <definedName name="mois10" localSheetId="7">#REF!</definedName>
    <definedName name="mois10" localSheetId="13">#REF!</definedName>
    <definedName name="mois10" localSheetId="20">#REF!</definedName>
    <definedName name="mois10" localSheetId="21">#REF!</definedName>
    <definedName name="mois10" localSheetId="15">#REF!</definedName>
    <definedName name="mois10" localSheetId="17">#REF!</definedName>
    <definedName name="mois10" localSheetId="3">#REF!</definedName>
    <definedName name="mois10" localSheetId="6">#REF!</definedName>
    <definedName name="mois10" localSheetId="8">#REF!</definedName>
    <definedName name="mois10" localSheetId="11">#REF!</definedName>
    <definedName name="mois10">#REF!</definedName>
    <definedName name="mois11" localSheetId="2">#REF!</definedName>
    <definedName name="mois11" localSheetId="7">#REF!</definedName>
    <definedName name="mois11" localSheetId="13">#REF!</definedName>
    <definedName name="mois11" localSheetId="20">#REF!</definedName>
    <definedName name="mois11" localSheetId="21">#REF!</definedName>
    <definedName name="mois11" localSheetId="15">#REF!</definedName>
    <definedName name="mois11" localSheetId="17">#REF!</definedName>
    <definedName name="mois11" localSheetId="3">#REF!</definedName>
    <definedName name="mois11" localSheetId="6">#REF!</definedName>
    <definedName name="mois11" localSheetId="8">#REF!</definedName>
    <definedName name="mois11" localSheetId="11">#REF!</definedName>
    <definedName name="mois11">#REF!</definedName>
    <definedName name="mois12" localSheetId="2">#REF!</definedName>
    <definedName name="mois12" localSheetId="7">#REF!</definedName>
    <definedName name="mois12" localSheetId="13">#REF!</definedName>
    <definedName name="mois12" localSheetId="20">#REF!</definedName>
    <definedName name="mois12" localSheetId="21">#REF!</definedName>
    <definedName name="mois12" localSheetId="15">#REF!</definedName>
    <definedName name="mois12" localSheetId="17">#REF!</definedName>
    <definedName name="mois12" localSheetId="3">#REF!</definedName>
    <definedName name="mois12" localSheetId="6">#REF!</definedName>
    <definedName name="mois12" localSheetId="8">#REF!</definedName>
    <definedName name="mois12" localSheetId="11">#REF!</definedName>
    <definedName name="mois12">#REF!</definedName>
    <definedName name="mois2" localSheetId="2">#REF!</definedName>
    <definedName name="mois2" localSheetId="7">#REF!</definedName>
    <definedName name="mois2" localSheetId="13">#REF!</definedName>
    <definedName name="mois2" localSheetId="20">#REF!</definedName>
    <definedName name="mois2" localSheetId="21">#REF!</definedName>
    <definedName name="mois2" localSheetId="15">#REF!</definedName>
    <definedName name="mois2" localSheetId="17">#REF!</definedName>
    <definedName name="mois2" localSheetId="3">#REF!</definedName>
    <definedName name="mois2" localSheetId="6">#REF!</definedName>
    <definedName name="mois2" localSheetId="8">#REF!</definedName>
    <definedName name="mois2" localSheetId="11">#REF!</definedName>
    <definedName name="mois2">#REF!</definedName>
    <definedName name="mois3" localSheetId="2">#REF!</definedName>
    <definedName name="mois3" localSheetId="7">#REF!</definedName>
    <definedName name="mois3" localSheetId="13">#REF!</definedName>
    <definedName name="mois3" localSheetId="20">#REF!</definedName>
    <definedName name="mois3" localSheetId="21">#REF!</definedName>
    <definedName name="mois3" localSheetId="15">#REF!</definedName>
    <definedName name="mois3" localSheetId="17">#REF!</definedName>
    <definedName name="mois3" localSheetId="3">#REF!</definedName>
    <definedName name="mois3" localSheetId="6">#REF!</definedName>
    <definedName name="mois3" localSheetId="8">#REF!</definedName>
    <definedName name="mois3" localSheetId="11">#REF!</definedName>
    <definedName name="mois3">#REF!</definedName>
    <definedName name="mois4" localSheetId="2">#REF!</definedName>
    <definedName name="mois4" localSheetId="7">#REF!</definedName>
    <definedName name="mois4" localSheetId="13">#REF!</definedName>
    <definedName name="mois4" localSheetId="20">#REF!</definedName>
    <definedName name="mois4" localSheetId="21">#REF!</definedName>
    <definedName name="mois4" localSheetId="15">#REF!</definedName>
    <definedName name="mois4" localSheetId="17">#REF!</definedName>
    <definedName name="mois4" localSheetId="3">#REF!</definedName>
    <definedName name="mois4" localSheetId="6">#REF!</definedName>
    <definedName name="mois4" localSheetId="8">#REF!</definedName>
    <definedName name="mois4" localSheetId="11">#REF!</definedName>
    <definedName name="mois4">#REF!</definedName>
    <definedName name="mois5" localSheetId="2">#REF!</definedName>
    <definedName name="mois5" localSheetId="7">#REF!</definedName>
    <definedName name="mois5" localSheetId="13">#REF!</definedName>
    <definedName name="mois5" localSheetId="20">#REF!</definedName>
    <definedName name="mois5" localSheetId="21">#REF!</definedName>
    <definedName name="mois5" localSheetId="15">#REF!</definedName>
    <definedName name="mois5" localSheetId="17">#REF!</definedName>
    <definedName name="mois5" localSheetId="3">#REF!</definedName>
    <definedName name="mois5" localSheetId="6">#REF!</definedName>
    <definedName name="mois5" localSheetId="8">#REF!</definedName>
    <definedName name="mois5" localSheetId="11">#REF!</definedName>
    <definedName name="mois5">#REF!</definedName>
    <definedName name="mois6" localSheetId="2">#REF!</definedName>
    <definedName name="mois6" localSheetId="7">#REF!</definedName>
    <definedName name="mois6" localSheetId="13">#REF!</definedName>
    <definedName name="mois6" localSheetId="20">#REF!</definedName>
    <definedName name="mois6" localSheetId="21">#REF!</definedName>
    <definedName name="mois6" localSheetId="15">#REF!</definedName>
    <definedName name="mois6" localSheetId="17">#REF!</definedName>
    <definedName name="mois6" localSheetId="3">#REF!</definedName>
    <definedName name="mois6" localSheetId="6">#REF!</definedName>
    <definedName name="mois6" localSheetId="8">#REF!</definedName>
    <definedName name="mois6" localSheetId="11">#REF!</definedName>
    <definedName name="mois6">#REF!</definedName>
    <definedName name="mois7" localSheetId="2">#REF!</definedName>
    <definedName name="mois7" localSheetId="7">#REF!</definedName>
    <definedName name="mois7" localSheetId="13">#REF!</definedName>
    <definedName name="mois7" localSheetId="20">#REF!</definedName>
    <definedName name="mois7" localSheetId="21">#REF!</definedName>
    <definedName name="mois7" localSheetId="15">#REF!</definedName>
    <definedName name="mois7" localSheetId="17">#REF!</definedName>
    <definedName name="mois7" localSheetId="3">#REF!</definedName>
    <definedName name="mois7" localSheetId="6">#REF!</definedName>
    <definedName name="mois7" localSheetId="8">#REF!</definedName>
    <definedName name="mois7" localSheetId="11">#REF!</definedName>
    <definedName name="mois7">#REF!</definedName>
    <definedName name="mois8" localSheetId="2">#REF!</definedName>
    <definedName name="mois8" localSheetId="7">#REF!</definedName>
    <definedName name="mois8" localSheetId="13">#REF!</definedName>
    <definedName name="mois8" localSheetId="20">#REF!</definedName>
    <definedName name="mois8" localSheetId="21">#REF!</definedName>
    <definedName name="mois8" localSheetId="15">#REF!</definedName>
    <definedName name="mois8" localSheetId="17">#REF!</definedName>
    <definedName name="mois8" localSheetId="3">#REF!</definedName>
    <definedName name="mois8" localSheetId="6">#REF!</definedName>
    <definedName name="mois8" localSheetId="8">#REF!</definedName>
    <definedName name="mois8" localSheetId="11">#REF!</definedName>
    <definedName name="mois8">#REF!</definedName>
    <definedName name="mois9" localSheetId="2">#REF!</definedName>
    <definedName name="mois9" localSheetId="7">#REF!</definedName>
    <definedName name="mois9" localSheetId="13">#REF!</definedName>
    <definedName name="mois9" localSheetId="20">#REF!</definedName>
    <definedName name="mois9" localSheetId="21">#REF!</definedName>
    <definedName name="mois9" localSheetId="15">#REF!</definedName>
    <definedName name="mois9" localSheetId="17">#REF!</definedName>
    <definedName name="mois9" localSheetId="3">#REF!</definedName>
    <definedName name="mois9" localSheetId="6">#REF!</definedName>
    <definedName name="mois9" localSheetId="8">#REF!</definedName>
    <definedName name="mois9" localSheetId="11">#REF!</definedName>
    <definedName name="mois9">#REF!</definedName>
    <definedName name="ORG_ACCES_SYST_SOINS" localSheetId="2">#REF!</definedName>
    <definedName name="ORG_ACCES_SYST_SOINS" localSheetId="7">#REF!</definedName>
    <definedName name="ORG_ACCES_SYST_SOINS" localSheetId="13">#REF!</definedName>
    <definedName name="ORG_ACCES_SYST_SOINS" localSheetId="20">#REF!</definedName>
    <definedName name="ORG_ACCES_SYST_SOINS" localSheetId="21">#REF!</definedName>
    <definedName name="ORG_ACCES_SYST_SOINS" localSheetId="15">#REF!</definedName>
    <definedName name="ORG_ACCES_SYST_SOINS" localSheetId="17">#REF!</definedName>
    <definedName name="ORG_ACCES_SYST_SOINS" localSheetId="3">#REF!</definedName>
    <definedName name="ORG_ACCES_SYST_SOINS" localSheetId="6">#REF!</definedName>
    <definedName name="ORG_ACCES_SYST_SOINS" localSheetId="8">#REF!</definedName>
    <definedName name="ORG_ACCES_SYST_SOINS" localSheetId="11">#REF!</definedName>
    <definedName name="ORG_ACCES_SYST_SOINS">#REF!</definedName>
    <definedName name="ORGANISATION_ACCESSIBILITE" localSheetId="2">#REF!</definedName>
    <definedName name="ORGANISATION_ACCESSIBILITE" localSheetId="7">#REF!</definedName>
    <definedName name="ORGANISATION_ACCESSIBILITE" localSheetId="13">#REF!</definedName>
    <definedName name="ORGANISATION_ACCESSIBILITE" localSheetId="20">#REF!</definedName>
    <definedName name="ORGANISATION_ACCESSIBILITE" localSheetId="21">#REF!</definedName>
    <definedName name="ORGANISATION_ACCESSIBILITE" localSheetId="15">#REF!</definedName>
    <definedName name="ORGANISATION_ACCESSIBILITE" localSheetId="17">#REF!</definedName>
    <definedName name="ORGANISATION_ACCESSIBILITE" localSheetId="3">#REF!</definedName>
    <definedName name="ORGANISATION_ACCESSIBILITE" localSheetId="6">#REF!</definedName>
    <definedName name="ORGANISATION_ACCESSIBILITE" localSheetId="8">#REF!</definedName>
    <definedName name="ORGANISATION_ACCESSIBILITE" localSheetId="11">#REF!</definedName>
    <definedName name="ORGANISATION_ACCESSIBILITE">#REF!</definedName>
    <definedName name="PREVENTION" localSheetId="2">#REF!</definedName>
    <definedName name="PREVENTION" localSheetId="7">#REF!</definedName>
    <definedName name="PREVENTION" localSheetId="13">#REF!</definedName>
    <definedName name="PREVENTION" localSheetId="20">#REF!</definedName>
    <definedName name="PREVENTION" localSheetId="21">#REF!</definedName>
    <definedName name="PREVENTION" localSheetId="15">#REF!</definedName>
    <definedName name="PREVENTION" localSheetId="17">#REF!</definedName>
    <definedName name="PREVENTION" localSheetId="3">#REF!</definedName>
    <definedName name="PREVENTION" localSheetId="6">#REF!</definedName>
    <definedName name="PREVENTION" localSheetId="8">#REF!</definedName>
    <definedName name="PREVENTION" localSheetId="11">#REF!</definedName>
    <definedName name="PREVENTION">#REF!</definedName>
    <definedName name="PREVENTION_EDUCATION" localSheetId="2">#REF!</definedName>
    <definedName name="PREVENTION_EDUCATION" localSheetId="7">#REF!</definedName>
    <definedName name="PREVENTION_EDUCATION" localSheetId="13">#REF!</definedName>
    <definedName name="PREVENTION_EDUCATION" localSheetId="20">#REF!</definedName>
    <definedName name="PREVENTION_EDUCATION" localSheetId="21">#REF!</definedName>
    <definedName name="PREVENTION_EDUCATION" localSheetId="15">#REF!</definedName>
    <definedName name="PREVENTION_EDUCATION" localSheetId="17">#REF!</definedName>
    <definedName name="PREVENTION_EDUCATION" localSheetId="3">#REF!</definedName>
    <definedName name="PREVENTION_EDUCATION" localSheetId="6">#REF!</definedName>
    <definedName name="PREVENTION_EDUCATION" localSheetId="8">#REF!</definedName>
    <definedName name="PREVENTION_EDUCATION" localSheetId="11">#REF!</definedName>
    <definedName name="PREVENTION_EDUCATION">#REF!</definedName>
    <definedName name="PROFESSIONNEL_SANTE" localSheetId="2">#REF!</definedName>
    <definedName name="PROFESSIONNEL_SANTE" localSheetId="7">#REF!</definedName>
    <definedName name="PROFESSIONNEL_SANTE" localSheetId="13">#REF!</definedName>
    <definedName name="PROFESSIONNEL_SANTE" localSheetId="20">#REF!</definedName>
    <definedName name="PROFESSIONNEL_SANTE" localSheetId="21">#REF!</definedName>
    <definedName name="PROFESSIONNEL_SANTE" localSheetId="15">#REF!</definedName>
    <definedName name="PROFESSIONNEL_SANTE" localSheetId="17">#REF!</definedName>
    <definedName name="PROFESSIONNEL_SANTE" localSheetId="3">#REF!</definedName>
    <definedName name="PROFESSIONNEL_SANTE" localSheetId="6">#REF!</definedName>
    <definedName name="PROFESSIONNEL_SANTE" localSheetId="8">#REF!</definedName>
    <definedName name="PROFESSIONNEL_SANTE" localSheetId="11">#REF!</definedName>
    <definedName name="PROFESSIONNEL_SANTE">#REF!</definedName>
    <definedName name="REGION" localSheetId="2">#REF!</definedName>
    <definedName name="REGION" localSheetId="7">#REF!</definedName>
    <definedName name="REGION" localSheetId="13">#REF!</definedName>
    <definedName name="REGION" localSheetId="20">#REF!</definedName>
    <definedName name="REGION" localSheetId="21">#REF!</definedName>
    <definedName name="REGION" localSheetId="15">#REF!</definedName>
    <definedName name="REGION" localSheetId="17">#REF!</definedName>
    <definedName name="REGION" localSheetId="3">#REF!</definedName>
    <definedName name="REGION" localSheetId="6">#REF!</definedName>
    <definedName name="REGION" localSheetId="8">#REF!</definedName>
    <definedName name="REGION" localSheetId="11">#REF!</definedName>
    <definedName name="REGION">#REF!</definedName>
    <definedName name="SELECTION_DPTS" localSheetId="2">#REF!</definedName>
    <definedName name="SELECTION_DPTS" localSheetId="7">#REF!</definedName>
    <definedName name="SELECTION_DPTS" localSheetId="13">#REF!</definedName>
    <definedName name="SELECTION_DPTS" localSheetId="20">#REF!</definedName>
    <definedName name="SELECTION_DPTS" localSheetId="21">#REF!</definedName>
    <definedName name="SELECTION_DPTS" localSheetId="15">#REF!</definedName>
    <definedName name="SELECTION_DPTS" localSheetId="17">#REF!</definedName>
    <definedName name="SELECTION_DPTS" localSheetId="3">#REF!</definedName>
    <definedName name="SELECTION_DPTS" localSheetId="6">#REF!</definedName>
    <definedName name="SELECTION_DPTS" localSheetId="8">#REF!</definedName>
    <definedName name="SELECTION_DPTS" localSheetId="11">#REF!</definedName>
    <definedName name="SELECTION_DPTS">#REF!</definedName>
    <definedName name="SELECTION_REGION" localSheetId="2">#REF!</definedName>
    <definedName name="SELECTION_REGION" localSheetId="7">#REF!</definedName>
    <definedName name="SELECTION_REGION" localSheetId="13">#REF!</definedName>
    <definedName name="SELECTION_REGION" localSheetId="20">#REF!</definedName>
    <definedName name="SELECTION_REGION" localSheetId="21">#REF!</definedName>
    <definedName name="SELECTION_REGION" localSheetId="15">#REF!</definedName>
    <definedName name="SELECTION_REGION" localSheetId="17">#REF!</definedName>
    <definedName name="SELECTION_REGION" localSheetId="3">#REF!</definedName>
    <definedName name="SELECTION_REGION" localSheetId="6">#REF!</definedName>
    <definedName name="SELECTION_REGION" localSheetId="8">#REF!</definedName>
    <definedName name="SELECTION_REGION" localSheetId="11">#REF!</definedName>
    <definedName name="SELECTION_REGION">#REF!</definedName>
    <definedName name="statut" localSheetId="2">#REF!</definedName>
    <definedName name="statut" localSheetId="7">#REF!</definedName>
    <definedName name="statut" localSheetId="13">#REF!</definedName>
    <definedName name="statut" localSheetId="20">#REF!</definedName>
    <definedName name="statut" localSheetId="21">#REF!</definedName>
    <definedName name="statut" localSheetId="15">#REF!</definedName>
    <definedName name="statut" localSheetId="17">#REF!</definedName>
    <definedName name="statut" localSheetId="3">#REF!</definedName>
    <definedName name="statut" localSheetId="6">#REF!</definedName>
    <definedName name="statut" localSheetId="8">#REF!</definedName>
    <definedName name="statut" localSheetId="11">#REF!</definedName>
    <definedName name="statut">#REF!</definedName>
    <definedName name="temps" localSheetId="2">#REF!</definedName>
    <definedName name="temps" localSheetId="7">#REF!</definedName>
    <definedName name="temps" localSheetId="13">#REF!</definedName>
    <definedName name="temps" localSheetId="20">#REF!</definedName>
    <definedName name="temps" localSheetId="21">#REF!</definedName>
    <definedName name="temps" localSheetId="15">#REF!</definedName>
    <definedName name="temps" localSheetId="17">#REF!</definedName>
    <definedName name="temps" localSheetId="3">#REF!</definedName>
    <definedName name="temps" localSheetId="6">#REF!</definedName>
    <definedName name="temps" localSheetId="8">#REF!</definedName>
    <definedName name="temps" localSheetId="11">#REF!</definedName>
    <definedName name="temps">#REF!</definedName>
    <definedName name="thème" localSheetId="2">#REF!</definedName>
    <definedName name="thème" localSheetId="7">#REF!</definedName>
    <definedName name="thème" localSheetId="13">#REF!</definedName>
    <definedName name="thème" localSheetId="20">#REF!</definedName>
    <definedName name="thème" localSheetId="21">#REF!</definedName>
    <definedName name="thème" localSheetId="15">#REF!</definedName>
    <definedName name="thème" localSheetId="17">#REF!</definedName>
    <definedName name="thème" localSheetId="3">#REF!</definedName>
    <definedName name="thème" localSheetId="6">#REF!</definedName>
    <definedName name="thème" localSheetId="8">#REF!</definedName>
    <definedName name="thème" localSheetId="11">#REF!</definedName>
    <definedName name="thèm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8" l="1"/>
  <c r="E10" i="7"/>
  <c r="L6" i="2" l="1"/>
  <c r="L5" i="2"/>
  <c r="L4" i="2"/>
  <c r="B9" i="22" l="1"/>
  <c r="E9" i="22" s="1"/>
  <c r="C14" i="20"/>
  <c r="C13" i="20"/>
  <c r="C12" i="20"/>
  <c r="C11" i="20"/>
  <c r="C10" i="20"/>
  <c r="C9" i="20"/>
  <c r="C8" i="20"/>
  <c r="C7" i="20"/>
  <c r="C6" i="20"/>
  <c r="C5" i="20"/>
  <c r="C4" i="20"/>
  <c r="E7" i="22" l="1"/>
  <c r="E4" i="22"/>
  <c r="E5" i="22"/>
  <c r="E8" i="22"/>
  <c r="E6" i="22"/>
  <c r="H7" i="10" l="1"/>
  <c r="G7" i="10"/>
  <c r="H6" i="10"/>
  <c r="G6" i="10"/>
  <c r="H5" i="10"/>
  <c r="G5" i="10"/>
  <c r="H4" i="10"/>
  <c r="G4" i="10"/>
  <c r="B37" i="4" l="1"/>
  <c r="E4" i="7" l="1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H8" i="2" l="1"/>
  <c r="G8" i="2"/>
  <c r="F8" i="2"/>
  <c r="E8" i="2"/>
  <c r="D8" i="2"/>
  <c r="C8" i="2"/>
  <c r="K7" i="2"/>
  <c r="K6" i="2"/>
  <c r="K5" i="2"/>
  <c r="K4" i="2"/>
  <c r="M4" i="2" s="1"/>
  <c r="I8" i="2" l="1"/>
  <c r="K8" i="2"/>
  <c r="J8" i="2"/>
  <c r="L8" i="2" s="1"/>
  <c r="M8" i="2" l="1"/>
</calcChain>
</file>

<file path=xl/sharedStrings.xml><?xml version="1.0" encoding="utf-8"?>
<sst xmlns="http://schemas.openxmlformats.org/spreadsheetml/2006/main" count="599" uniqueCount="354">
  <si>
    <t>Nombre d’assurés éligibles</t>
  </si>
  <si>
    <t xml:space="preserve">Nombre d’assurés adhérents </t>
  </si>
  <si>
    <t>Taux d'adhésion</t>
  </si>
  <si>
    <t>Type de PRADO</t>
  </si>
  <si>
    <t>Maternité</t>
  </si>
  <si>
    <t>Chirurgie*</t>
  </si>
  <si>
    <t>Insuffisance cardiaque*</t>
  </si>
  <si>
    <t xml:space="preserve"> </t>
  </si>
  <si>
    <t>BPCO**</t>
  </si>
  <si>
    <t>-</t>
  </si>
  <si>
    <t>TOTAL</t>
  </si>
  <si>
    <t>* généralisé depuis le 01/07/2017</t>
  </si>
  <si>
    <t>Insuffisance cardiaque</t>
  </si>
  <si>
    <t>BPCO</t>
  </si>
  <si>
    <t xml:space="preserve">Chirurgie </t>
  </si>
  <si>
    <t xml:space="preserve">Répartition des adhésions </t>
  </si>
  <si>
    <t>Caisse de MSA</t>
  </si>
  <si>
    <t>Ain Rhône</t>
  </si>
  <si>
    <t>Alpes du Nord</t>
  </si>
  <si>
    <t>Alpes Vaucluse</t>
  </si>
  <si>
    <t>Alsace</t>
  </si>
  <si>
    <t>Ardèche Loire Drôme</t>
  </si>
  <si>
    <t>Armorique</t>
  </si>
  <si>
    <t>Auvergne</t>
  </si>
  <si>
    <t>Beauce Coeur de Loire</t>
  </si>
  <si>
    <t>Berry Touraine</t>
  </si>
  <si>
    <t>Bourgogne</t>
  </si>
  <si>
    <t>Charentes</t>
  </si>
  <si>
    <t>Corse</t>
  </si>
  <si>
    <t>Côtes Normandes</t>
  </si>
  <si>
    <t>Dordogne Lot-et-Garonne</t>
  </si>
  <si>
    <t>Franche Comté</t>
  </si>
  <si>
    <t>Gironde</t>
  </si>
  <si>
    <t>Grand Sud</t>
  </si>
  <si>
    <t>Haute Normandie</t>
  </si>
  <si>
    <t>Ile de France</t>
  </si>
  <si>
    <t>Languedoc</t>
  </si>
  <si>
    <t>Limousin</t>
  </si>
  <si>
    <t>Loire-Atlantique Vendée</t>
  </si>
  <si>
    <t>Lorraine</t>
  </si>
  <si>
    <t>Maine-et-Loire</t>
  </si>
  <si>
    <t>Marne-Ardennes-Meuse</t>
  </si>
  <si>
    <t>Mayenne Orne Sarthe</t>
  </si>
  <si>
    <t>Midi Pyrénées Nord</t>
  </si>
  <si>
    <t>Midi Pyrénées Sud</t>
  </si>
  <si>
    <t>Nord Pas-de-Calais</t>
  </si>
  <si>
    <t>Picardie</t>
  </si>
  <si>
    <t>Portes de Bretagne</t>
  </si>
  <si>
    <t>Provence Azur</t>
  </si>
  <si>
    <t>Sud Aquitaine</t>
  </si>
  <si>
    <t>Sud Champagne</t>
  </si>
  <si>
    <t>Motifs de refus</t>
  </si>
  <si>
    <t xml:space="preserve">Répartition </t>
  </si>
  <si>
    <t>Suivi par une sage-femme libérale déjà organisé par la patiente</t>
  </si>
  <si>
    <t>Nombre d'enfants au domicile</t>
  </si>
  <si>
    <t>Motif de refus non exprimé</t>
  </si>
  <si>
    <t>Ne voit pas l'intérêt du programme</t>
  </si>
  <si>
    <t>Suivi par la PMI organisé</t>
  </si>
  <si>
    <t>Suivi par un réseau de santé</t>
  </si>
  <si>
    <t>Difficulté de communication</t>
  </si>
  <si>
    <t>Points forts du programme</t>
  </si>
  <si>
    <t>Ne pas avoir à se déplacer</t>
  </si>
  <si>
    <t>Ne pas avoir à me déplacer au cabinet</t>
  </si>
  <si>
    <t>Avoir un interlocuteur à la CPAM</t>
  </si>
  <si>
    <t>Faciliter les démarches administratives</t>
  </si>
  <si>
    <t>Type de chirurgie ayant fait l'objet d'une adhésion</t>
  </si>
  <si>
    <t>Nombre d'adhérents</t>
  </si>
  <si>
    <t>Chirurgie orthopédique</t>
  </si>
  <si>
    <t>Chirurgie digestive</t>
  </si>
  <si>
    <t>Chirurgie gynécologique</t>
  </si>
  <si>
    <t>Chirurgie de l'appareil circulatoire</t>
  </si>
  <si>
    <t>Autre chirurgie</t>
  </si>
  <si>
    <t>Chirurgie pulmonaire</t>
  </si>
  <si>
    <t>Chirurgie du système nerveux</t>
  </si>
  <si>
    <t>Chirurgie du rein et des voies urinaires</t>
  </si>
  <si>
    <t>Chirurgie de l'appareil génital masculin</t>
  </si>
  <si>
    <t>Chirurgie ORL</t>
  </si>
  <si>
    <t>Total</t>
  </si>
  <si>
    <t xml:space="preserve">Nombre de refus </t>
  </si>
  <si>
    <t>Non renseigné</t>
  </si>
  <si>
    <t>Avance de frais</t>
  </si>
  <si>
    <t>Pas d'entourage</t>
  </si>
  <si>
    <t xml:space="preserve">Total </t>
  </si>
  <si>
    <t>Type d'actes</t>
  </si>
  <si>
    <t>Répartition</t>
  </si>
  <si>
    <t>Chirurgie de la hanche</t>
  </si>
  <si>
    <t>Chirurgie du genou</t>
  </si>
  <si>
    <t>Chirurgie des membres (site anatomique non précisé) et traitement orthopédique</t>
  </si>
  <si>
    <t>Chirurgie de l'épaule</t>
  </si>
  <si>
    <t>Autre acte orthopédique y compris association d'actes de chirurgie orthopédique</t>
  </si>
  <si>
    <t>Chirurgie du rachis</t>
  </si>
  <si>
    <t>Chirurgie du colon, du rectum, de l'anus</t>
  </si>
  <si>
    <t>Cure de hernie, éventration de la paroi</t>
  </si>
  <si>
    <t>Cholécystectomie, Chirurgie des voies biliaires</t>
  </si>
  <si>
    <t>Autre acte de chirurgie digestive y compris association de chirurgie digestive</t>
  </si>
  <si>
    <t>Chirurgie de l'obésité</t>
  </si>
  <si>
    <t>Chirurgie du foie, pancréas, rate et duodénum</t>
  </si>
  <si>
    <t>Chirurgie de l'oesophage et de l'estomac</t>
  </si>
  <si>
    <t>Chirurgie de l'utérus</t>
  </si>
  <si>
    <t>Mastectomie</t>
  </si>
  <si>
    <t>Autre acte de chirurgie gynécologique y compris association de chirurgie gynécologique</t>
  </si>
  <si>
    <t>Chirurgie des ovaires et des trompes utérines</t>
  </si>
  <si>
    <t>Chirurgie du vagin, de la vulve et du périnée</t>
  </si>
  <si>
    <t>Autres chirurgies</t>
  </si>
  <si>
    <t>Motifs de sortie anticipée</t>
  </si>
  <si>
    <t>NON</t>
  </si>
  <si>
    <t>OUI : avant 1ère visite d'un PS libéral</t>
  </si>
  <si>
    <t>A la demande de l'équipe médicale de l'établissement</t>
  </si>
  <si>
    <t>A la demande du patient</t>
  </si>
  <si>
    <t>Départ en SSR</t>
  </si>
  <si>
    <t>Pas de professionnel de santé disponible</t>
  </si>
  <si>
    <t>Ré-hospitalisation du patient</t>
  </si>
  <si>
    <t>OUI : avant le bilan de satisfaction</t>
  </si>
  <si>
    <t>Mode de transport de sortie</t>
  </si>
  <si>
    <t>Véhicule personnel</t>
  </si>
  <si>
    <t>Ambulance</t>
  </si>
  <si>
    <t>VSL</t>
  </si>
  <si>
    <t>Taxi conventionné</t>
  </si>
  <si>
    <t>Transport assis personnalisé</t>
  </si>
  <si>
    <t>Aspect du programme le plus apprécié</t>
  </si>
  <si>
    <t>Etre pris en charge dès ma sortie de l'établissement</t>
  </si>
  <si>
    <t>La prise de RDV avec les PS que j'ai choisis</t>
  </si>
  <si>
    <t>Bénéficier d'aide à la vie</t>
  </si>
  <si>
    <t>Nombre de personnes protégées en maladie</t>
  </si>
  <si>
    <t>Sèvres Vienne</t>
  </si>
  <si>
    <t xml:space="preserve">Motif de refus </t>
  </si>
  <si>
    <t>Effectif</t>
  </si>
  <si>
    <t>Suivi par le(s) PS déjà organisé par le patient</t>
  </si>
  <si>
    <t>Ne souhaite pas recevoir de visite d'infirmière à domicile</t>
  </si>
  <si>
    <t>Connaît déjà les mesures d'éducation pour l'IC</t>
  </si>
  <si>
    <t>Sortie anticipée du programme</t>
  </si>
  <si>
    <t>Décès du patient</t>
  </si>
  <si>
    <t>Non concerné</t>
  </si>
  <si>
    <t>Effectifs</t>
  </si>
  <si>
    <t>Avoir un suivi spécifique par l'IDE</t>
  </si>
  <si>
    <t>Le carnet de suivi</t>
  </si>
  <si>
    <t>Total général</t>
  </si>
  <si>
    <t>Sortie anticipée</t>
  </si>
  <si>
    <t>Avoir un suivi spécifique par l'IDE ou le MK</t>
  </si>
  <si>
    <t>Source : Cnam - exploitation CCMSA</t>
  </si>
  <si>
    <t>** expérimentation sur six caisses depuis le 01/08/2017, puis généralisé à partir 01/11/2018</t>
  </si>
  <si>
    <t>Source : Cnam -exploitation CCMSA</t>
  </si>
  <si>
    <t>Source : Cnam-exploitation CCMSA</t>
  </si>
  <si>
    <t>Tous régimes*</t>
  </si>
  <si>
    <t>MSA</t>
  </si>
  <si>
    <t>Part des assurés agricoles ayant bénéficié du Prado parmi l'ensemble des bénéficiaires tous régimes</t>
  </si>
  <si>
    <t>Hospitalisations en MCO</t>
  </si>
  <si>
    <t>Nombre d'assurés</t>
  </si>
  <si>
    <t>Bénéficiaires Prado**</t>
  </si>
  <si>
    <t>Ensemble assurés*</t>
  </si>
  <si>
    <t>Eligibles***</t>
  </si>
  <si>
    <t>Adhérents***</t>
  </si>
  <si>
    <t>Accouchements</t>
  </si>
  <si>
    <t>Décompensation cardiaque</t>
  </si>
  <si>
    <t>Chirurgie</t>
  </si>
  <si>
    <t>non calculé</t>
  </si>
  <si>
    <t>Source : Cnam/PMSI-MCO - Exploitation CCMSA</t>
  </si>
  <si>
    <t>* Données issues du PMSI-MCO</t>
  </si>
  <si>
    <t>*** Données issues des fichiers transmis par la CNAM</t>
  </si>
  <si>
    <t>** Données Améli</t>
  </si>
  <si>
    <t>Source : CCMSA - Rniam</t>
  </si>
  <si>
    <t>Caisse MSA</t>
  </si>
  <si>
    <t xml:space="preserve"> PRADO Maternité</t>
  </si>
  <si>
    <t>PRADO BPCO</t>
  </si>
  <si>
    <t>PRADO Chirurgie-Orthopédique</t>
  </si>
  <si>
    <t>PRADO Insuffisance-Cardiaque</t>
  </si>
  <si>
    <t>Ensemble des PRADO</t>
  </si>
  <si>
    <t>JQGA002</t>
  </si>
  <si>
    <t>Accouchement par césarienne programmée, par laparotomie</t>
  </si>
  <si>
    <t>JQGA003</t>
  </si>
  <si>
    <t>Accouchement par césarienne au cours du travail, par laparotomie</t>
  </si>
  <si>
    <t>JQGA004</t>
  </si>
  <si>
    <t>Accouchement par césarienne en urgence en dehors du travail, par laparotomie</t>
  </si>
  <si>
    <t>JQGA005</t>
  </si>
  <si>
    <t>Accouchement par césarienne, par abord vaginal</t>
  </si>
  <si>
    <t>JQGD001</t>
  </si>
  <si>
    <t>Accouchement unique par le siège par voie naturelle, chez une multipare</t>
  </si>
  <si>
    <t>JQGD002</t>
  </si>
  <si>
    <t>Accouchement multiple par voie naturelle, chez une primipare</t>
  </si>
  <si>
    <t>JQGD003</t>
  </si>
  <si>
    <t>Accouchement unique par le siège par voie naturelle avec petite extraction, chez une primipare</t>
  </si>
  <si>
    <t>JQGD004</t>
  </si>
  <si>
    <t>Accouchement unique par le siège par voie naturelle, chez une primipare</t>
  </si>
  <si>
    <t>JQGD005</t>
  </si>
  <si>
    <t>Accouchement unique par le siège par voie naturelle avec grande extraction, chez une multipare</t>
  </si>
  <si>
    <t>JQGD007</t>
  </si>
  <si>
    <t>Accouchement multiple par voie naturelle, chez une multipare</t>
  </si>
  <si>
    <t>JQGD008</t>
  </si>
  <si>
    <t>Accouchement unique par le siège par voie naturelle avec petite extraction, chez une multipare</t>
  </si>
  <si>
    <t>JQGD010</t>
  </si>
  <si>
    <t>Accouchement céphalique unique par voie naturelle, chez une primipare</t>
  </si>
  <si>
    <t>JQGD012</t>
  </si>
  <si>
    <t>Accouchement céphalique unique par voie naturelle, chez une multipare</t>
  </si>
  <si>
    <t>JQGD013</t>
  </si>
  <si>
    <t>Accouchement unique par le siège par voie naturelle avec grande extraction, chez une primipare</t>
  </si>
  <si>
    <t>Libellés codes actes</t>
  </si>
  <si>
    <t>Codes actes CCAM</t>
  </si>
  <si>
    <t xml:space="preserve">CIM10 diagnostic associé </t>
  </si>
  <si>
    <t xml:space="preserve">Libellé diagnostic associé </t>
  </si>
  <si>
    <t>Z3711</t>
  </si>
  <si>
    <t>Naissance unique, enfant mort-né, à la suite d’une interruption de la grossesse pour motif médical</t>
  </si>
  <si>
    <t>Z3731</t>
  </si>
  <si>
    <t>Naissance gémellaire, l’un des jumeaux né vivant, l’autre mort-né, à la suite d’une interruption de la grossesse pour motif médical</t>
  </si>
  <si>
    <t>Z3741</t>
  </si>
  <si>
    <t>Naissance gémellaire, jumeaux mort-nés, à la suite d’une interruption de la grossesse pour motif médical</t>
  </si>
  <si>
    <t>Z3761</t>
  </si>
  <si>
    <t>Autres naissances multiples, certains enfants nés vivants, à la suite d’une interruption de la grossesse pour motif médical</t>
  </si>
  <si>
    <t>Z3771</t>
  </si>
  <si>
    <t>Autres naissances multiples, tous mort-nés, à la suite d’une interruption de la grossesse pour motif médical</t>
  </si>
  <si>
    <t>CIM10</t>
  </si>
  <si>
    <t xml:space="preserve">Intitulé code CIM10 associé </t>
  </si>
  <si>
    <t>I499</t>
  </si>
  <si>
    <t>I509</t>
  </si>
  <si>
    <t>I5009</t>
  </si>
  <si>
    <t>I5000</t>
  </si>
  <si>
    <t>I119</t>
  </si>
  <si>
    <t>I249</t>
  </si>
  <si>
    <t>I259</t>
  </si>
  <si>
    <t>I251</t>
  </si>
  <si>
    <t>I427</t>
  </si>
  <si>
    <t>P299</t>
  </si>
  <si>
    <t>I978</t>
  </si>
  <si>
    <t>Arythmie cardiaque, sans précision [Décompensation cardiaque rythmique]</t>
  </si>
  <si>
    <t>Insuffisance cardiaque, sans précision [Décompensation insuffisance cardiaque aiguë]</t>
  </si>
  <si>
    <t>Insuffisance cardiaque, sans précision [Décompensation cardiaque hypokinétique]</t>
  </si>
  <si>
    <t>Insuffisance cardiaque congestive, avec fraction d'éjection ventriculaire gauche [FEVG] non précisée [Décompensation insuffisance cardiaque congestive]</t>
  </si>
  <si>
    <t>Insuffisance cardiaque congestive, avec fraction d'éjection ventriculaire gauche [FEVG] non précisée [Décompensation insuffisance cardiaque chronique]</t>
  </si>
  <si>
    <t>Insuffisance cardiaque congestive, avec fraction d'éjection ventriculaire gauche [FEVG] non précisée [Décompensation insuffisance cardiaque globale]</t>
  </si>
  <si>
    <t>Insuffisance cardiaque congestive, avec fraction d'éjection ventriculaire gauche [FEVG] non précisée [Décompensation insuffisance cardiaque]</t>
  </si>
  <si>
    <t>Insuffisance cardiaque congestive, avec fraction d'éjection ventriculaire gauche [FEVG] non précisée [Décompensation aiguë insuffisance cardiaque]</t>
  </si>
  <si>
    <t>Insuffisance cardiaque congestive, avec fraction d'éjection ventriculaire gauche [FEVG] non précisée [Décompensation cardiaque globale congestive]</t>
  </si>
  <si>
    <t>Insuffisance cardiaque congestive, avec fraction d'éjection ventriculaire gauche [FEVG] non précisée [Décompensation cardiaque oedémateuse]</t>
  </si>
  <si>
    <t>Insuffisance cardiaque congestive, avec fraction d'éjection ventriculaire gauche [FEVG] non précisée [Décompensation cardiaque diastolique]</t>
  </si>
  <si>
    <t>Insuffisance cardiaque congestive, avec fraction d'éjection ventriculaire gauche [FEVG] non précisée [Décompensation cardiaque électro-mécanique]</t>
  </si>
  <si>
    <t>Insuffisance cardiaque congestive, avec fraction d'éjection ventriculaire gauche [FEVG] non précisée [Décompensation cardiaque globale chronique]</t>
  </si>
  <si>
    <t>Insuffisance cardiaque congestive, avec fraction d'éjection ventriculaire gauche [FEVG] non précisée [Décompensation cardiaque congestive]</t>
  </si>
  <si>
    <t>Insuffisance cardiaque congestive, avec fraction d'éjection ventriculaire gauche [FEVG] supérieure ou égale à 50 [Décompensation cardiaque globale réfractaire]</t>
  </si>
  <si>
    <t>Insuffisance cardiaque congestive, avec fraction d'éjection ventriculaire gauche [FEVG] non précisée [Décompensation cardiaque globale droite]</t>
  </si>
  <si>
    <t>Insuffisance cardiaque congestive, avec fraction d'éjection ventriculaire gauche [FEVG] non précisée [Décompensation cardiaque globale aiguë]</t>
  </si>
  <si>
    <t>Insuffisance cardiaque congestive, avec fraction d'éjection ventriculaire gauche [FEVG] non précisée [Décompensation cardiaque aiguë globale]</t>
  </si>
  <si>
    <t>Insuffisance cardiaque congestive, avec fraction d'éjection ventriculaire gauche [FEVG] non précisée [Décompensation cardiaque globale]</t>
  </si>
  <si>
    <t>Insuffisance cardiaque congestive, avec fraction d'éjection ventriculaire gauche [FEVG] non précisée [Décompensation cardiaque droite aiguë]</t>
  </si>
  <si>
    <t>Insuffisance cardiaque congestive, avec fraction d'éjection ventriculaire gauche [FEVG] non précisée [Décompensation cardiaque droite]</t>
  </si>
  <si>
    <t>Insuffisance cardiaque congestive, avec fraction d'éjection ventriculaire gauche [FEVG] supérieure ou égale à 50 [Décompensation cardiaque majeure]</t>
  </si>
  <si>
    <t>Insuffisance cardiaque congestive, avec fraction d'éjection ventriculaire gauche [FEVG] supérieure ou égale à 50 [Insuffisance cardiaque avec décompensation]</t>
  </si>
  <si>
    <t>Cardiopathie hypertensive, sans insuffisance cardiaque [Décompensation cardiaque hypertensive]</t>
  </si>
  <si>
    <t>Cardiopathie ischémique aiguë, sans précision [Décompensation cardiaque aiguë ischémique]</t>
  </si>
  <si>
    <t>Cardiopathie ischémique , sans précision [Décompensation insuffisance cardiaque ischémique]</t>
  </si>
  <si>
    <t>Cardiopathie ischémique , sans précision [Décompensation cardiaque ischémique]</t>
  </si>
  <si>
    <t>Cardiopathie artérioscléreuse [Décompensation artério-cardiaque]</t>
  </si>
  <si>
    <t>Myocardiopathie due à des médicaments et d'autres causes externes [Décompensation cardiaque post-chimiothérapie]</t>
  </si>
  <si>
    <t>Affection cardio-vasculaire survenant pendant la période périnatale, sans précision [Décompensation cardiaque néonatale]</t>
  </si>
  <si>
    <t>Autres troubles de l'appareil circulatoire après un acte à visée diagnostique et thérapeutique, non classés ailleurs [Décompensation cardiaque globale post-opératoire]</t>
  </si>
  <si>
    <t>Autres troubles de l'appareil circulatoire après un acte à visée diagnostique et thérapeutique, non classés ailleurs [Décompensation cardiaque per-hémodialyse]</t>
  </si>
  <si>
    <t>Autres troubles de l'appareil circulatoire après un acte à visée diagnostique et thérapeutique, non classés ailleurs [Décompensation cardiaque gauche post-opératoire]</t>
  </si>
  <si>
    <t>Autres troubles de l'appareil circulatoire après un acte à visée diagnostique et thérapeutique, non classés ailleurs [Décompensation cardiaque per-opératoire]</t>
  </si>
  <si>
    <t>Autres troubles de l'appareil circulatoire après un acte à visée diagnostique et thérapeutique, non classés ailleurs [Décompensation cardiaque aiguë post-opératoire]</t>
  </si>
  <si>
    <t>Autres troubles de l'appareil circulatoire après un acte à visée diagnostique et thérapeutique, non classés ailleurs [Décompensation cardiaque post-opératoire]</t>
  </si>
  <si>
    <t>Intitulé Code CIM10</t>
  </si>
  <si>
    <t>J449</t>
  </si>
  <si>
    <t>Maladie pulmonaire obstructive chronique, sans précision [BPCO]</t>
  </si>
  <si>
    <t>J448</t>
  </si>
  <si>
    <t>Autres maladies pulmonaires obstructives chroniques précisées [BPCO]</t>
  </si>
  <si>
    <t>Autres maladies pulmonaires obstructives chroniques précisées [BPCO mixte]</t>
  </si>
  <si>
    <t>J670</t>
  </si>
  <si>
    <t>Poumon de fermier [BPCO agricole]</t>
  </si>
  <si>
    <t>J441</t>
  </si>
  <si>
    <t>Maladie pulmonaire obstructive chronique avec épisodes aigus, sans précision [BPCO aiguë]</t>
  </si>
  <si>
    <t>Maladie pulmonaire obstructive chronique, sans précision [BPCO sévère]</t>
  </si>
  <si>
    <t>Maladie pulmonaire obstructive chronique, sans précision [BPCO évoluée]</t>
  </si>
  <si>
    <t>Maladie pulmonaire obstructive chronique, sans précision [BPCO majeure]</t>
  </si>
  <si>
    <t>Maladie pulmonaire obstructive chronique, sans précision [BPCO apicale]</t>
  </si>
  <si>
    <t>Maladie pulmonaire obstructive chronique, sans précision [BPCO sous O2]</t>
  </si>
  <si>
    <t>Maladie pulmonaire obstructive chronique, sans précision [BPCO aggravée]</t>
  </si>
  <si>
    <t>Maladie pulmonaire obstructive chronique, sans précision [BPCO ancienne]</t>
  </si>
  <si>
    <t>Maladie pulmonaire obstructive chronique avec épisodes aigus, sans précision [BPCO acutisée]</t>
  </si>
  <si>
    <t>Maladie pulmonaire obstructive chronique, sans précision [Terrain BPCO]</t>
  </si>
  <si>
    <t>Maladie pulmonaire obstructive chronique avec épisodes aigus, sans précision [Poussée BPCO]</t>
  </si>
  <si>
    <t>Autres maladies pulmonaires obstructives chroniques précisées [Bpco spastique]</t>
  </si>
  <si>
    <t>J440</t>
  </si>
  <si>
    <t>Maladie pulmonaire obstructive chronique avec infection aiguë des voies respiratoires inférieures [BPCO infectée]</t>
  </si>
  <si>
    <t>Maladie pulmonaire obstructive chronique avec épisodes aigus, sans précision [BPCO exacerbée]</t>
  </si>
  <si>
    <t>Autres maladies pulmonaires obstructives chroniques précisées [BPCO restrictif]</t>
  </si>
  <si>
    <t>J958</t>
  </si>
  <si>
    <t>Autres troubles respiratoires après un acte à visée diagnostique et thérapeutique, non classés ailleurs [BPCO iatrogène]</t>
  </si>
  <si>
    <t>Maladie pulmonaire obstructive chronique, sans précision [BPCO invalidante]</t>
  </si>
  <si>
    <t>Maladie pulmonaire obstructive chronique, sans précision [Bpco spasmodique]</t>
  </si>
  <si>
    <t>Maladie pulmonaire obstructive chronique, sans précision [Bpco appareillée]</t>
  </si>
  <si>
    <t>Autres maladies pulmonaires obstructives chroniques précisées [BPCO restrictive]</t>
  </si>
  <si>
    <t>Maladie pulmonaire obstructive chronique avec épisodes aigus, sans précision [BPCO décompensée]</t>
  </si>
  <si>
    <t>Maladie pulmonaire obstructive chronique, sans précision [BPCO O2 dépendante]</t>
  </si>
  <si>
    <t>Maladie pulmonaire obstructive chronique, sans précision [BPCO non documentée]</t>
  </si>
  <si>
    <t>Autres maladies pulmonaires obstructives chroniques précisées [Bpco asthmatiforme]</t>
  </si>
  <si>
    <t>Autres maladies pulmonaires obstructives chroniques précisées [BPCO hypercapnique]</t>
  </si>
  <si>
    <t>Autres maladies pulmonaires obstructives chroniques précisées [BPCO emphysémateux]</t>
  </si>
  <si>
    <t>Maladie pulmonaire obstructive chronique avec infection aiguë des voies respiratoires inférieures [BPCO pyocyanique]</t>
  </si>
  <si>
    <t>Maladie pulmonaire obstructive chronique avec infection aiguë des voies respiratoires inférieures [BPCO infectieuse]</t>
  </si>
  <si>
    <t>Maladie pulmonaire obstructive chronique avec infection aiguë des voies respiratoires inférieures [BPCO surinfectée]</t>
  </si>
  <si>
    <t>Maladie pulmonaire obstructive chronique, sans précision [Antécédent BPCO]</t>
  </si>
  <si>
    <t>Maladie pulmonaire obstructive chronique, sans précision [BPCO sévère ancienne]</t>
  </si>
  <si>
    <t>Autres maladies pulmonaires obstructives chroniques précisées [BPCO emphysémateuse]</t>
  </si>
  <si>
    <t>Autres maladies pulmonaires obstructives chroniques précisées [BPCO hypersécrétante]</t>
  </si>
  <si>
    <t>Autres maladies pulmonaires obstructives chroniques précisées [BPCO bronchospastique]</t>
  </si>
  <si>
    <t>Maladie pulmonaire obstructive chronique, sans précision [BPCO chronique ancienne]</t>
  </si>
  <si>
    <t>Maladie pulmonaire obstructive chronique, sans précision [BPCO oxygéno-dépendante]</t>
  </si>
  <si>
    <t>Maladie pulmonaire obstructive chronique avec épisodes aigus, sans précision [Acutisation BPCO]</t>
  </si>
  <si>
    <t>Maladie pulmonaire obstructive chronique avec infection aiguë des voies respiratoires inférieures [Suppuration BPCO]</t>
  </si>
  <si>
    <t>Maladie pulmonaire obstructive chronique avec épisodes aigus, sans précision [Exacerbation BPCO]</t>
  </si>
  <si>
    <t>Maladie pulmonaire obstructive chronique avec infection aiguë des voies respiratoires inférieures [Surinfection BPCO]</t>
  </si>
  <si>
    <t>Autres maladies pulmonaires obstructives chroniques précisées [BPCO spastique emphysémateuse]</t>
  </si>
  <si>
    <t>Autres maladies pulmonaires obstructives chroniques précisées [Bpco asthmatiforme décompensée]</t>
  </si>
  <si>
    <t>Maladie pulmonaire obstructive chronique avec épisodes aigus, sans précision [Décompensation BPCO]</t>
  </si>
  <si>
    <t>Maladie pulmonaire obstructive chronique avec infection aiguë des voies respiratoires inférieures [BPCO infectée décompensée]</t>
  </si>
  <si>
    <t>Maladie pulmonaire obstructive chronique avec épisodes aigus, sans précision [BPCO emphysémateuse décompensée]</t>
  </si>
  <si>
    <t>Maladie pulmonaire obstructive chronique avec infection aiguë des voies respiratoires inférieures [Bpco spastique surinfectée]</t>
  </si>
  <si>
    <t>Maladie pulmonaire obstructive chronique avec infection aiguë des voies respiratoires inférieures [BPCO chronique surinfectée]</t>
  </si>
  <si>
    <t>Maladie pulmonaire obstructive chronique avec infection aiguë des voies respiratoires inférieures [BPCO surinfectée pyocyanique]</t>
  </si>
  <si>
    <t>Maladie pulmonaire obstructive chronique avec infection aiguë des voies respiratoires inférieures [BPCO exacerbation infectieuse]</t>
  </si>
  <si>
    <t>Autres troubles respiratoires après un acte à visée diagnostique et thérapeutique, non classés ailleurs [BPCO post-opératoire décompensée]</t>
  </si>
  <si>
    <t>Autres troubles respiratoires après un acte à visée diagnostique et thérapeutique, non classés ailleurs [BPCO surinfectée post-opératoire]</t>
  </si>
  <si>
    <t>Maladie pulmonaire obstructive chronique avec infection aiguë des voies respiratoires inférieures [BPCO surinfectée Pseudomonas aeruginosa]</t>
  </si>
  <si>
    <t>Maladie pulmonaire obstructive chronique avec épisodes aigus, sans précision [Exacerbation aiguë BPCO]</t>
  </si>
  <si>
    <t>Maladie pulmonaire obstructive chronique avec infection aiguë des voies respiratoires inférieures [Surinfection BPCO pyocanique]</t>
  </si>
  <si>
    <t>Maladie pulmonaire obstructive chronique avec infection aiguë des voies respiratoires inférieures [Poussée infectieuse BPCO]</t>
  </si>
  <si>
    <t>Maladie pulmonaire obstructive chronique avec épisodes aigus, sans précision [Décompensation BPCO emphysémateuse]</t>
  </si>
  <si>
    <t>Maladie pulmonaire obstructive chronique avec épisodes aigus, sans précision [Décompensation aiguë BPCO]</t>
  </si>
  <si>
    <t>Autres troubles respiratoires après un acte à visée diagnostique et thérapeutique, non classés ailleurs [Exacerbation BPCO post-opératoire]</t>
  </si>
  <si>
    <t>Maladie pulmonaire obstructive chronique avec épisodes aigus, sans précision [Décompensation brutale BPCO]</t>
  </si>
  <si>
    <t>Autres troubles respiratoires après un acte à visée diagnostique et thérapeutique, non classés ailleurs [Décompensation BPCO post-opératoire]</t>
  </si>
  <si>
    <t>Autres maladies pulmonaires obstructives chroniques précisées [Décompensation spastique BPCO]</t>
  </si>
  <si>
    <t>Maladie pulmonaire obstructive chronique avec infection aiguë des voies respiratoires inférieures [Exacerbation infectieuse BPCO]</t>
  </si>
  <si>
    <t>Maladie pulmonaire obstructive chronique avec infection aiguë des voies respiratoires inférieures [Décompensation infectieuse BPCO]</t>
  </si>
  <si>
    <t>Evolution du taux d'adhésion 2017/2018</t>
  </si>
  <si>
    <t>Evolution du taux d'adhésion 2018/2019</t>
  </si>
  <si>
    <t>Prise en charge avec mon enfant par une sage-femme</t>
  </si>
  <si>
    <t>Suivi par le(s) professionnel(s) de santé déjà organisé(s) par le patient</t>
  </si>
  <si>
    <t>secret statistique</t>
  </si>
  <si>
    <t>Autre</t>
  </si>
  <si>
    <t>DIRECTION DELEGUEE AUX POLITIQUES SOCIALES</t>
  </si>
  <si>
    <t>DIRECTION DES STATISTIQUES, DES ETUDES ET DES FONDS</t>
  </si>
  <si>
    <t xml:space="preserve">Directrice de la publication : </t>
  </si>
  <si>
    <t>Nadia JOUBERT</t>
  </si>
  <si>
    <t>joubert.nadia@ccmsa.msa.fr</t>
  </si>
  <si>
    <t xml:space="preserve">Auteures : </t>
  </si>
  <si>
    <t>Département Etudes et évaluation  :</t>
  </si>
  <si>
    <t>Véronique DANGUY</t>
  </si>
  <si>
    <t>danguy.veronique@ccmsa.msa.fr</t>
  </si>
  <si>
    <t>Annie NOURRY</t>
  </si>
  <si>
    <t xml:space="preserve">nourry.annie@ccmsa.msa.fr </t>
  </si>
  <si>
    <t>Les programmes de retour à domicile (Prado)</t>
  </si>
  <si>
    <t>au régime agricole en 2019</t>
  </si>
  <si>
    <t>Dounia Aloute</t>
  </si>
  <si>
    <t xml:space="preserve">aloute.dounia@ccmsa.msa.fr </t>
  </si>
  <si>
    <t>Janvier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</si>
</sst>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&quot;%"/>
    <numFmt numFmtId="165" formatCode="0.0&quot; &quot;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1"/>
    </font>
    <font>
      <sz val="10"/>
      <color theme="1"/>
      <name val="Arial"/>
      <family val="2"/>
      <charset val="1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Verdana"/>
      <family val="2"/>
    </font>
    <font>
      <u/>
      <sz val="10"/>
      <color theme="1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6"/>
      <color rgb="FF2F558D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24"/>
      <color theme="4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 tint="-0.249977111117893"/>
      </top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</cellStyleXfs>
  <cellXfs count="188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0" borderId="0" xfId="0" applyBorder="1"/>
    <xf numFmtId="0" fontId="2" fillId="2" borderId="1" xfId="0" applyFont="1" applyFill="1" applyBorder="1"/>
    <xf numFmtId="0" fontId="3" fillId="3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right" vertical="center" wrapText="1" indent="1"/>
    </xf>
    <xf numFmtId="3" fontId="2" fillId="5" borderId="15" xfId="0" applyNumberFormat="1" applyFont="1" applyFill="1" applyBorder="1" applyAlignment="1">
      <alignment horizontal="right" vertical="center" wrapText="1" indent="1"/>
    </xf>
    <xf numFmtId="3" fontId="2" fillId="6" borderId="15" xfId="0" applyNumberFormat="1" applyFont="1" applyFill="1" applyBorder="1" applyAlignment="1">
      <alignment horizontal="right" vertical="center" wrapText="1" indent="1"/>
    </xf>
    <xf numFmtId="3" fontId="2" fillId="2" borderId="15" xfId="0" applyNumberFormat="1" applyFont="1" applyFill="1" applyBorder="1" applyAlignment="1">
      <alignment horizontal="right" vertical="center" wrapText="1" indent="1"/>
    </xf>
    <xf numFmtId="0" fontId="3" fillId="3" borderId="17" xfId="0" applyFont="1" applyFill="1" applyBorder="1" applyAlignment="1">
      <alignment horizontal="center" vertical="center" wrapText="1"/>
    </xf>
    <xf numFmtId="3" fontId="2" fillId="2" borderId="18" xfId="0" applyNumberFormat="1" applyFont="1" applyFill="1" applyBorder="1" applyAlignment="1">
      <alignment horizontal="right" vertical="center" wrapText="1" indent="1"/>
    </xf>
    <xf numFmtId="3" fontId="2" fillId="5" borderId="19" xfId="0" applyNumberFormat="1" applyFont="1" applyFill="1" applyBorder="1" applyAlignment="1">
      <alignment horizontal="right" vertical="center" wrapText="1" indent="1"/>
    </xf>
    <xf numFmtId="3" fontId="2" fillId="6" borderId="19" xfId="0" applyNumberFormat="1" applyFont="1" applyFill="1" applyBorder="1" applyAlignment="1">
      <alignment horizontal="right" vertical="center" wrapText="1" indent="1"/>
    </xf>
    <xf numFmtId="3" fontId="2" fillId="2" borderId="19" xfId="0" applyNumberFormat="1" applyFont="1" applyFill="1" applyBorder="1" applyAlignment="1">
      <alignment horizontal="right" vertical="center" wrapText="1" indent="1"/>
    </xf>
    <xf numFmtId="0" fontId="3" fillId="3" borderId="21" xfId="0" applyFont="1" applyFill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 indent="1"/>
    </xf>
    <xf numFmtId="0" fontId="2" fillId="5" borderId="23" xfId="0" applyFont="1" applyFill="1" applyBorder="1" applyAlignment="1">
      <alignment horizontal="right" vertical="center" wrapText="1" indent="1"/>
    </xf>
    <xf numFmtId="3" fontId="2" fillId="6" borderId="23" xfId="0" applyNumberFormat="1" applyFont="1" applyFill="1" applyBorder="1" applyAlignment="1">
      <alignment horizontal="right" vertical="center" wrapText="1" indent="1"/>
    </xf>
    <xf numFmtId="3" fontId="2" fillId="2" borderId="23" xfId="0" applyNumberFormat="1" applyFont="1" applyFill="1" applyBorder="1" applyAlignment="1">
      <alignment horizontal="right" vertical="center" wrapText="1" indent="1"/>
    </xf>
    <xf numFmtId="3" fontId="2" fillId="5" borderId="23" xfId="0" applyNumberFormat="1" applyFont="1" applyFill="1" applyBorder="1" applyAlignment="1">
      <alignment horizontal="right" vertical="center" wrapText="1" indent="1"/>
    </xf>
    <xf numFmtId="0" fontId="3" fillId="3" borderId="24" xfId="0" applyFont="1" applyFill="1" applyBorder="1" applyAlignment="1">
      <alignment horizontal="center" vertical="center" wrapText="1"/>
    </xf>
    <xf numFmtId="0" fontId="0" fillId="0" borderId="19" xfId="0" applyBorder="1"/>
    <xf numFmtId="9" fontId="0" fillId="0" borderId="19" xfId="1" applyFont="1" applyBorder="1"/>
    <xf numFmtId="0" fontId="0" fillId="0" borderId="19" xfId="0" applyBorder="1" applyAlignment="1">
      <alignment wrapText="1"/>
    </xf>
    <xf numFmtId="0" fontId="5" fillId="2" borderId="19" xfId="2" applyFont="1" applyFill="1" applyBorder="1" applyAlignment="1">
      <alignment horizontal="center" vertical="center" wrapText="1"/>
    </xf>
    <xf numFmtId="3" fontId="5" fillId="2" borderId="19" xfId="2" applyNumberFormat="1" applyFont="1" applyFill="1" applyBorder="1" applyAlignment="1">
      <alignment horizontal="center" vertical="center" wrapText="1"/>
    </xf>
    <xf numFmtId="0" fontId="4" fillId="0" borderId="0" xfId="2"/>
    <xf numFmtId="0" fontId="4" fillId="0" borderId="19" xfId="2" applyBorder="1"/>
    <xf numFmtId="3" fontId="4" fillId="0" borderId="19" xfId="2" applyNumberFormat="1" applyBorder="1" applyAlignment="1">
      <alignment horizontal="right" indent="1"/>
    </xf>
    <xf numFmtId="0" fontId="4" fillId="2" borderId="0" xfId="2" applyFill="1"/>
    <xf numFmtId="3" fontId="4" fillId="2" borderId="0" xfId="2" applyNumberFormat="1" applyFill="1"/>
    <xf numFmtId="3" fontId="4" fillId="0" borderId="0" xfId="2" applyNumberFormat="1"/>
    <xf numFmtId="0" fontId="6" fillId="5" borderId="19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 wrapText="1"/>
    </xf>
    <xf numFmtId="0" fontId="10" fillId="0" borderId="19" xfId="0" applyFont="1" applyBorder="1"/>
    <xf numFmtId="3" fontId="10" fillId="0" borderId="19" xfId="0" applyNumberFormat="1" applyFont="1" applyBorder="1" applyAlignment="1">
      <alignment horizontal="right" indent="1"/>
    </xf>
    <xf numFmtId="0" fontId="9" fillId="5" borderId="18" xfId="0" applyFont="1" applyFill="1" applyBorder="1" applyAlignment="1">
      <alignment horizontal="center" vertical="center"/>
    </xf>
    <xf numFmtId="0" fontId="0" fillId="2" borderId="19" xfId="0" applyFill="1" applyBorder="1"/>
    <xf numFmtId="3" fontId="6" fillId="2" borderId="19" xfId="0" applyNumberFormat="1" applyFont="1" applyFill="1" applyBorder="1" applyAlignment="1">
      <alignment horizontal="right" indent="1"/>
    </xf>
    <xf numFmtId="3" fontId="0" fillId="2" borderId="19" xfId="0" applyNumberFormat="1" applyFill="1" applyBorder="1" applyAlignment="1">
      <alignment horizontal="right" indent="1"/>
    </xf>
    <xf numFmtId="9" fontId="0" fillId="0" borderId="0" xfId="1" applyFont="1"/>
    <xf numFmtId="0" fontId="6" fillId="2" borderId="23" xfId="0" applyFont="1" applyFill="1" applyBorder="1" applyAlignment="1">
      <alignment horizontal="left"/>
    </xf>
    <xf numFmtId="0" fontId="0" fillId="0" borderId="30" xfId="0" applyBorder="1"/>
    <xf numFmtId="0" fontId="6" fillId="2" borderId="0" xfId="0" applyFont="1" applyFill="1" applyBorder="1" applyAlignment="1">
      <alignment horizontal="left"/>
    </xf>
    <xf numFmtId="0" fontId="0" fillId="2" borderId="15" xfId="0" applyFill="1" applyBorder="1"/>
    <xf numFmtId="3" fontId="6" fillId="5" borderId="19" xfId="0" applyNumberFormat="1" applyFont="1" applyFill="1" applyBorder="1" applyAlignment="1">
      <alignment horizontal="right" indent="1"/>
    </xf>
    <xf numFmtId="0" fontId="8" fillId="7" borderId="32" xfId="0" applyFont="1" applyFill="1" applyBorder="1"/>
    <xf numFmtId="3" fontId="6" fillId="8" borderId="19" xfId="0" applyNumberFormat="1" applyFont="1" applyFill="1" applyBorder="1" applyAlignment="1">
      <alignment horizontal="right" indent="1"/>
    </xf>
    <xf numFmtId="0" fontId="0" fillId="0" borderId="19" xfId="0" applyFont="1" applyBorder="1" applyAlignment="1">
      <alignment horizontal="left" indent="1"/>
    </xf>
    <xf numFmtId="3" fontId="0" fillId="0" borderId="19" xfId="0" applyNumberFormat="1" applyFont="1" applyBorder="1" applyAlignment="1">
      <alignment horizontal="right" indent="1"/>
    </xf>
    <xf numFmtId="3" fontId="6" fillId="0" borderId="19" xfId="0" applyNumberFormat="1" applyFont="1" applyBorder="1" applyAlignment="1">
      <alignment horizontal="right" indent="1"/>
    </xf>
    <xf numFmtId="0" fontId="6" fillId="0" borderId="19" xfId="0" applyFont="1" applyBorder="1" applyAlignment="1">
      <alignment horizontal="left"/>
    </xf>
    <xf numFmtId="0" fontId="5" fillId="0" borderId="19" xfId="2" applyFont="1" applyBorder="1"/>
    <xf numFmtId="3" fontId="5" fillId="0" borderId="19" xfId="2" applyNumberFormat="1" applyFont="1" applyBorder="1" applyAlignment="1">
      <alignment horizontal="right" indent="1"/>
    </xf>
    <xf numFmtId="0" fontId="6" fillId="9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right" indent="1"/>
    </xf>
    <xf numFmtId="0" fontId="9" fillId="8" borderId="19" xfId="0" applyFont="1" applyFill="1" applyBorder="1" applyAlignment="1">
      <alignment horizontal="center" vertical="center"/>
    </xf>
    <xf numFmtId="0" fontId="9" fillId="8" borderId="19" xfId="0" applyNumberFormat="1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left"/>
    </xf>
    <xf numFmtId="1" fontId="6" fillId="2" borderId="23" xfId="0" applyNumberFormat="1" applyFont="1" applyFill="1" applyBorder="1" applyAlignment="1">
      <alignment horizontal="right" indent="1"/>
    </xf>
    <xf numFmtId="1" fontId="6" fillId="2" borderId="27" xfId="0" applyNumberFormat="1" applyFont="1" applyFill="1" applyBorder="1" applyAlignment="1">
      <alignment horizontal="right" indent="1"/>
    </xf>
    <xf numFmtId="1" fontId="6" fillId="2" borderId="22" xfId="0" applyNumberFormat="1" applyFont="1" applyFill="1" applyBorder="1" applyAlignment="1">
      <alignment horizontal="right" indent="1"/>
    </xf>
    <xf numFmtId="9" fontId="6" fillId="2" borderId="15" xfId="1" applyFont="1" applyFill="1" applyBorder="1" applyAlignment="1">
      <alignment horizontal="right" indent="1"/>
    </xf>
    <xf numFmtId="0" fontId="6" fillId="10" borderId="19" xfId="0" applyFont="1" applyFill="1" applyBorder="1" applyAlignment="1">
      <alignment horizontal="center" vertical="center"/>
    </xf>
    <xf numFmtId="0" fontId="0" fillId="0" borderId="19" xfId="0" applyNumberFormat="1" applyFont="1" applyBorder="1" applyAlignment="1">
      <alignment horizontal="right" indent="1"/>
    </xf>
    <xf numFmtId="0" fontId="6" fillId="0" borderId="19" xfId="0" applyNumberFormat="1" applyFont="1" applyBorder="1" applyAlignment="1">
      <alignment horizontal="right" indent="1"/>
    </xf>
    <xf numFmtId="0" fontId="0" fillId="0" borderId="19" xfId="0" applyBorder="1" applyAlignment="1">
      <alignment horizontal="center" vertical="center" wrapText="1"/>
    </xf>
    <xf numFmtId="0" fontId="6" fillId="0" borderId="19" xfId="0" applyFont="1" applyBorder="1"/>
    <xf numFmtId="1" fontId="6" fillId="2" borderId="19" xfId="0" applyNumberFormat="1" applyFont="1" applyFill="1" applyBorder="1" applyAlignment="1">
      <alignment horizontal="right" indent="1"/>
    </xf>
    <xf numFmtId="164" fontId="2" fillId="2" borderId="15" xfId="1" applyNumberFormat="1" applyFont="1" applyFill="1" applyBorder="1" applyAlignment="1">
      <alignment horizontal="right" vertical="center" wrapText="1" indent="1"/>
    </xf>
    <xf numFmtId="164" fontId="2" fillId="5" borderId="15" xfId="0" applyNumberFormat="1" applyFont="1" applyFill="1" applyBorder="1" applyAlignment="1">
      <alignment horizontal="right" vertical="center" wrapText="1" indent="1"/>
    </xf>
    <xf numFmtId="164" fontId="2" fillId="6" borderId="16" xfId="1" applyNumberFormat="1" applyFont="1" applyFill="1" applyBorder="1" applyAlignment="1">
      <alignment horizontal="right" vertical="center" indent="1"/>
    </xf>
    <xf numFmtId="164" fontId="2" fillId="2" borderId="19" xfId="1" applyNumberFormat="1" applyFont="1" applyFill="1" applyBorder="1" applyAlignment="1">
      <alignment horizontal="right" vertical="center" wrapText="1" indent="1"/>
    </xf>
    <xf numFmtId="164" fontId="2" fillId="5" borderId="19" xfId="0" applyNumberFormat="1" applyFont="1" applyFill="1" applyBorder="1" applyAlignment="1">
      <alignment horizontal="right" vertical="center" wrapText="1" indent="1"/>
    </xf>
    <xf numFmtId="164" fontId="2" fillId="6" borderId="20" xfId="1" applyNumberFormat="1" applyFont="1" applyFill="1" applyBorder="1" applyAlignment="1">
      <alignment horizontal="right" vertical="center" indent="1"/>
    </xf>
    <xf numFmtId="164" fontId="2" fillId="11" borderId="15" xfId="1" applyNumberFormat="1" applyFont="1" applyFill="1" applyBorder="1" applyAlignment="1">
      <alignment horizontal="right" vertical="center" wrapText="1" indent="1"/>
    </xf>
    <xf numFmtId="9" fontId="2" fillId="11" borderId="19" xfId="1" applyNumberFormat="1" applyFont="1" applyFill="1" applyBorder="1" applyAlignment="1">
      <alignment horizontal="right" vertical="center" wrapText="1" indent="1"/>
    </xf>
    <xf numFmtId="164" fontId="3" fillId="11" borderId="15" xfId="1" applyNumberFormat="1" applyFont="1" applyFill="1" applyBorder="1" applyAlignment="1">
      <alignment horizontal="right" vertical="center" wrapText="1" indent="1"/>
    </xf>
    <xf numFmtId="3" fontId="3" fillId="2" borderId="12" xfId="0" applyNumberFormat="1" applyFont="1" applyFill="1" applyBorder="1" applyAlignment="1">
      <alignment horizontal="right" vertical="center" indent="1"/>
    </xf>
    <xf numFmtId="3" fontId="3" fillId="5" borderId="25" xfId="0" applyNumberFormat="1" applyFont="1" applyFill="1" applyBorder="1" applyAlignment="1">
      <alignment horizontal="right" vertical="center" indent="1"/>
    </xf>
    <xf numFmtId="3" fontId="3" fillId="6" borderId="25" xfId="0" applyNumberFormat="1" applyFont="1" applyFill="1" applyBorder="1" applyAlignment="1">
      <alignment horizontal="right" vertical="center" indent="1"/>
    </xf>
    <xf numFmtId="3" fontId="3" fillId="2" borderId="25" xfId="0" applyNumberFormat="1" applyFont="1" applyFill="1" applyBorder="1" applyAlignment="1">
      <alignment horizontal="right" vertical="center" indent="1"/>
    </xf>
    <xf numFmtId="164" fontId="3" fillId="2" borderId="25" xfId="1" applyNumberFormat="1" applyFont="1" applyFill="1" applyBorder="1" applyAlignment="1">
      <alignment horizontal="right" vertical="center" indent="1"/>
    </xf>
    <xf numFmtId="164" fontId="3" fillId="5" borderId="25" xfId="1" applyNumberFormat="1" applyFont="1" applyFill="1" applyBorder="1" applyAlignment="1">
      <alignment horizontal="right" vertical="center" indent="1"/>
    </xf>
    <xf numFmtId="164" fontId="3" fillId="6" borderId="26" xfId="1" applyNumberFormat="1" applyFont="1" applyFill="1" applyBorder="1" applyAlignment="1">
      <alignment horizontal="right" vertical="center" indent="1"/>
    </xf>
    <xf numFmtId="164" fontId="1" fillId="2" borderId="15" xfId="1" applyNumberFormat="1" applyFont="1" applyFill="1" applyBorder="1" applyAlignment="1">
      <alignment horizontal="right" vertical="center" wrapText="1" indent="1"/>
    </xf>
    <xf numFmtId="165" fontId="10" fillId="0" borderId="19" xfId="1" applyNumberFormat="1" applyFont="1" applyBorder="1" applyAlignment="1">
      <alignment horizontal="right" indent="1"/>
    </xf>
    <xf numFmtId="164" fontId="10" fillId="0" borderId="19" xfId="1" applyNumberFormat="1" applyFont="1" applyBorder="1" applyAlignment="1">
      <alignment horizontal="right" indent="1"/>
    </xf>
    <xf numFmtId="165" fontId="6" fillId="2" borderId="19" xfId="1" applyNumberFormat="1" applyFont="1" applyFill="1" applyBorder="1" applyAlignment="1">
      <alignment horizontal="right" indent="1"/>
    </xf>
    <xf numFmtId="165" fontId="1" fillId="2" borderId="19" xfId="1" applyNumberFormat="1" applyFont="1" applyFill="1" applyBorder="1" applyAlignment="1">
      <alignment horizontal="right" indent="1"/>
    </xf>
    <xf numFmtId="165" fontId="6" fillId="5" borderId="19" xfId="1" applyNumberFormat="1" applyFont="1" applyFill="1" applyBorder="1" applyAlignment="1">
      <alignment horizontal="right" indent="1"/>
    </xf>
    <xf numFmtId="164" fontId="0" fillId="0" borderId="19" xfId="1" applyNumberFormat="1" applyFont="1" applyBorder="1"/>
    <xf numFmtId="165" fontId="0" fillId="0" borderId="19" xfId="1" applyNumberFormat="1" applyFont="1" applyBorder="1" applyAlignment="1">
      <alignment horizontal="right" indent="1"/>
    </xf>
    <xf numFmtId="0" fontId="0" fillId="2" borderId="1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horizontal="left"/>
    </xf>
    <xf numFmtId="3" fontId="0" fillId="2" borderId="19" xfId="0" applyNumberFormat="1" applyFill="1" applyBorder="1" applyAlignment="1">
      <alignment horizontal="right" vertical="center" indent="1"/>
    </xf>
    <xf numFmtId="9" fontId="0" fillId="2" borderId="19" xfId="1" applyFont="1" applyFill="1" applyBorder="1" applyAlignment="1">
      <alignment horizontal="right" indent="1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0" borderId="19" xfId="0" applyNumberFormat="1" applyBorder="1" applyAlignment="1">
      <alignment horizontal="right" vertical="center" indent="1"/>
    </xf>
    <xf numFmtId="0" fontId="15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justify" vertical="center"/>
    </xf>
    <xf numFmtId="0" fontId="17" fillId="0" borderId="19" xfId="0" applyFont="1" applyBorder="1"/>
    <xf numFmtId="0" fontId="17" fillId="0" borderId="19" xfId="0" applyFont="1" applyBorder="1" applyAlignment="1">
      <alignment horizontal="center"/>
    </xf>
    <xf numFmtId="0" fontId="18" fillId="0" borderId="19" xfId="0" applyFont="1" applyBorder="1"/>
    <xf numFmtId="0" fontId="19" fillId="5" borderId="19" xfId="0" applyFont="1" applyFill="1" applyBorder="1" applyAlignment="1">
      <alignment horizontal="center"/>
    </xf>
    <xf numFmtId="0" fontId="20" fillId="5" borderId="19" xfId="0" applyFont="1" applyFill="1" applyBorder="1" applyAlignment="1">
      <alignment horizontal="center" vertical="center"/>
    </xf>
    <xf numFmtId="0" fontId="21" fillId="0" borderId="19" xfId="3" applyFont="1" applyBorder="1" applyAlignment="1">
      <alignment horizontal="center" wrapText="1"/>
    </xf>
    <xf numFmtId="0" fontId="22" fillId="0" borderId="19" xfId="0" applyFont="1" applyBorder="1" applyAlignment="1">
      <alignment vertical="center" wrapText="1"/>
    </xf>
    <xf numFmtId="0" fontId="21" fillId="0" borderId="19" xfId="3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7" fillId="0" borderId="0" xfId="0" applyFont="1"/>
    <xf numFmtId="0" fontId="23" fillId="0" borderId="19" xfId="3" applyFont="1" applyBorder="1"/>
    <xf numFmtId="0" fontId="23" fillId="0" borderId="19" xfId="3" applyFont="1" applyBorder="1" applyAlignment="1">
      <alignment vertical="center" wrapText="1"/>
    </xf>
    <xf numFmtId="3" fontId="24" fillId="0" borderId="19" xfId="0" applyNumberFormat="1" applyFont="1" applyBorder="1" applyAlignment="1">
      <alignment horizontal="center" vertical="center"/>
    </xf>
    <xf numFmtId="3" fontId="24" fillId="0" borderId="19" xfId="0" applyNumberFormat="1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19" xfId="0" applyNumberFormat="1" applyFont="1" applyBorder="1" applyAlignment="1">
      <alignment horizontal="center"/>
    </xf>
    <xf numFmtId="1" fontId="20" fillId="2" borderId="19" xfId="0" applyNumberFormat="1" applyFont="1" applyFill="1" applyBorder="1" applyAlignment="1">
      <alignment horizontal="right" indent="1"/>
    </xf>
    <xf numFmtId="0" fontId="7" fillId="0" borderId="19" xfId="0" applyNumberFormat="1" applyFont="1" applyBorder="1" applyAlignment="1">
      <alignment horizontal="right" vertical="center" indent="1"/>
    </xf>
    <xf numFmtId="0" fontId="25" fillId="0" borderId="19" xfId="0" applyNumberFormat="1" applyFont="1" applyBorder="1" applyAlignment="1">
      <alignment horizontal="right" vertical="center" indent="1"/>
    </xf>
    <xf numFmtId="0" fontId="0" fillId="0" borderId="19" xfId="0" applyBorder="1" applyAlignment="1"/>
    <xf numFmtId="0" fontId="0" fillId="5" borderId="19" xfId="0" applyFill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26" fillId="0" borderId="35" xfId="0" quotePrefix="1" applyFont="1" applyBorder="1" applyAlignment="1">
      <alignment horizontal="right"/>
    </xf>
    <xf numFmtId="0" fontId="0" fillId="12" borderId="0" xfId="0" applyFill="1"/>
    <xf numFmtId="0" fontId="0" fillId="0" borderId="36" xfId="0" applyBorder="1"/>
    <xf numFmtId="0" fontId="0" fillId="0" borderId="37" xfId="0" applyBorder="1"/>
    <xf numFmtId="0" fontId="28" fillId="0" borderId="36" xfId="0" applyFont="1" applyBorder="1" applyAlignment="1">
      <alignment vertical="center"/>
    </xf>
    <xf numFmtId="0" fontId="29" fillId="0" borderId="36" xfId="0" applyFont="1" applyBorder="1" applyAlignment="1">
      <alignment vertical="center"/>
    </xf>
    <xf numFmtId="0" fontId="12" fillId="0" borderId="36" xfId="3" applyBorder="1" applyAlignment="1">
      <alignment vertical="center"/>
    </xf>
    <xf numFmtId="0" fontId="29" fillId="0" borderId="38" xfId="0" applyFont="1" applyBorder="1" applyAlignment="1">
      <alignment vertical="center"/>
    </xf>
    <xf numFmtId="0" fontId="0" fillId="0" borderId="39" xfId="0" applyBorder="1"/>
    <xf numFmtId="0" fontId="0" fillId="0" borderId="40" xfId="0" applyBorder="1"/>
    <xf numFmtId="0" fontId="27" fillId="0" borderId="36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37" xfId="0" applyFont="1" applyBorder="1" applyAlignment="1">
      <alignment horizont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right"/>
    </xf>
    <xf numFmtId="0" fontId="11" fillId="2" borderId="27" xfId="0" applyFont="1" applyFill="1" applyBorder="1" applyAlignment="1">
      <alignment horizontal="right"/>
    </xf>
    <xf numFmtId="0" fontId="13" fillId="2" borderId="27" xfId="0" applyFont="1" applyFill="1" applyBorder="1" applyAlignment="1">
      <alignment horizontal="right" wrapText="1"/>
    </xf>
    <xf numFmtId="0" fontId="6" fillId="2" borderId="19" xfId="0" applyFont="1" applyFill="1" applyBorder="1" applyAlignment="1">
      <alignment horizontal="left"/>
    </xf>
    <xf numFmtId="0" fontId="6" fillId="5" borderId="28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6" fillId="5" borderId="19" xfId="0" applyFont="1" applyFill="1" applyBorder="1" applyAlignment="1">
      <alignment horizontal="left"/>
    </xf>
    <xf numFmtId="0" fontId="0" fillId="2" borderId="30" xfId="0" applyFill="1" applyBorder="1" applyAlignment="1">
      <alignment horizontal="center"/>
    </xf>
    <xf numFmtId="0" fontId="6" fillId="0" borderId="19" xfId="0" applyFont="1" applyBorder="1" applyAlignment="1">
      <alignment horizontal="left"/>
    </xf>
    <xf numFmtId="0" fontId="8" fillId="7" borderId="31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2" borderId="2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37" xfId="0" applyFont="1" applyBorder="1" applyAlignment="1">
      <alignment horizontal="center"/>
    </xf>
    <xf numFmtId="0" fontId="0" fillId="2" borderId="27" xfId="0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0" fontId="0" fillId="2" borderId="19" xfId="0" applyFill="1" applyBorder="1" applyAlignment="1">
      <alignment horizontal="center" wrapText="1"/>
    </xf>
    <xf numFmtId="0" fontId="14" fillId="2" borderId="27" xfId="2" applyFont="1" applyFill="1" applyBorder="1" applyAlignment="1">
      <alignment horizontal="right"/>
    </xf>
  </cellXfs>
  <cellStyles count="4">
    <cellStyle name="Lien hypertexte" xfId="3" builtinId="8"/>
    <cellStyle name="Normal" xfId="0" builtinId="0"/>
    <cellStyle name="Normal 3" xfId="2"/>
    <cellStyle name="Pourcentage" xfId="1" builtinId="5"/>
  </cellStyles>
  <dxfs count="0"/>
  <tableStyles count="0" defaultTableStyle="TableStyleMedium2" defaultPivotStyle="PivotStyleLight16"/>
  <colors>
    <mruColors>
      <color rgb="FF41DF45"/>
      <color rgb="FFF97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'graphique 1'!$C$5</c:f>
              <c:strCache>
                <c:ptCount val="1"/>
                <c:pt idx="0">
                  <c:v>Répartition des adhésions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'graphique 1'!$D$4:$G$4</c:f>
              <c:strCache>
                <c:ptCount val="4"/>
                <c:pt idx="0">
                  <c:v>Maternité</c:v>
                </c:pt>
                <c:pt idx="1">
                  <c:v>Chirurgie </c:v>
                </c:pt>
                <c:pt idx="2">
                  <c:v>Insuffisance cardiaque</c:v>
                </c:pt>
                <c:pt idx="3">
                  <c:v>BPCO</c:v>
                </c:pt>
              </c:strCache>
            </c:strRef>
          </c:cat>
          <c:val>
            <c:numRef>
              <c:f>'graphique 1'!$D$5:$G$5</c:f>
              <c:numCache>
                <c:formatCode>0%</c:formatCode>
                <c:ptCount val="4"/>
                <c:pt idx="0">
                  <c:v>0.56876162636194527</c:v>
                </c:pt>
                <c:pt idx="1">
                  <c:v>0.29604039330321552</c:v>
                </c:pt>
                <c:pt idx="2">
                  <c:v>0.11965187350518204</c:v>
                </c:pt>
                <c:pt idx="3">
                  <c:v>1.5546106829657189E-2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2222222222222215E-2"/>
                  <c:y val="3.24074074074074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'[6]exploitation TDC'!$D$5:$D$9</c:f>
              <c:strCache>
                <c:ptCount val="5"/>
                <c:pt idx="0">
                  <c:v>Moins de 60 ans</c:v>
                </c:pt>
                <c:pt idx="1">
                  <c:v>60 à 69 ans</c:v>
                </c:pt>
                <c:pt idx="2">
                  <c:v>70 à 79 ans</c:v>
                </c:pt>
                <c:pt idx="3">
                  <c:v>80 à 89 ans</c:v>
                </c:pt>
                <c:pt idx="4">
                  <c:v>90 ans et plus </c:v>
                </c:pt>
              </c:strCache>
            </c:strRef>
          </c:cat>
          <c:val>
            <c:numRef>
              <c:f>'[6]exploitation TDC'!$E$5:$E$9</c:f>
              <c:numCache>
                <c:formatCode>General</c:formatCode>
                <c:ptCount val="5"/>
                <c:pt idx="0">
                  <c:v>6.4102564102564097E-2</c:v>
                </c:pt>
                <c:pt idx="1">
                  <c:v>0.23931623931623933</c:v>
                </c:pt>
                <c:pt idx="2">
                  <c:v>0.29487179487179488</c:v>
                </c:pt>
                <c:pt idx="3">
                  <c:v>0.36752136752136755</c:v>
                </c:pt>
                <c:pt idx="4">
                  <c:v>3.4188034188034191E-2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2410126754522"/>
          <c:y val="0.18355466821282898"/>
          <c:w val="0.5139278652320679"/>
          <c:h val="0.7158997539956976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'[6]exploitation TDC'!$A$51:$A$55</c:f>
              <c:strCache>
                <c:ptCount val="5"/>
                <c:pt idx="0">
                  <c:v>Légère, BPCO débutante</c:v>
                </c:pt>
                <c:pt idx="1">
                  <c:v>Modérée</c:v>
                </c:pt>
                <c:pt idx="2">
                  <c:v>Sévère</c:v>
                </c:pt>
                <c:pt idx="3">
                  <c:v>Très sévère</c:v>
                </c:pt>
                <c:pt idx="4">
                  <c:v>Non renseigné</c:v>
                </c:pt>
              </c:strCache>
            </c:strRef>
          </c:cat>
          <c:val>
            <c:numRef>
              <c:f>'[6]exploitation TDC'!$B$51:$B$55</c:f>
              <c:numCache>
                <c:formatCode>General</c:formatCode>
                <c:ptCount val="5"/>
                <c:pt idx="0">
                  <c:v>4.2735042735042736E-2</c:v>
                </c:pt>
                <c:pt idx="1">
                  <c:v>0.21794871794871795</c:v>
                </c:pt>
                <c:pt idx="2">
                  <c:v>0.25213675213675213</c:v>
                </c:pt>
                <c:pt idx="3">
                  <c:v>0.29059829059829062</c:v>
                </c:pt>
                <c:pt idx="4">
                  <c:v>0.19658119658119658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96637911718791"/>
          <c:y val="0.12171540411747087"/>
          <c:w val="0.59816956187865489"/>
          <c:h val="0.87828459588252916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97FD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6.1575120409554596E-2"/>
                  <c:y val="-1.086338073873936E-2"/>
                </c:manualLayout>
              </c:layout>
              <c:tx>
                <c:rich>
                  <a:bodyPr/>
                  <a:lstStyle/>
                  <a:p>
                    <a:fld id="{28D48EA7-6970-438E-89A7-2EA95592A259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2.850415128164363E-3"/>
                  <c:y val="-0.12986460206953113"/>
                </c:manualLayout>
              </c:layout>
              <c:tx>
                <c:rich>
                  <a:bodyPr/>
                  <a:lstStyle/>
                  <a:p>
                    <a:fld id="{BD1D428C-7DCE-4D47-A82E-5FB0DD8DDABC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40%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3.5013997879530231E-4"/>
                  <c:y val="9.1512069139311744E-2"/>
                </c:manualLayout>
              </c:layout>
              <c:tx>
                <c:rich>
                  <a:bodyPr/>
                  <a:lstStyle/>
                  <a:p>
                    <a:fld id="{7D8BEF83-6A0B-43D3-8843-BC79E88AEA06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55%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3.2535999352434029E-2"/>
                  <c:y val="8.3252765240932362E-4"/>
                </c:manualLayout>
              </c:layout>
              <c:tx>
                <c:rich>
                  <a:bodyPr/>
                  <a:lstStyle/>
                  <a:p>
                    <a:fld id="{B148265C-2837-4903-BCC1-37FCE413B123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'[3]exploitation TCD'!$D$20:$D$23</c:f>
              <c:strCache>
                <c:ptCount val="4"/>
                <c:pt idx="0">
                  <c:v>Moins de 20 ans </c:v>
                </c:pt>
                <c:pt idx="1">
                  <c:v>20 à 29 ans</c:v>
                </c:pt>
                <c:pt idx="2">
                  <c:v>30 à 39 ans </c:v>
                </c:pt>
                <c:pt idx="3">
                  <c:v>40 ans et plus</c:v>
                </c:pt>
              </c:strCache>
            </c:strRef>
          </c:cat>
          <c:val>
            <c:numRef>
              <c:f>'[3]exploitation TCD'!$E$20:$E$23</c:f>
              <c:numCache>
                <c:formatCode>General</c:formatCode>
                <c:ptCount val="4"/>
                <c:pt idx="0">
                  <c:v>1.0162364209788576E-2</c:v>
                </c:pt>
                <c:pt idx="1">
                  <c:v>0.40088774675855626</c:v>
                </c:pt>
                <c:pt idx="2">
                  <c:v>0.54526340380796634</c:v>
                </c:pt>
                <c:pt idx="3">
                  <c:v>4.3686485223688822E-2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6402012248469"/>
          <c:y val="9.9537037037037035E-2"/>
          <c:w val="0.61052012248468945"/>
          <c:h val="0.773148148148148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2.370100612423447E-2"/>
                  <c:y val="-1.9763050452026837E-2"/>
                </c:manualLayout>
              </c:layout>
              <c:tx>
                <c:rich>
                  <a:bodyPr/>
                  <a:lstStyle/>
                  <a:p>
                    <a:fld id="{C8B6EFD1-D24D-4748-80B9-D46E8514296B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12%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73600174978129"/>
                      <c:h val="0.1268981481481481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1.2281277340332459E-4"/>
                  <c:y val="-4.2031933508311463E-2"/>
                </c:manualLayout>
              </c:layout>
              <c:tx>
                <c:rich>
                  <a:bodyPr/>
                  <a:lstStyle/>
                  <a:p>
                    <a:fld id="{D1302ACE-3C2F-40E6-9321-96D8B7B2C673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13%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6236767279090113E-2"/>
                  <c:y val="1.4684310294546515E-2"/>
                </c:manualLayout>
              </c:layout>
              <c:tx>
                <c:rich>
                  <a:bodyPr/>
                  <a:lstStyle/>
                  <a:p>
                    <a:fld id="{2153BC88-F3F2-4AA7-A1CE-A420E2369FF0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22%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7.765529308836421E-3"/>
                  <c:y val="-1.2720180810731991E-2"/>
                </c:manualLayout>
              </c:layout>
              <c:tx>
                <c:rich>
                  <a:bodyPr/>
                  <a:lstStyle/>
                  <a:p>
                    <a:fld id="{4AD76E4D-793F-4E5A-85E0-10CC5E0FF1A7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30%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15154702537182851"/>
                  <c:y val="-8.5633566637503641E-2"/>
                </c:manualLayout>
              </c:layout>
              <c:tx>
                <c:rich>
                  <a:bodyPr/>
                  <a:lstStyle/>
                  <a:p>
                    <a:fld id="{70D76889-9F75-4CAC-BC9A-7F445DB57615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23%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'[4]exploitation TCD'!$D$4:$D$8</c:f>
              <c:strCache>
                <c:ptCount val="5"/>
                <c:pt idx="0">
                  <c:v>Moins de 50 ans </c:v>
                </c:pt>
                <c:pt idx="1">
                  <c:v>50 à 59 ans</c:v>
                </c:pt>
                <c:pt idx="2">
                  <c:v>60 à 69 ans </c:v>
                </c:pt>
                <c:pt idx="3">
                  <c:v>70 à 79 ans </c:v>
                </c:pt>
                <c:pt idx="4">
                  <c:v>Plus de 80 ans </c:v>
                </c:pt>
              </c:strCache>
            </c:strRef>
          </c:cat>
          <c:val>
            <c:numRef>
              <c:f>'[4]exploitation TCD'!$E$4:$E$8</c:f>
              <c:numCache>
                <c:formatCode>General</c:formatCode>
                <c:ptCount val="5"/>
                <c:pt idx="0">
                  <c:v>0.12163375224416517</c:v>
                </c:pt>
                <c:pt idx="1">
                  <c:v>0.131508078994614</c:v>
                </c:pt>
                <c:pt idx="2">
                  <c:v>0.22351885098743268</c:v>
                </c:pt>
                <c:pt idx="3">
                  <c:v>0.3</c:v>
                </c:pt>
                <c:pt idx="4">
                  <c:v>0.22957809694793538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accentCallout1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'[4]exploitation TCD'!$N$4:$N$8</c:f>
              <c:strCache>
                <c:ptCount val="5"/>
                <c:pt idx="0">
                  <c:v>Moins de 50 ans </c:v>
                </c:pt>
                <c:pt idx="1">
                  <c:v>50 à 59 ans</c:v>
                </c:pt>
                <c:pt idx="2">
                  <c:v>60 à 69 ans </c:v>
                </c:pt>
                <c:pt idx="3">
                  <c:v>70 à 79 ans </c:v>
                </c:pt>
                <c:pt idx="4">
                  <c:v>Plus de 80 ans </c:v>
                </c:pt>
              </c:strCache>
            </c:strRef>
          </c:cat>
          <c:val>
            <c:numRef>
              <c:f>'[4]exploitation TCD'!$O$4:$O$8</c:f>
              <c:numCache>
                <c:formatCode>General</c:formatCode>
                <c:ptCount val="5"/>
                <c:pt idx="0">
                  <c:v>0.12875536480686695</c:v>
                </c:pt>
                <c:pt idx="1">
                  <c:v>0.15021459227467812</c:v>
                </c:pt>
                <c:pt idx="2">
                  <c:v>0.25107296137339058</c:v>
                </c:pt>
                <c:pt idx="3">
                  <c:v>0.26609442060085836</c:v>
                </c:pt>
                <c:pt idx="4">
                  <c:v>0.20386266094420602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5.5555555555555455E-2"/>
                  <c:y val="8.33333333333333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44444444444445E-2"/>
                  <c:y val="0.101851851851851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9722222222222222"/>
                  <c:y val="-0.296296296296296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777777777777776E-2"/>
                  <c:y val="6.0185185185185182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2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'[5]exploitation TDC'!$F$9:$F$13</c:f>
              <c:strCache>
                <c:ptCount val="5"/>
                <c:pt idx="0">
                  <c:v>Moins de 60 ans </c:v>
                </c:pt>
                <c:pt idx="1">
                  <c:v>60 à 69 ans </c:v>
                </c:pt>
                <c:pt idx="2">
                  <c:v>70 à 79 ans</c:v>
                </c:pt>
                <c:pt idx="3">
                  <c:v>80 à 89 ans </c:v>
                </c:pt>
                <c:pt idx="4">
                  <c:v>90 ans et plus </c:v>
                </c:pt>
              </c:strCache>
            </c:strRef>
          </c:cat>
          <c:val>
            <c:numRef>
              <c:f>'[5]exploitation TDC'!$G$9:$G$13</c:f>
              <c:numCache>
                <c:formatCode>General</c:formatCode>
                <c:ptCount val="5"/>
                <c:pt idx="0">
                  <c:v>2.3320377568017768E-2</c:v>
                </c:pt>
                <c:pt idx="1">
                  <c:v>7.3292615213770132E-2</c:v>
                </c:pt>
                <c:pt idx="2">
                  <c:v>0.17323709050527486</c:v>
                </c:pt>
                <c:pt idx="3">
                  <c:v>0.54025541365907825</c:v>
                </c:pt>
                <c:pt idx="4">
                  <c:v>0.18989450305385897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98840702391699"/>
          <c:y val="0.11505205524249021"/>
          <c:w val="0.45498018915263344"/>
          <c:h val="0.6976040012165860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'[5]exploitation TDC'!$A$89:$A$93</c:f>
              <c:strCache>
                <c:ptCount val="5"/>
                <c:pt idx="0">
                  <c:v>Avant 1ère visite d'un PS libéral</c:v>
                </c:pt>
                <c:pt idx="1">
                  <c:v>Avant le bilan à 8 jours</c:v>
                </c:pt>
                <c:pt idx="2">
                  <c:v>Avant le bilan à 2 mois</c:v>
                </c:pt>
                <c:pt idx="3">
                  <c:v>Avant le bilan à 6 mois</c:v>
                </c:pt>
                <c:pt idx="4">
                  <c:v>Ré-hospitalisation</c:v>
                </c:pt>
              </c:strCache>
            </c:strRef>
          </c:cat>
          <c:val>
            <c:numRef>
              <c:f>'[5]exploitation TDC'!$B$89:$B$93</c:f>
              <c:numCache>
                <c:formatCode>General</c:formatCode>
                <c:ptCount val="5"/>
                <c:pt idx="0">
                  <c:v>0.33957219251336901</c:v>
                </c:pt>
                <c:pt idx="1">
                  <c:v>7.7540106951871662E-2</c:v>
                </c:pt>
                <c:pt idx="2">
                  <c:v>0.21122994652406418</c:v>
                </c:pt>
                <c:pt idx="3">
                  <c:v>3.4759358288770054E-2</c:v>
                </c:pt>
                <c:pt idx="4">
                  <c:v>0.33689839572192515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082865100858725E-2"/>
          <c:y val="7.3944716515865039E-2"/>
          <c:w val="0.85685021143190432"/>
          <c:h val="0.82060591336015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5.9348024205307583E-2"/>
                  <c:y val="1.15198253853493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812408865558558E-2"/>
                  <c:y val="8.065510536899557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027777777777784E-2"/>
                  <c:y val="-8.84620182438870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908172936716238E-2"/>
                  <c:y val="-4.490044365549135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7804935841353163E-2"/>
                  <c:y val="-1.47804613938737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'[5]exploitation TDC'!$A$66:$A$70</c:f>
              <c:strCache>
                <c:ptCount val="5"/>
                <c:pt idx="0">
                  <c:v>Asymptomatique</c:v>
                </c:pt>
                <c:pt idx="1">
                  <c:v>Symptomatique pour des efforts habituels</c:v>
                </c:pt>
                <c:pt idx="2">
                  <c:v>Symptomatique pour des efforts légers</c:v>
                </c:pt>
                <c:pt idx="3">
                  <c:v>Symptomatique au moindre effort / au repos</c:v>
                </c:pt>
                <c:pt idx="4">
                  <c:v>Non renseigné</c:v>
                </c:pt>
              </c:strCache>
            </c:strRef>
          </c:cat>
          <c:val>
            <c:numRef>
              <c:f>'[5]exploitation TDC'!$B$66:$B$70</c:f>
              <c:numCache>
                <c:formatCode>General</c:formatCode>
                <c:ptCount val="5"/>
                <c:pt idx="0">
                  <c:v>7.1626873958911721E-2</c:v>
                </c:pt>
                <c:pt idx="1">
                  <c:v>0.50083287062742921</c:v>
                </c:pt>
                <c:pt idx="2">
                  <c:v>0.25930038867295946</c:v>
                </c:pt>
                <c:pt idx="3">
                  <c:v>3.9977790116601887E-2</c:v>
                </c:pt>
                <c:pt idx="4">
                  <c:v>0.12826207662409772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98840702391699"/>
          <c:y val="0.11505205524249021"/>
          <c:w val="0.45498018915263344"/>
          <c:h val="0.6976040012165860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'[5]exploitation TDC'!$A$89:$A$93</c:f>
              <c:strCache>
                <c:ptCount val="5"/>
                <c:pt idx="0">
                  <c:v>Avant 1ère visite d'un PS libéral</c:v>
                </c:pt>
                <c:pt idx="1">
                  <c:v>Avant le bilan à 8 jours</c:v>
                </c:pt>
                <c:pt idx="2">
                  <c:v>Avant le bilan à 2 mois</c:v>
                </c:pt>
                <c:pt idx="3">
                  <c:v>Avant le bilan à 6 mois</c:v>
                </c:pt>
                <c:pt idx="4">
                  <c:v>Ré-hospitalisation</c:v>
                </c:pt>
              </c:strCache>
            </c:strRef>
          </c:cat>
          <c:val>
            <c:numRef>
              <c:f>'[5]exploitation TDC'!$B$89:$B$93</c:f>
              <c:numCache>
                <c:formatCode>General</c:formatCode>
                <c:ptCount val="5"/>
                <c:pt idx="0">
                  <c:v>0.33957219251336901</c:v>
                </c:pt>
                <c:pt idx="1">
                  <c:v>7.7540106951871662E-2</c:v>
                </c:pt>
                <c:pt idx="2">
                  <c:v>0.21122994652406418</c:v>
                </c:pt>
                <c:pt idx="3">
                  <c:v>3.4759358288770054E-2</c:v>
                </c:pt>
                <c:pt idx="4">
                  <c:v>0.33689839572192515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98840702391699"/>
          <c:y val="0.11505205524249021"/>
          <c:w val="0.45498018915263344"/>
          <c:h val="0.6976040012165860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'[5]exploitation TDC'!$A$89:$A$93</c:f>
              <c:strCache>
                <c:ptCount val="5"/>
                <c:pt idx="0">
                  <c:v>Avant 1ère visite d'un PS libéral</c:v>
                </c:pt>
                <c:pt idx="1">
                  <c:v>Avant le bilan à 8 jours</c:v>
                </c:pt>
                <c:pt idx="2">
                  <c:v>Avant le bilan à 2 mois</c:v>
                </c:pt>
                <c:pt idx="3">
                  <c:v>Avant le bilan à 6 mois</c:v>
                </c:pt>
                <c:pt idx="4">
                  <c:v>Ré-hospitalisation</c:v>
                </c:pt>
              </c:strCache>
            </c:strRef>
          </c:cat>
          <c:val>
            <c:numRef>
              <c:f>'[5]exploitation TDC'!$B$89:$B$93</c:f>
              <c:numCache>
                <c:formatCode>General</c:formatCode>
                <c:ptCount val="5"/>
                <c:pt idx="0">
                  <c:v>0.33957219251336901</c:v>
                </c:pt>
                <c:pt idx="1">
                  <c:v>7.7540106951871662E-2</c:v>
                </c:pt>
                <c:pt idx="2">
                  <c:v>0.21122994652406418</c:v>
                </c:pt>
                <c:pt idx="3">
                  <c:v>3.4759358288770054E-2</c:v>
                </c:pt>
                <c:pt idx="4">
                  <c:v>0.33689839572192515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690562</xdr:colOff>
      <xdr:row>6</xdr:row>
      <xdr:rowOff>28575</xdr:rowOff>
    </xdr:from>
    <xdr:to>
      <xdr:col>6</xdr:col>
      <xdr:colOff>104775</xdr:colOff>
      <xdr:row>18</xdr:row>
      <xdr:rowOff>61912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66675</xdr:rowOff>
    </xdr:from>
    <xdr:to>
      <xdr:col>7</xdr:col>
      <xdr:colOff>676276</xdr:colOff>
      <xdr:row>18</xdr:row>
      <xdr:rowOff>166686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95250</xdr:colOff>
      <xdr:row>16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600075</xdr:colOff>
      <xdr:row>17</xdr:row>
      <xdr:rowOff>76200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0</xdr:row>
      <xdr:rowOff>0</xdr:rowOff>
    </xdr:from>
    <xdr:to>
      <xdr:col>7</xdr:col>
      <xdr:colOff>447674</xdr:colOff>
      <xdr:row>13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</xdr:col>
      <xdr:colOff>190499</xdr:colOff>
      <xdr:row>48</xdr:row>
      <xdr:rowOff>161926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2</xdr:row>
      <xdr:rowOff>9525</xdr:rowOff>
    </xdr:from>
    <xdr:to>
      <xdr:col>9</xdr:col>
      <xdr:colOff>114300</xdr:colOff>
      <xdr:row>18</xdr:row>
      <xdr:rowOff>23811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</xdr:col>
      <xdr:colOff>190499</xdr:colOff>
      <xdr:row>35</xdr:row>
      <xdr:rowOff>161926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190499</xdr:colOff>
      <xdr:row>18</xdr:row>
      <xdr:rowOff>161926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9</xdr:col>
      <xdr:colOff>0</xdr:colOff>
      <xdr:row>17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7</xdr:col>
      <xdr:colOff>685801</xdr:colOff>
      <xdr:row>17</xdr:row>
      <xdr:rowOff>128587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DAM_AT/Regulation_organisation/regulation_evaluation/M&#233;dical/Statistiques%20d'Activit&#233;/2008/Actions_r&#233;gionales_loca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hristian/PMM%202008/PMM%20JANVIER%202009/BDD_MULL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2-FONCTIONS_APPUI_TRANSVERSALITES/12_REES/Commun/20%20Organisation_des_soins/PRADO/Donn&#233;es%202019/01.%20Fichiers%20PRADO/Prado%20Maternit&#233;%20MSA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2-FONCTIONS_APPUI_TRANSVERSALITES/12_REES/Commun/20%20Organisation_des_soins/PRADO/Donn&#233;es%202019/01.%20Fichiers%20PRADO/Prado%20Chirurgie%20MSA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2-FONCTIONS_APPUI_TRANSVERSALITES/12_REES/Commun/20%20Organisation_des_soins/PRADO/Donn&#233;es%202019/01.%20Fichiers%20PRADO/Prado%20IC%20MSA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12-FONCTIONS_APPUI_TRANSVERSALITES/12_REES/Commun/20%20Organisation_des_soins/PRADO/Donn&#233;es%202019/01.%20Fichiers%20PRADO/Prado%20BPCO%20MS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liste_actions"/>
      <sheetName val="transfert"/>
      <sheetName val="valeur1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PREVENTION_EDUCATION</v>
          </cell>
        </row>
        <row r="3">
          <cell r="B3" t="str">
            <v>PROFESSIONNEL_SANTE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"/>
      <sheetName val="donnees"/>
      <sheetName val="BASE_ANNUELLE"/>
      <sheetName val="CUMUL"/>
      <sheetName val="LISTE ACTIONS"/>
      <sheetName val="RECAP"/>
      <sheetName val="LISTE_TYPE"/>
      <sheetName val="liste"/>
      <sheetName val="nomenclature_vis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s Mater MSA 2019"/>
      <sheetName val="Adhésions Mater MSA 2019"/>
      <sheetName val="BD"/>
      <sheetName val="variables"/>
      <sheetName val="TCD"/>
      <sheetName val="exploitation TCD"/>
      <sheetName val="éligibles"/>
      <sheetName val="BD (2)"/>
      <sheetName val="Faux"/>
      <sheetName val="Dept assuré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0">
          <cell r="D20" t="str">
            <v xml:space="preserve">Moins de 20 ans </v>
          </cell>
          <cell r="E20">
            <v>1.0162364209788576E-2</v>
          </cell>
        </row>
        <row r="21">
          <cell r="D21" t="str">
            <v>20 à 29 ans</v>
          </cell>
          <cell r="E21">
            <v>0.40088774675855626</v>
          </cell>
        </row>
        <row r="22">
          <cell r="D22" t="str">
            <v xml:space="preserve">30 à 39 ans </v>
          </cell>
          <cell r="E22">
            <v>0.54526340380796634</v>
          </cell>
        </row>
        <row r="23">
          <cell r="D23" t="str">
            <v>40 ans et plus</v>
          </cell>
          <cell r="E23">
            <v>4.3686485223688822E-2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s MSA Chir 2019"/>
      <sheetName val="Adhésions MSA Chir 2019"/>
      <sheetName val="BD"/>
      <sheetName val="TCD"/>
      <sheetName val="exploitation TCD"/>
      <sheetName val="sortie anticipée"/>
      <sheetName val="Type d'actes"/>
      <sheetName val="Type d'actes (2)"/>
      <sheetName val="dept assuré MSA"/>
      <sheetName val="base de travai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D4" t="str">
            <v xml:space="preserve">Moins de 50 ans </v>
          </cell>
          <cell r="E4">
            <v>0.12163375224416517</v>
          </cell>
          <cell r="N4" t="str">
            <v xml:space="preserve">Moins de 50 ans </v>
          </cell>
          <cell r="O4">
            <v>0.12875536480686695</v>
          </cell>
        </row>
        <row r="5">
          <cell r="D5" t="str">
            <v>50 à 59 ans</v>
          </cell>
          <cell r="E5">
            <v>0.131508078994614</v>
          </cell>
          <cell r="N5" t="str">
            <v>50 à 59 ans</v>
          </cell>
          <cell r="O5">
            <v>0.15021459227467812</v>
          </cell>
        </row>
        <row r="6">
          <cell r="D6" t="str">
            <v xml:space="preserve">60 à 69 ans </v>
          </cell>
          <cell r="E6">
            <v>0.22351885098743268</v>
          </cell>
          <cell r="N6" t="str">
            <v xml:space="preserve">60 à 69 ans </v>
          </cell>
          <cell r="O6">
            <v>0.25107296137339058</v>
          </cell>
        </row>
        <row r="7">
          <cell r="D7" t="str">
            <v xml:space="preserve">70 à 79 ans </v>
          </cell>
          <cell r="E7">
            <v>0.3</v>
          </cell>
          <cell r="N7" t="str">
            <v xml:space="preserve">70 à 79 ans </v>
          </cell>
          <cell r="O7">
            <v>0.26609442060085836</v>
          </cell>
        </row>
        <row r="8">
          <cell r="D8" t="str">
            <v xml:space="preserve">Plus de 80 ans </v>
          </cell>
          <cell r="E8">
            <v>0.22957809694793538</v>
          </cell>
          <cell r="N8" t="str">
            <v xml:space="preserve">Plus de 80 ans </v>
          </cell>
          <cell r="O8">
            <v>0.20386266094420602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s IC MSA 2019"/>
      <sheetName val="Adhésions IC MSA 2019"/>
      <sheetName val="BD"/>
      <sheetName val="exploitation TDC"/>
      <sheetName val="TCD"/>
      <sheetName val="base de travail"/>
      <sheetName val="dept assuré"/>
    </sheetNames>
    <sheetDataSet>
      <sheetData sheetId="0" refreshError="1"/>
      <sheetData sheetId="1" refreshError="1"/>
      <sheetData sheetId="2" refreshError="1"/>
      <sheetData sheetId="3">
        <row r="9">
          <cell r="F9" t="str">
            <v xml:space="preserve">Moins de 60 ans </v>
          </cell>
          <cell r="G9">
            <v>2.3320377568017768E-2</v>
          </cell>
        </row>
        <row r="10">
          <cell r="F10" t="str">
            <v xml:space="preserve">60 à 69 ans </v>
          </cell>
          <cell r="G10">
            <v>7.3292615213770132E-2</v>
          </cell>
        </row>
        <row r="11">
          <cell r="F11" t="str">
            <v>70 à 79 ans</v>
          </cell>
          <cell r="G11">
            <v>0.17323709050527486</v>
          </cell>
        </row>
        <row r="12">
          <cell r="F12" t="str">
            <v xml:space="preserve">80 à 89 ans </v>
          </cell>
          <cell r="G12">
            <v>0.54025541365907825</v>
          </cell>
        </row>
        <row r="13">
          <cell r="F13" t="str">
            <v xml:space="preserve">90 ans et plus </v>
          </cell>
          <cell r="G13">
            <v>0.18989450305385897</v>
          </cell>
        </row>
        <row r="66">
          <cell r="A66" t="str">
            <v>Asymptomatique</v>
          </cell>
          <cell r="B66">
            <v>7.1626873958911721E-2</v>
          </cell>
        </row>
        <row r="67">
          <cell r="A67" t="str">
            <v>Symptomatique pour des efforts habituels</v>
          </cell>
          <cell r="B67">
            <v>0.50083287062742921</v>
          </cell>
        </row>
        <row r="68">
          <cell r="A68" t="str">
            <v>Symptomatique pour des efforts légers</v>
          </cell>
          <cell r="B68">
            <v>0.25930038867295946</v>
          </cell>
        </row>
        <row r="69">
          <cell r="A69" t="str">
            <v>Symptomatique au moindre effort / au repos</v>
          </cell>
          <cell r="B69">
            <v>3.9977790116601887E-2</v>
          </cell>
        </row>
        <row r="70">
          <cell r="A70" t="str">
            <v>Non renseigné</v>
          </cell>
          <cell r="B70">
            <v>0.12826207662409772</v>
          </cell>
        </row>
        <row r="89">
          <cell r="A89" t="str">
            <v>Avant 1ère visite d'un PS libéral</v>
          </cell>
          <cell r="B89">
            <v>0.33957219251336901</v>
          </cell>
        </row>
        <row r="90">
          <cell r="A90" t="str">
            <v>Avant le bilan à 8 jours</v>
          </cell>
          <cell r="B90">
            <v>7.7540106951871662E-2</v>
          </cell>
        </row>
        <row r="91">
          <cell r="A91" t="str">
            <v>Avant le bilan à 2 mois</v>
          </cell>
          <cell r="B91">
            <v>0.21122994652406418</v>
          </cell>
        </row>
        <row r="92">
          <cell r="A92" t="str">
            <v>Avant le bilan à 6 mois</v>
          </cell>
          <cell r="B92">
            <v>3.4759358288770054E-2</v>
          </cell>
        </row>
        <row r="93">
          <cell r="A93" t="str">
            <v>Ré-hospitalisation</v>
          </cell>
          <cell r="B93">
            <v>0.33689839572192515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s BPCO MSA 2019"/>
      <sheetName val="Adhésions BPCO MSA 2019"/>
      <sheetName val="BD"/>
      <sheetName val="dept assuré"/>
      <sheetName val="base de travail"/>
      <sheetName val="TDC"/>
      <sheetName val="exploitation TDC"/>
      <sheetName val="TDC éligi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D5" t="str">
            <v>Moins de 60 ans</v>
          </cell>
          <cell r="E5">
            <v>6.4102564102564097E-2</v>
          </cell>
        </row>
        <row r="6">
          <cell r="D6" t="str">
            <v>60 à 69 ans</v>
          </cell>
          <cell r="E6">
            <v>0.23931623931623933</v>
          </cell>
        </row>
        <row r="7">
          <cell r="D7" t="str">
            <v>70 à 79 ans</v>
          </cell>
          <cell r="E7">
            <v>0.29487179487179488</v>
          </cell>
        </row>
        <row r="8">
          <cell r="D8" t="str">
            <v>80 à 89 ans</v>
          </cell>
          <cell r="E8">
            <v>0.36752136752136755</v>
          </cell>
        </row>
        <row r="9">
          <cell r="D9" t="str">
            <v xml:space="preserve">90 ans et plus </v>
          </cell>
          <cell r="E9">
            <v>3.4188034188034191E-2</v>
          </cell>
        </row>
        <row r="51">
          <cell r="A51" t="str">
            <v>Légère, BPCO débutante</v>
          </cell>
          <cell r="B51">
            <v>4.2735042735042736E-2</v>
          </cell>
        </row>
        <row r="52">
          <cell r="A52" t="str">
            <v>Modérée</v>
          </cell>
          <cell r="B52">
            <v>0.21794871794871795</v>
          </cell>
        </row>
        <row r="53">
          <cell r="A53" t="str">
            <v>Sévère</v>
          </cell>
          <cell r="B53">
            <v>0.25213675213675213</v>
          </cell>
        </row>
        <row r="54">
          <cell r="A54" t="str">
            <v>Très sévère</v>
          </cell>
          <cell r="B54">
            <v>0.29059829059829062</v>
          </cell>
        </row>
        <row r="55">
          <cell r="A55" t="str">
            <v>Non renseigné</v>
          </cell>
          <cell r="B55">
            <v>0.19658119658119658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mailto:nourry.annie@ccmsa.msa.fr" TargetMode="External"/><Relationship Id="rId2" Type="http://schemas.openxmlformats.org/officeDocument/2006/relationships/hyperlink" Target="mailto:danguy.veronique@ccmsa.msa.fr" TargetMode="External"/><Relationship Id="rId1" Type="http://schemas.openxmlformats.org/officeDocument/2006/relationships/hyperlink" Target="mailto:joubert.nadia@ccmsa.msa.fr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mailto:aloute.dounia@ccmsa.msa.fr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ideaucodage.fr/cim-i5009" TargetMode="External"/><Relationship Id="rId13" Type="http://schemas.openxmlformats.org/officeDocument/2006/relationships/hyperlink" Target="https://www.aideaucodage.fr/cim-i5000" TargetMode="External"/><Relationship Id="rId18" Type="http://schemas.openxmlformats.org/officeDocument/2006/relationships/hyperlink" Target="https://www.aideaucodage.fr/cim-i5009" TargetMode="External"/><Relationship Id="rId26" Type="http://schemas.openxmlformats.org/officeDocument/2006/relationships/hyperlink" Target="https://www.aideaucodage.fr/cim-i427" TargetMode="External"/><Relationship Id="rId3" Type="http://schemas.openxmlformats.org/officeDocument/2006/relationships/hyperlink" Target="https://www.aideaucodage.fr/cim-i509" TargetMode="External"/><Relationship Id="rId21" Type="http://schemas.openxmlformats.org/officeDocument/2006/relationships/hyperlink" Target="https://www.aideaucodage.fr/cim-i5000" TargetMode="External"/><Relationship Id="rId34" Type="http://schemas.openxmlformats.org/officeDocument/2006/relationships/hyperlink" Target="https://www.aideaucodage.fr/cim-i249" TargetMode="External"/><Relationship Id="rId7" Type="http://schemas.openxmlformats.org/officeDocument/2006/relationships/hyperlink" Target="https://www.aideaucodage.fr/cim-i5009" TargetMode="External"/><Relationship Id="rId12" Type="http://schemas.openxmlformats.org/officeDocument/2006/relationships/hyperlink" Target="https://www.aideaucodage.fr/cim-i5009" TargetMode="External"/><Relationship Id="rId17" Type="http://schemas.openxmlformats.org/officeDocument/2006/relationships/hyperlink" Target="https://www.aideaucodage.fr/cim-i5009" TargetMode="External"/><Relationship Id="rId25" Type="http://schemas.openxmlformats.org/officeDocument/2006/relationships/hyperlink" Target="https://www.aideaucodage.fr/cim-i251" TargetMode="External"/><Relationship Id="rId33" Type="http://schemas.openxmlformats.org/officeDocument/2006/relationships/hyperlink" Target="https://www.aideaucodage.fr/cim-i978" TargetMode="External"/><Relationship Id="rId2" Type="http://schemas.openxmlformats.org/officeDocument/2006/relationships/hyperlink" Target="https://www.aideaucodage.fr/cim-i509" TargetMode="External"/><Relationship Id="rId16" Type="http://schemas.openxmlformats.org/officeDocument/2006/relationships/hyperlink" Target="https://www.aideaucodage.fr/cim-i5009" TargetMode="External"/><Relationship Id="rId20" Type="http://schemas.openxmlformats.org/officeDocument/2006/relationships/hyperlink" Target="https://www.aideaucodage.fr/cim-i5000" TargetMode="External"/><Relationship Id="rId29" Type="http://schemas.openxmlformats.org/officeDocument/2006/relationships/hyperlink" Target="https://www.aideaucodage.fr/cim-i978" TargetMode="External"/><Relationship Id="rId1" Type="http://schemas.openxmlformats.org/officeDocument/2006/relationships/hyperlink" Target="https://www.aideaucodage.fr/cim-i499" TargetMode="External"/><Relationship Id="rId6" Type="http://schemas.openxmlformats.org/officeDocument/2006/relationships/hyperlink" Target="https://www.aideaucodage.fr/cim-i5009" TargetMode="External"/><Relationship Id="rId11" Type="http://schemas.openxmlformats.org/officeDocument/2006/relationships/hyperlink" Target="https://www.aideaucodage.fr/cim-i5009" TargetMode="External"/><Relationship Id="rId24" Type="http://schemas.openxmlformats.org/officeDocument/2006/relationships/hyperlink" Target="https://www.aideaucodage.fr/cim-i259" TargetMode="External"/><Relationship Id="rId32" Type="http://schemas.openxmlformats.org/officeDocument/2006/relationships/hyperlink" Target="https://www.aideaucodage.fr/cim-i978" TargetMode="External"/><Relationship Id="rId5" Type="http://schemas.openxmlformats.org/officeDocument/2006/relationships/hyperlink" Target="https://www.aideaucodage.fr/cim-i5009" TargetMode="External"/><Relationship Id="rId15" Type="http://schemas.openxmlformats.org/officeDocument/2006/relationships/hyperlink" Target="https://www.aideaucodage.fr/cim-i5009" TargetMode="External"/><Relationship Id="rId23" Type="http://schemas.openxmlformats.org/officeDocument/2006/relationships/hyperlink" Target="https://www.aideaucodage.fr/cim-i259" TargetMode="External"/><Relationship Id="rId28" Type="http://schemas.openxmlformats.org/officeDocument/2006/relationships/hyperlink" Target="https://www.aideaucodage.fr/cim-i978" TargetMode="External"/><Relationship Id="rId10" Type="http://schemas.openxmlformats.org/officeDocument/2006/relationships/hyperlink" Target="https://www.aideaucodage.fr/cim-i5009" TargetMode="External"/><Relationship Id="rId19" Type="http://schemas.openxmlformats.org/officeDocument/2006/relationships/hyperlink" Target="https://www.aideaucodage.fr/cim-i5009" TargetMode="External"/><Relationship Id="rId31" Type="http://schemas.openxmlformats.org/officeDocument/2006/relationships/hyperlink" Target="https://www.aideaucodage.fr/cim-i978" TargetMode="External"/><Relationship Id="rId4" Type="http://schemas.openxmlformats.org/officeDocument/2006/relationships/hyperlink" Target="https://www.aideaucodage.fr/cim-i5009" TargetMode="External"/><Relationship Id="rId9" Type="http://schemas.openxmlformats.org/officeDocument/2006/relationships/hyperlink" Target="https://www.aideaucodage.fr/cim-i5009" TargetMode="External"/><Relationship Id="rId14" Type="http://schemas.openxmlformats.org/officeDocument/2006/relationships/hyperlink" Target="https://www.aideaucodage.fr/cim-i5009" TargetMode="External"/><Relationship Id="rId22" Type="http://schemas.openxmlformats.org/officeDocument/2006/relationships/hyperlink" Target="https://www.aideaucodage.fr/cim-i119" TargetMode="External"/><Relationship Id="rId27" Type="http://schemas.openxmlformats.org/officeDocument/2006/relationships/hyperlink" Target="https://www.aideaucodage.fr/cim-p299" TargetMode="External"/><Relationship Id="rId30" Type="http://schemas.openxmlformats.org/officeDocument/2006/relationships/hyperlink" Target="https://www.aideaucodage.fr/cim-i978" TargetMode="External"/></Relationships>
</file>

<file path=xl/worksheets/_rels/sheet3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ideaucodage.fr/cim-j449" TargetMode="External"/><Relationship Id="rId18" Type="http://schemas.openxmlformats.org/officeDocument/2006/relationships/hyperlink" Target="https://www.aideaucodage.fr/cim-j448" TargetMode="External"/><Relationship Id="rId26" Type="http://schemas.openxmlformats.org/officeDocument/2006/relationships/hyperlink" Target="https://www.aideaucodage.fr/cim-j449" TargetMode="External"/><Relationship Id="rId39" Type="http://schemas.openxmlformats.org/officeDocument/2006/relationships/hyperlink" Target="https://www.aideaucodage.fr/cim-j449" TargetMode="External"/><Relationship Id="rId21" Type="http://schemas.openxmlformats.org/officeDocument/2006/relationships/hyperlink" Target="https://www.aideaucodage.fr/cim-j449" TargetMode="External"/><Relationship Id="rId34" Type="http://schemas.openxmlformats.org/officeDocument/2006/relationships/hyperlink" Target="https://www.aideaucodage.fr/cim-j449" TargetMode="External"/><Relationship Id="rId42" Type="http://schemas.openxmlformats.org/officeDocument/2006/relationships/hyperlink" Target="https://www.aideaucodage.fr/cim-j441" TargetMode="External"/><Relationship Id="rId47" Type="http://schemas.openxmlformats.org/officeDocument/2006/relationships/hyperlink" Target="https://www.aideaucodage.fr/cim-j440" TargetMode="External"/><Relationship Id="rId50" Type="http://schemas.openxmlformats.org/officeDocument/2006/relationships/hyperlink" Target="https://www.aideaucodage.fr/cim-j440" TargetMode="External"/><Relationship Id="rId55" Type="http://schemas.openxmlformats.org/officeDocument/2006/relationships/hyperlink" Target="https://www.aideaucodage.fr/cim-j440" TargetMode="External"/><Relationship Id="rId63" Type="http://schemas.openxmlformats.org/officeDocument/2006/relationships/hyperlink" Target="https://www.aideaucodage.fr/cim-j958" TargetMode="External"/><Relationship Id="rId7" Type="http://schemas.openxmlformats.org/officeDocument/2006/relationships/hyperlink" Target="https://www.aideaucodage.fr/cim-j449" TargetMode="External"/><Relationship Id="rId2" Type="http://schemas.openxmlformats.org/officeDocument/2006/relationships/hyperlink" Target="https://www.aideaucodage.fr/cim-j448" TargetMode="External"/><Relationship Id="rId16" Type="http://schemas.openxmlformats.org/officeDocument/2006/relationships/hyperlink" Target="https://www.aideaucodage.fr/cim-j440" TargetMode="External"/><Relationship Id="rId29" Type="http://schemas.openxmlformats.org/officeDocument/2006/relationships/hyperlink" Target="https://www.aideaucodage.fr/cim-j448" TargetMode="External"/><Relationship Id="rId1" Type="http://schemas.openxmlformats.org/officeDocument/2006/relationships/hyperlink" Target="https://www.aideaucodage.fr/cim-j448" TargetMode="External"/><Relationship Id="rId6" Type="http://schemas.openxmlformats.org/officeDocument/2006/relationships/hyperlink" Target="https://www.aideaucodage.fr/cim-j449" TargetMode="External"/><Relationship Id="rId11" Type="http://schemas.openxmlformats.org/officeDocument/2006/relationships/hyperlink" Target="https://www.aideaucodage.fr/cim-j449" TargetMode="External"/><Relationship Id="rId24" Type="http://schemas.openxmlformats.org/officeDocument/2006/relationships/hyperlink" Target="https://www.aideaucodage.fr/cim-j441" TargetMode="External"/><Relationship Id="rId32" Type="http://schemas.openxmlformats.org/officeDocument/2006/relationships/hyperlink" Target="https://www.aideaucodage.fr/cim-j440" TargetMode="External"/><Relationship Id="rId37" Type="http://schemas.openxmlformats.org/officeDocument/2006/relationships/hyperlink" Target="https://www.aideaucodage.fr/cim-j448" TargetMode="External"/><Relationship Id="rId40" Type="http://schemas.openxmlformats.org/officeDocument/2006/relationships/hyperlink" Target="https://www.aideaucodage.fr/cim-j441" TargetMode="External"/><Relationship Id="rId45" Type="http://schemas.openxmlformats.org/officeDocument/2006/relationships/hyperlink" Target="https://www.aideaucodage.fr/cim-j448" TargetMode="External"/><Relationship Id="rId53" Type="http://schemas.openxmlformats.org/officeDocument/2006/relationships/hyperlink" Target="https://www.aideaucodage.fr/cim-j958" TargetMode="External"/><Relationship Id="rId58" Type="http://schemas.openxmlformats.org/officeDocument/2006/relationships/hyperlink" Target="https://www.aideaucodage.fr/cim-j440" TargetMode="External"/><Relationship Id="rId66" Type="http://schemas.openxmlformats.org/officeDocument/2006/relationships/hyperlink" Target="https://www.aideaucodage.fr/cim-j440" TargetMode="External"/><Relationship Id="rId5" Type="http://schemas.openxmlformats.org/officeDocument/2006/relationships/hyperlink" Target="https://www.aideaucodage.fr/cim-j449" TargetMode="External"/><Relationship Id="rId15" Type="http://schemas.openxmlformats.org/officeDocument/2006/relationships/hyperlink" Target="https://www.aideaucodage.fr/cim-j448" TargetMode="External"/><Relationship Id="rId23" Type="http://schemas.openxmlformats.org/officeDocument/2006/relationships/hyperlink" Target="https://www.aideaucodage.fr/cim-j448" TargetMode="External"/><Relationship Id="rId28" Type="http://schemas.openxmlformats.org/officeDocument/2006/relationships/hyperlink" Target="https://www.aideaucodage.fr/cim-j448" TargetMode="External"/><Relationship Id="rId36" Type="http://schemas.openxmlformats.org/officeDocument/2006/relationships/hyperlink" Target="https://www.aideaucodage.fr/cim-j448" TargetMode="External"/><Relationship Id="rId49" Type="http://schemas.openxmlformats.org/officeDocument/2006/relationships/hyperlink" Target="https://www.aideaucodage.fr/cim-j440" TargetMode="External"/><Relationship Id="rId57" Type="http://schemas.openxmlformats.org/officeDocument/2006/relationships/hyperlink" Target="https://www.aideaucodage.fr/cim-j440" TargetMode="External"/><Relationship Id="rId61" Type="http://schemas.openxmlformats.org/officeDocument/2006/relationships/hyperlink" Target="https://www.aideaucodage.fr/cim-j958" TargetMode="External"/><Relationship Id="rId10" Type="http://schemas.openxmlformats.org/officeDocument/2006/relationships/hyperlink" Target="https://www.aideaucodage.fr/cim-j449" TargetMode="External"/><Relationship Id="rId19" Type="http://schemas.openxmlformats.org/officeDocument/2006/relationships/hyperlink" Target="https://www.aideaucodage.fr/cim-j958" TargetMode="External"/><Relationship Id="rId31" Type="http://schemas.openxmlformats.org/officeDocument/2006/relationships/hyperlink" Target="https://www.aideaucodage.fr/cim-j440" TargetMode="External"/><Relationship Id="rId44" Type="http://schemas.openxmlformats.org/officeDocument/2006/relationships/hyperlink" Target="https://www.aideaucodage.fr/cim-j448" TargetMode="External"/><Relationship Id="rId52" Type="http://schemas.openxmlformats.org/officeDocument/2006/relationships/hyperlink" Target="https://www.aideaucodage.fr/cim-j440" TargetMode="External"/><Relationship Id="rId60" Type="http://schemas.openxmlformats.org/officeDocument/2006/relationships/hyperlink" Target="https://www.aideaucodage.fr/cim-j441" TargetMode="External"/><Relationship Id="rId65" Type="http://schemas.openxmlformats.org/officeDocument/2006/relationships/hyperlink" Target="https://www.aideaucodage.fr/cim-j440" TargetMode="External"/><Relationship Id="rId4" Type="http://schemas.openxmlformats.org/officeDocument/2006/relationships/hyperlink" Target="https://www.aideaucodage.fr/cim-j441" TargetMode="External"/><Relationship Id="rId9" Type="http://schemas.openxmlformats.org/officeDocument/2006/relationships/hyperlink" Target="https://www.aideaucodage.fr/cim-j449" TargetMode="External"/><Relationship Id="rId14" Type="http://schemas.openxmlformats.org/officeDocument/2006/relationships/hyperlink" Target="https://www.aideaucodage.fr/cim-j441" TargetMode="External"/><Relationship Id="rId22" Type="http://schemas.openxmlformats.org/officeDocument/2006/relationships/hyperlink" Target="https://www.aideaucodage.fr/cim-j449" TargetMode="External"/><Relationship Id="rId27" Type="http://schemas.openxmlformats.org/officeDocument/2006/relationships/hyperlink" Target="https://www.aideaucodage.fr/cim-j448" TargetMode="External"/><Relationship Id="rId30" Type="http://schemas.openxmlformats.org/officeDocument/2006/relationships/hyperlink" Target="https://www.aideaucodage.fr/cim-j440" TargetMode="External"/><Relationship Id="rId35" Type="http://schemas.openxmlformats.org/officeDocument/2006/relationships/hyperlink" Target="https://www.aideaucodage.fr/cim-j448" TargetMode="External"/><Relationship Id="rId43" Type="http://schemas.openxmlformats.org/officeDocument/2006/relationships/hyperlink" Target="https://www.aideaucodage.fr/cim-j440" TargetMode="External"/><Relationship Id="rId48" Type="http://schemas.openxmlformats.org/officeDocument/2006/relationships/hyperlink" Target="https://www.aideaucodage.fr/cim-j441" TargetMode="External"/><Relationship Id="rId56" Type="http://schemas.openxmlformats.org/officeDocument/2006/relationships/hyperlink" Target="https://www.aideaucodage.fr/cim-j441" TargetMode="External"/><Relationship Id="rId64" Type="http://schemas.openxmlformats.org/officeDocument/2006/relationships/hyperlink" Target="https://www.aideaucodage.fr/cim-j448" TargetMode="External"/><Relationship Id="rId8" Type="http://schemas.openxmlformats.org/officeDocument/2006/relationships/hyperlink" Target="https://www.aideaucodage.fr/cim-j449" TargetMode="External"/><Relationship Id="rId51" Type="http://schemas.openxmlformats.org/officeDocument/2006/relationships/hyperlink" Target="https://www.aideaucodage.fr/cim-j440" TargetMode="External"/><Relationship Id="rId3" Type="http://schemas.openxmlformats.org/officeDocument/2006/relationships/hyperlink" Target="https://www.aideaucodage.fr/cim-j670" TargetMode="External"/><Relationship Id="rId12" Type="http://schemas.openxmlformats.org/officeDocument/2006/relationships/hyperlink" Target="https://www.aideaucodage.fr/cim-j441" TargetMode="External"/><Relationship Id="rId17" Type="http://schemas.openxmlformats.org/officeDocument/2006/relationships/hyperlink" Target="https://www.aideaucodage.fr/cim-j441" TargetMode="External"/><Relationship Id="rId25" Type="http://schemas.openxmlformats.org/officeDocument/2006/relationships/hyperlink" Target="https://www.aideaucodage.fr/cim-j449" TargetMode="External"/><Relationship Id="rId33" Type="http://schemas.openxmlformats.org/officeDocument/2006/relationships/hyperlink" Target="https://www.aideaucodage.fr/cim-j449" TargetMode="External"/><Relationship Id="rId38" Type="http://schemas.openxmlformats.org/officeDocument/2006/relationships/hyperlink" Target="https://www.aideaucodage.fr/cim-j449" TargetMode="External"/><Relationship Id="rId46" Type="http://schemas.openxmlformats.org/officeDocument/2006/relationships/hyperlink" Target="https://www.aideaucodage.fr/cim-j441" TargetMode="External"/><Relationship Id="rId59" Type="http://schemas.openxmlformats.org/officeDocument/2006/relationships/hyperlink" Target="https://www.aideaucodage.fr/cim-j441" TargetMode="External"/><Relationship Id="rId67" Type="http://schemas.openxmlformats.org/officeDocument/2006/relationships/hyperlink" Target="https://www.aideaucodage.fr/cim-j449" TargetMode="External"/><Relationship Id="rId20" Type="http://schemas.openxmlformats.org/officeDocument/2006/relationships/hyperlink" Target="https://www.aideaucodage.fr/cim-j449" TargetMode="External"/><Relationship Id="rId41" Type="http://schemas.openxmlformats.org/officeDocument/2006/relationships/hyperlink" Target="https://www.aideaucodage.fr/cim-j440" TargetMode="External"/><Relationship Id="rId54" Type="http://schemas.openxmlformats.org/officeDocument/2006/relationships/hyperlink" Target="https://www.aideaucodage.fr/cim-j958" TargetMode="External"/><Relationship Id="rId62" Type="http://schemas.openxmlformats.org/officeDocument/2006/relationships/hyperlink" Target="https://www.aideaucodage.fr/cim-j44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D20" sqref="D20"/>
    </sheetView>
  </sheetViews>
  <sheetFormatPr baseColWidth="10" defaultRowHeight="14.5" x14ac:dyDescent="0.35"/>
  <cols>
    <col min="2" max="2" width="22" customWidth="1"/>
    <col min="3" max="3" width="12.7265625" customWidth="1"/>
    <col min="4" max="4" width="12.54296875" customWidth="1"/>
    <col min="5" max="11" width="12.7265625" customWidth="1"/>
    <col min="12" max="12" width="15" customWidth="1"/>
    <col min="13" max="13" width="15.81640625" customWidth="1"/>
  </cols>
  <sheetData>
    <row r="1" spans="1:15" ht="15" thickBot="1" x14ac:dyDescent="0.4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39.75" customHeight="1" thickBot="1" x14ac:dyDescent="0.4">
      <c r="A2" s="3"/>
      <c r="B2" s="4"/>
      <c r="C2" s="156" t="s">
        <v>0</v>
      </c>
      <c r="D2" s="157"/>
      <c r="E2" s="158"/>
      <c r="F2" s="159" t="s">
        <v>1</v>
      </c>
      <c r="G2" s="160"/>
      <c r="H2" s="160"/>
      <c r="I2" s="160" t="s">
        <v>2</v>
      </c>
      <c r="J2" s="160"/>
      <c r="K2" s="161"/>
      <c r="L2" s="152" t="s">
        <v>332</v>
      </c>
      <c r="M2" s="154" t="s">
        <v>333</v>
      </c>
      <c r="N2" s="2"/>
    </row>
    <row r="3" spans="1:15" ht="30.75" customHeight="1" thickBot="1" x14ac:dyDescent="0.4">
      <c r="B3" s="5" t="s">
        <v>3</v>
      </c>
      <c r="C3" s="6">
        <v>2017</v>
      </c>
      <c r="D3" s="7">
        <v>2018</v>
      </c>
      <c r="E3" s="8">
        <v>2019</v>
      </c>
      <c r="F3" s="9">
        <v>2017</v>
      </c>
      <c r="G3" s="7">
        <v>2018</v>
      </c>
      <c r="H3" s="10">
        <v>2019</v>
      </c>
      <c r="I3" s="9">
        <v>2017</v>
      </c>
      <c r="J3" s="7">
        <v>2018</v>
      </c>
      <c r="K3" s="10">
        <v>2019</v>
      </c>
      <c r="L3" s="153"/>
      <c r="M3" s="154"/>
      <c r="N3" s="2"/>
    </row>
    <row r="4" spans="1:15" ht="30" customHeight="1" x14ac:dyDescent="0.35">
      <c r="B4" s="11" t="s">
        <v>4</v>
      </c>
      <c r="C4" s="12">
        <v>10972</v>
      </c>
      <c r="D4" s="13">
        <v>10458</v>
      </c>
      <c r="E4" s="14">
        <v>9197</v>
      </c>
      <c r="F4" s="15">
        <v>9517</v>
      </c>
      <c r="G4" s="13">
        <v>9738</v>
      </c>
      <c r="H4" s="14">
        <v>8561</v>
      </c>
      <c r="I4" s="79">
        <v>0.86738971928545405</v>
      </c>
      <c r="J4" s="80">
        <v>0.93110000000000004</v>
      </c>
      <c r="K4" s="81">
        <f>H4/E4</f>
        <v>0.93084701533108627</v>
      </c>
      <c r="L4" s="85">
        <f t="shared" ref="L4:L6" si="0">J4/I4-1</f>
        <v>7.3450583166964289E-2</v>
      </c>
      <c r="M4" s="85">
        <f t="shared" ref="M4" si="1">K4/J4-1</f>
        <v>-2.7170515402619166E-4</v>
      </c>
      <c r="N4" s="2"/>
    </row>
    <row r="5" spans="1:15" ht="30" customHeight="1" x14ac:dyDescent="0.35">
      <c r="B5" s="16" t="s">
        <v>5</v>
      </c>
      <c r="C5" s="17">
        <v>3372</v>
      </c>
      <c r="D5" s="18">
        <v>4083</v>
      </c>
      <c r="E5" s="19">
        <v>4922</v>
      </c>
      <c r="F5" s="20">
        <v>1502</v>
      </c>
      <c r="G5" s="18">
        <v>3722</v>
      </c>
      <c r="H5" s="19">
        <v>4456</v>
      </c>
      <c r="I5" s="82">
        <v>0.44543297746144722</v>
      </c>
      <c r="J5" s="83">
        <v>0.91159999999999997</v>
      </c>
      <c r="K5" s="84">
        <f>H5/E5</f>
        <v>0.90532303941487202</v>
      </c>
      <c r="L5" s="85">
        <f t="shared" si="0"/>
        <v>1.0465480692410121</v>
      </c>
      <c r="M5" s="85">
        <v>-2.7170515402619166E-4</v>
      </c>
      <c r="N5" s="2"/>
    </row>
    <row r="6" spans="1:15" ht="30" customHeight="1" x14ac:dyDescent="0.35">
      <c r="B6" s="16" t="s">
        <v>6</v>
      </c>
      <c r="C6" s="17">
        <v>1008</v>
      </c>
      <c r="D6" s="18">
        <v>1548</v>
      </c>
      <c r="E6" s="19">
        <v>1870</v>
      </c>
      <c r="F6" s="20">
        <v>354</v>
      </c>
      <c r="G6" s="18">
        <v>1483</v>
      </c>
      <c r="H6" s="19">
        <v>1801</v>
      </c>
      <c r="I6" s="82">
        <v>0.35119047619047616</v>
      </c>
      <c r="J6" s="83">
        <v>0.95799999999999996</v>
      </c>
      <c r="K6" s="84">
        <f>H6/E6</f>
        <v>0.9631016042780749</v>
      </c>
      <c r="L6" s="85">
        <f t="shared" si="0"/>
        <v>1.7278644067796609</v>
      </c>
      <c r="M6" s="85">
        <v>-2.7170515402619166E-4</v>
      </c>
      <c r="N6" s="2"/>
      <c r="O6" t="s">
        <v>7</v>
      </c>
    </row>
    <row r="7" spans="1:15" ht="30" customHeight="1" x14ac:dyDescent="0.35">
      <c r="B7" s="21" t="s">
        <v>8</v>
      </c>
      <c r="C7" s="22">
        <v>58</v>
      </c>
      <c r="D7" s="23">
        <v>118</v>
      </c>
      <c r="E7" s="24">
        <v>244</v>
      </c>
      <c r="F7" s="25" t="s">
        <v>9</v>
      </c>
      <c r="G7" s="26">
        <v>115</v>
      </c>
      <c r="H7" s="24">
        <v>234</v>
      </c>
      <c r="I7" s="82" t="s">
        <v>9</v>
      </c>
      <c r="J7" s="83">
        <v>0.97460000000000002</v>
      </c>
      <c r="K7" s="84">
        <f>H7/E7</f>
        <v>0.95901639344262291</v>
      </c>
      <c r="L7" s="86" t="s">
        <v>9</v>
      </c>
      <c r="M7" s="86">
        <v>-0.01</v>
      </c>
      <c r="N7" s="2"/>
    </row>
    <row r="8" spans="1:15" ht="30" customHeight="1" thickBot="1" x14ac:dyDescent="0.4">
      <c r="B8" s="27" t="s">
        <v>10</v>
      </c>
      <c r="C8" s="88">
        <f>C4+C5+C6+C7</f>
        <v>15410</v>
      </c>
      <c r="D8" s="89">
        <f>D4+D5+D6+D7</f>
        <v>16207</v>
      </c>
      <c r="E8" s="90">
        <f>E4+E5+E6+E7</f>
        <v>16233</v>
      </c>
      <c r="F8" s="91">
        <f>F4+F5+F6</f>
        <v>11373</v>
      </c>
      <c r="G8" s="89">
        <f>G4+G5+G6+G7</f>
        <v>15058</v>
      </c>
      <c r="H8" s="90">
        <f>H4+H5+H6+H7</f>
        <v>15052</v>
      </c>
      <c r="I8" s="92">
        <f>F8/C8</f>
        <v>0.73802725502920186</v>
      </c>
      <c r="J8" s="93">
        <f>G8/D8</f>
        <v>0.92910470784229038</v>
      </c>
      <c r="K8" s="94">
        <f>H8/E8</f>
        <v>0.92724696605679791</v>
      </c>
      <c r="L8" s="87">
        <f>J8/I8-1</f>
        <v>0.25890297615841851</v>
      </c>
      <c r="M8" s="87">
        <f>K8/J8-1</f>
        <v>-1.9994966873074782E-3</v>
      </c>
      <c r="N8" s="2"/>
    </row>
    <row r="9" spans="1:15" x14ac:dyDescent="0.35">
      <c r="B9" s="155" t="s">
        <v>139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2"/>
    </row>
    <row r="10" spans="1:15" x14ac:dyDescent="0.35">
      <c r="B10" s="2" t="s">
        <v>11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5" x14ac:dyDescent="0.35">
      <c r="B11" s="2" t="s">
        <v>140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5" x14ac:dyDescent="0.3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5" x14ac:dyDescent="0.3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22" spans="8:8" x14ac:dyDescent="0.35">
      <c r="H22" s="3"/>
    </row>
  </sheetData>
  <mergeCells count="6">
    <mergeCell ref="L2:L3"/>
    <mergeCell ref="M2:M3"/>
    <mergeCell ref="B9:M9"/>
    <mergeCell ref="C2:E2"/>
    <mergeCell ref="F2:H2"/>
    <mergeCell ref="I2:K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H4" sqref="H4"/>
    </sheetView>
  </sheetViews>
  <sheetFormatPr baseColWidth="10" defaultRowHeight="14.5" x14ac:dyDescent="0.35"/>
  <cols>
    <col min="2" max="2" width="2.54296875" customWidth="1"/>
    <col min="3" max="3" width="86" customWidth="1"/>
  </cols>
  <sheetData>
    <row r="1" spans="2:7" x14ac:dyDescent="0.35">
      <c r="C1" s="3"/>
    </row>
    <row r="4" spans="2:7" ht="29" x14ac:dyDescent="0.35">
      <c r="B4" s="166" t="s">
        <v>83</v>
      </c>
      <c r="C4" s="167"/>
      <c r="D4" s="40" t="s">
        <v>66</v>
      </c>
      <c r="E4" s="39" t="s">
        <v>84</v>
      </c>
    </row>
    <row r="5" spans="2:7" x14ac:dyDescent="0.35">
      <c r="B5" s="165" t="s">
        <v>67</v>
      </c>
      <c r="C5" s="165"/>
      <c r="D5" s="48">
        <v>3559</v>
      </c>
      <c r="E5" s="98">
        <f t="shared" ref="E5:E33" si="0">D5/$D$33</f>
        <v>0.79869838420107719</v>
      </c>
    </row>
    <row r="6" spans="2:7" x14ac:dyDescent="0.35">
      <c r="B6" s="168"/>
      <c r="C6" s="47" t="s">
        <v>85</v>
      </c>
      <c r="D6" s="49">
        <v>1418</v>
      </c>
      <c r="E6" s="99">
        <f t="shared" si="0"/>
        <v>0.31822262118491923</v>
      </c>
      <c r="G6" s="50"/>
    </row>
    <row r="7" spans="2:7" x14ac:dyDescent="0.35">
      <c r="B7" s="169"/>
      <c r="C7" s="47" t="s">
        <v>86</v>
      </c>
      <c r="D7" s="49">
        <v>980</v>
      </c>
      <c r="E7" s="99">
        <f t="shared" si="0"/>
        <v>0.2199281867145422</v>
      </c>
      <c r="G7" s="50"/>
    </row>
    <row r="8" spans="2:7" x14ac:dyDescent="0.35">
      <c r="B8" s="169"/>
      <c r="C8" s="47" t="s">
        <v>87</v>
      </c>
      <c r="D8" s="49">
        <v>400</v>
      </c>
      <c r="E8" s="99">
        <f t="shared" si="0"/>
        <v>8.9766606822262118E-2</v>
      </c>
    </row>
    <row r="9" spans="2:7" x14ac:dyDescent="0.35">
      <c r="B9" s="169"/>
      <c r="C9" s="47" t="s">
        <v>88</v>
      </c>
      <c r="D9" s="49">
        <v>306</v>
      </c>
      <c r="E9" s="99">
        <f t="shared" si="0"/>
        <v>6.8671454219030523E-2</v>
      </c>
    </row>
    <row r="10" spans="2:7" x14ac:dyDescent="0.35">
      <c r="B10" s="169"/>
      <c r="C10" s="47" t="s">
        <v>89</v>
      </c>
      <c r="D10" s="49">
        <v>251</v>
      </c>
      <c r="E10" s="99">
        <f t="shared" si="0"/>
        <v>5.6328545780969477E-2</v>
      </c>
    </row>
    <row r="11" spans="2:7" x14ac:dyDescent="0.35">
      <c r="B11" s="169"/>
      <c r="C11" s="47" t="s">
        <v>90</v>
      </c>
      <c r="D11" s="49">
        <v>204</v>
      </c>
      <c r="E11" s="99">
        <f t="shared" si="0"/>
        <v>4.5780969479353679E-2</v>
      </c>
    </row>
    <row r="12" spans="2:7" x14ac:dyDescent="0.35">
      <c r="B12" s="165" t="s">
        <v>68</v>
      </c>
      <c r="C12" s="165"/>
      <c r="D12" s="48">
        <v>459</v>
      </c>
      <c r="E12" s="98">
        <f t="shared" si="0"/>
        <v>0.10300718132854578</v>
      </c>
    </row>
    <row r="13" spans="2:7" x14ac:dyDescent="0.35">
      <c r="B13" s="51"/>
      <c r="C13" s="47" t="s">
        <v>91</v>
      </c>
      <c r="D13" s="49">
        <v>148</v>
      </c>
      <c r="E13" s="99">
        <f t="shared" si="0"/>
        <v>3.3213644524236981E-2</v>
      </c>
      <c r="G13" s="50"/>
    </row>
    <row r="14" spans="2:7" x14ac:dyDescent="0.35">
      <c r="B14" s="169"/>
      <c r="C14" s="47" t="s">
        <v>92</v>
      </c>
      <c r="D14" s="49">
        <v>104</v>
      </c>
      <c r="E14" s="99">
        <f t="shared" si="0"/>
        <v>2.333931777378815E-2</v>
      </c>
      <c r="G14" s="50"/>
    </row>
    <row r="15" spans="2:7" x14ac:dyDescent="0.35">
      <c r="B15" s="169"/>
      <c r="C15" s="47" t="s">
        <v>93</v>
      </c>
      <c r="D15" s="49">
        <v>79</v>
      </c>
      <c r="E15" s="99">
        <f t="shared" si="0"/>
        <v>1.7728904847396768E-2</v>
      </c>
    </row>
    <row r="16" spans="2:7" x14ac:dyDescent="0.35">
      <c r="B16" s="169"/>
      <c r="C16" s="47" t="s">
        <v>94</v>
      </c>
      <c r="D16" s="49">
        <v>63</v>
      </c>
      <c r="E16" s="99">
        <f t="shared" si="0"/>
        <v>1.4138240574506284E-2</v>
      </c>
    </row>
    <row r="17" spans="1:5" x14ac:dyDescent="0.35">
      <c r="B17" s="169"/>
      <c r="C17" s="47" t="s">
        <v>95</v>
      </c>
      <c r="D17" s="49">
        <v>41</v>
      </c>
      <c r="E17" s="99">
        <f t="shared" si="0"/>
        <v>9.2010771992818673E-3</v>
      </c>
    </row>
    <row r="18" spans="1:5" x14ac:dyDescent="0.35">
      <c r="B18" s="169"/>
      <c r="C18" s="47" t="s">
        <v>96</v>
      </c>
      <c r="D18" s="49">
        <v>13</v>
      </c>
      <c r="E18" s="99">
        <f t="shared" si="0"/>
        <v>2.9174147217235187E-3</v>
      </c>
    </row>
    <row r="19" spans="1:5" x14ac:dyDescent="0.35">
      <c r="B19" s="170"/>
      <c r="C19" s="47" t="s">
        <v>97</v>
      </c>
      <c r="D19" s="49">
        <v>11</v>
      </c>
      <c r="E19" s="99">
        <f t="shared" si="0"/>
        <v>2.4685816876122081E-3</v>
      </c>
    </row>
    <row r="20" spans="1:5" x14ac:dyDescent="0.35">
      <c r="B20" s="165" t="s">
        <v>69</v>
      </c>
      <c r="C20" s="165"/>
      <c r="D20" s="48">
        <v>156</v>
      </c>
      <c r="E20" s="98">
        <f t="shared" si="0"/>
        <v>3.5008976660682228E-2</v>
      </c>
    </row>
    <row r="21" spans="1:5" x14ac:dyDescent="0.35">
      <c r="A21" s="52"/>
      <c r="B21" s="53"/>
      <c r="C21" s="54" t="s">
        <v>98</v>
      </c>
      <c r="D21" s="49">
        <v>60</v>
      </c>
      <c r="E21" s="99">
        <f t="shared" si="0"/>
        <v>1.3464991023339317E-2</v>
      </c>
    </row>
    <row r="22" spans="1:5" x14ac:dyDescent="0.35">
      <c r="A22" s="52"/>
      <c r="B22" s="172"/>
      <c r="C22" s="47" t="s">
        <v>99</v>
      </c>
      <c r="D22" s="49">
        <v>38</v>
      </c>
      <c r="E22" s="99">
        <f t="shared" si="0"/>
        <v>8.527827648114902E-3</v>
      </c>
    </row>
    <row r="23" spans="1:5" x14ac:dyDescent="0.35">
      <c r="B23" s="169"/>
      <c r="C23" s="47" t="s">
        <v>100</v>
      </c>
      <c r="D23" s="49">
        <v>30</v>
      </c>
      <c r="E23" s="99">
        <f t="shared" si="0"/>
        <v>6.7324955116696587E-3</v>
      </c>
    </row>
    <row r="24" spans="1:5" x14ac:dyDescent="0.35">
      <c r="B24" s="169"/>
      <c r="C24" s="47" t="s">
        <v>101</v>
      </c>
      <c r="D24" s="49">
        <v>14</v>
      </c>
      <c r="E24" s="99">
        <f t="shared" si="0"/>
        <v>3.1418312387791743E-3</v>
      </c>
    </row>
    <row r="25" spans="1:5" x14ac:dyDescent="0.35">
      <c r="B25" s="169"/>
      <c r="C25" s="47" t="s">
        <v>102</v>
      </c>
      <c r="D25" s="49">
        <v>14</v>
      </c>
      <c r="E25" s="99">
        <f t="shared" si="0"/>
        <v>3.1418312387791743E-3</v>
      </c>
    </row>
    <row r="26" spans="1:5" x14ac:dyDescent="0.35">
      <c r="B26" s="165" t="s">
        <v>70</v>
      </c>
      <c r="C26" s="165"/>
      <c r="D26" s="48">
        <v>71</v>
      </c>
      <c r="E26" s="98">
        <f t="shared" si="0"/>
        <v>1.5933572710951527E-2</v>
      </c>
    </row>
    <row r="27" spans="1:5" x14ac:dyDescent="0.35">
      <c r="B27" s="165" t="s">
        <v>72</v>
      </c>
      <c r="C27" s="165"/>
      <c r="D27" s="48">
        <v>36</v>
      </c>
      <c r="E27" s="98">
        <f t="shared" si="0"/>
        <v>8.0789946140035901E-3</v>
      </c>
    </row>
    <row r="28" spans="1:5" x14ac:dyDescent="0.35">
      <c r="B28" s="165" t="s">
        <v>73</v>
      </c>
      <c r="C28" s="165"/>
      <c r="D28" s="48">
        <v>35</v>
      </c>
      <c r="E28" s="98">
        <f t="shared" si="0"/>
        <v>7.854578096947935E-3</v>
      </c>
    </row>
    <row r="29" spans="1:5" x14ac:dyDescent="0.35">
      <c r="B29" s="165" t="s">
        <v>74</v>
      </c>
      <c r="C29" s="165"/>
      <c r="D29" s="48">
        <v>31</v>
      </c>
      <c r="E29" s="98">
        <f t="shared" si="0"/>
        <v>6.9569120287253138E-3</v>
      </c>
    </row>
    <row r="30" spans="1:5" x14ac:dyDescent="0.35">
      <c r="B30" s="165" t="s">
        <v>75</v>
      </c>
      <c r="C30" s="165"/>
      <c r="D30" s="48">
        <v>29</v>
      </c>
      <c r="E30" s="98">
        <f t="shared" si="0"/>
        <v>6.5080789946140036E-3</v>
      </c>
    </row>
    <row r="31" spans="1:5" x14ac:dyDescent="0.35">
      <c r="B31" s="165" t="s">
        <v>76</v>
      </c>
      <c r="C31" s="165"/>
      <c r="D31" s="48">
        <v>12</v>
      </c>
      <c r="E31" s="98">
        <f t="shared" si="0"/>
        <v>2.6929982046678637E-3</v>
      </c>
    </row>
    <row r="32" spans="1:5" x14ac:dyDescent="0.35">
      <c r="B32" s="165" t="s">
        <v>103</v>
      </c>
      <c r="C32" s="165"/>
      <c r="D32" s="48">
        <v>68</v>
      </c>
      <c r="E32" s="98">
        <f t="shared" si="0"/>
        <v>1.526032315978456E-2</v>
      </c>
    </row>
    <row r="33" spans="2:5" x14ac:dyDescent="0.35">
      <c r="B33" s="171" t="s">
        <v>82</v>
      </c>
      <c r="C33" s="171"/>
      <c r="D33" s="55">
        <v>4456</v>
      </c>
      <c r="E33" s="100">
        <f t="shared" si="0"/>
        <v>1</v>
      </c>
    </row>
    <row r="34" spans="2:5" x14ac:dyDescent="0.35">
      <c r="B34" s="162" t="s">
        <v>141</v>
      </c>
      <c r="C34" s="162"/>
      <c r="D34" s="162"/>
      <c r="E34" s="162"/>
    </row>
    <row r="35" spans="2:5" x14ac:dyDescent="0.35">
      <c r="B35" s="2"/>
      <c r="C35" s="2"/>
      <c r="D35" s="2"/>
      <c r="E35" s="2"/>
    </row>
    <row r="36" spans="2:5" x14ac:dyDescent="0.35">
      <c r="B36" s="2"/>
      <c r="C36" s="2"/>
      <c r="D36" s="2"/>
      <c r="E36" s="2"/>
    </row>
    <row r="37" spans="2:5" x14ac:dyDescent="0.35">
      <c r="B37" s="2"/>
      <c r="C37" s="2"/>
      <c r="D37" s="2"/>
      <c r="E37" s="2"/>
    </row>
  </sheetData>
  <mergeCells count="16">
    <mergeCell ref="B31:C31"/>
    <mergeCell ref="B32:C32"/>
    <mergeCell ref="B33:C33"/>
    <mergeCell ref="B34:E34"/>
    <mergeCell ref="B22:B25"/>
    <mergeCell ref="B26:C26"/>
    <mergeCell ref="B27:C27"/>
    <mergeCell ref="B28:C28"/>
    <mergeCell ref="B29:C29"/>
    <mergeCell ref="B30:C30"/>
    <mergeCell ref="B20:C20"/>
    <mergeCell ref="B4:C4"/>
    <mergeCell ref="B5:C5"/>
    <mergeCell ref="B6:B11"/>
    <mergeCell ref="B12:C12"/>
    <mergeCell ref="B14:B19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E18"/>
  <sheetViews>
    <sheetView workbookViewId="0">
      <selection activeCell="A2" sqref="A2:C15"/>
    </sheetView>
  </sheetViews>
  <sheetFormatPr baseColWidth="10" defaultRowHeight="14.5" x14ac:dyDescent="0.35"/>
  <cols>
    <col min="1" max="1" width="3.453125" customWidth="1"/>
    <col min="2" max="2" width="52.453125" customWidth="1"/>
    <col min="3" max="3" width="21.26953125" customWidth="1"/>
  </cols>
  <sheetData>
    <row r="1" spans="1:5" ht="15" thickBot="1" x14ac:dyDescent="0.4"/>
    <row r="2" spans="1:5" x14ac:dyDescent="0.35">
      <c r="A2" s="174" t="s">
        <v>104</v>
      </c>
      <c r="B2" s="174"/>
      <c r="C2" s="56" t="s">
        <v>66</v>
      </c>
    </row>
    <row r="3" spans="1:5" x14ac:dyDescent="0.35">
      <c r="A3" s="175" t="s">
        <v>105</v>
      </c>
      <c r="B3" s="175"/>
      <c r="C3" s="57">
        <v>4144</v>
      </c>
      <c r="E3" s="50"/>
    </row>
    <row r="4" spans="1:5" x14ac:dyDescent="0.35">
      <c r="A4" s="175" t="s">
        <v>106</v>
      </c>
      <c r="B4" s="175"/>
      <c r="C4" s="57">
        <v>269</v>
      </c>
      <c r="E4" s="50">
        <f>(C4+C11)/C14</f>
        <v>7.0017953321364457E-2</v>
      </c>
    </row>
    <row r="5" spans="1:5" x14ac:dyDescent="0.35">
      <c r="A5" s="176"/>
      <c r="B5" s="58" t="s">
        <v>107</v>
      </c>
      <c r="C5" s="59">
        <v>78</v>
      </c>
    </row>
    <row r="6" spans="1:5" x14ac:dyDescent="0.35">
      <c r="A6" s="177"/>
      <c r="B6" s="58" t="s">
        <v>108</v>
      </c>
      <c r="C6" s="59">
        <v>43</v>
      </c>
    </row>
    <row r="7" spans="1:5" x14ac:dyDescent="0.35">
      <c r="A7" s="177"/>
      <c r="B7" s="58" t="s">
        <v>109</v>
      </c>
      <c r="C7" s="59">
        <v>76</v>
      </c>
    </row>
    <row r="8" spans="1:5" x14ac:dyDescent="0.35">
      <c r="A8" s="177"/>
      <c r="B8" s="58" t="s">
        <v>110</v>
      </c>
      <c r="C8" s="59">
        <v>6</v>
      </c>
    </row>
    <row r="9" spans="1:5" x14ac:dyDescent="0.35">
      <c r="A9" s="177"/>
      <c r="B9" s="58" t="s">
        <v>111</v>
      </c>
      <c r="C9" s="59">
        <v>18</v>
      </c>
    </row>
    <row r="10" spans="1:5" x14ac:dyDescent="0.35">
      <c r="A10" s="178"/>
      <c r="B10" s="58" t="s">
        <v>337</v>
      </c>
      <c r="C10" s="59">
        <v>53</v>
      </c>
      <c r="E10">
        <f>3+39+5+6</f>
        <v>53</v>
      </c>
    </row>
    <row r="11" spans="1:5" x14ac:dyDescent="0.35">
      <c r="A11" s="175" t="s">
        <v>112</v>
      </c>
      <c r="B11" s="175"/>
      <c r="C11" s="57">
        <v>43</v>
      </c>
    </row>
    <row r="12" spans="1:5" x14ac:dyDescent="0.35">
      <c r="A12" s="135"/>
      <c r="B12" s="58" t="s">
        <v>111</v>
      </c>
      <c r="C12" s="59">
        <v>24</v>
      </c>
    </row>
    <row r="13" spans="1:5" x14ac:dyDescent="0.35">
      <c r="A13" s="135"/>
      <c r="B13" s="58" t="s">
        <v>337</v>
      </c>
      <c r="C13" s="59">
        <v>10</v>
      </c>
      <c r="E13">
        <v>19</v>
      </c>
    </row>
    <row r="14" spans="1:5" x14ac:dyDescent="0.35">
      <c r="A14" s="173" t="s">
        <v>77</v>
      </c>
      <c r="B14" s="173"/>
      <c r="C14" s="60">
        <v>4456</v>
      </c>
    </row>
    <row r="15" spans="1:5" x14ac:dyDescent="0.35">
      <c r="A15" s="162" t="s">
        <v>142</v>
      </c>
      <c r="B15" s="162"/>
      <c r="C15" s="162"/>
    </row>
    <row r="16" spans="1:5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</row>
  </sheetData>
  <mergeCells count="7">
    <mergeCell ref="A14:B14"/>
    <mergeCell ref="A15:C15"/>
    <mergeCell ref="A2:B2"/>
    <mergeCell ref="A3:B3"/>
    <mergeCell ref="A4:B4"/>
    <mergeCell ref="A11:B11"/>
    <mergeCell ref="A5:A10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E10"/>
  <sheetViews>
    <sheetView topLeftCell="A2" workbookViewId="0">
      <selection activeCell="A3" sqref="A3:C10"/>
    </sheetView>
  </sheetViews>
  <sheetFormatPr baseColWidth="10" defaultRowHeight="14.5" x14ac:dyDescent="0.35"/>
  <cols>
    <col min="1" max="1" width="48.1796875" customWidth="1"/>
    <col min="2" max="2" width="12.54296875" customWidth="1"/>
  </cols>
  <sheetData>
    <row r="3" spans="1:5" ht="26" x14ac:dyDescent="0.35">
      <c r="A3" s="43" t="s">
        <v>113</v>
      </c>
      <c r="B3" s="43" t="s">
        <v>66</v>
      </c>
      <c r="C3" s="46" t="s">
        <v>84</v>
      </c>
    </row>
    <row r="4" spans="1:5" x14ac:dyDescent="0.35">
      <c r="A4" s="28" t="s">
        <v>114</v>
      </c>
      <c r="B4" s="45">
        <v>259</v>
      </c>
      <c r="C4" s="101">
        <v>0.39006024096385544</v>
      </c>
      <c r="E4" s="50">
        <f>B4/$B$9</f>
        <v>0.3924242424242424</v>
      </c>
    </row>
    <row r="5" spans="1:5" x14ac:dyDescent="0.35">
      <c r="A5" s="47" t="s">
        <v>115</v>
      </c>
      <c r="B5" s="45">
        <v>220</v>
      </c>
      <c r="C5" s="101">
        <v>0.33132530120481929</v>
      </c>
      <c r="E5" s="50">
        <f t="shared" ref="E5:E9" si="0">B5/$B$9</f>
        <v>0.33333333333333331</v>
      </c>
    </row>
    <row r="6" spans="1:5" x14ac:dyDescent="0.35">
      <c r="A6" s="28" t="s">
        <v>116</v>
      </c>
      <c r="B6" s="45">
        <v>133</v>
      </c>
      <c r="C6" s="101">
        <v>0.2003012048192771</v>
      </c>
      <c r="E6" s="50">
        <f t="shared" si="0"/>
        <v>0.20151515151515151</v>
      </c>
    </row>
    <row r="7" spans="1:5" x14ac:dyDescent="0.35">
      <c r="A7" s="47" t="s">
        <v>117</v>
      </c>
      <c r="B7" s="45">
        <v>48</v>
      </c>
      <c r="C7" s="101">
        <v>7.2289156626506021E-2</v>
      </c>
      <c r="E7" s="50">
        <f t="shared" si="0"/>
        <v>7.2727272727272724E-2</v>
      </c>
    </row>
    <row r="8" spans="1:5" x14ac:dyDescent="0.35">
      <c r="A8" s="28" t="s">
        <v>118</v>
      </c>
      <c r="B8" s="129" t="s">
        <v>336</v>
      </c>
      <c r="C8" s="101">
        <v>6.024096385542169E-3</v>
      </c>
      <c r="E8" s="50" t="e">
        <f t="shared" si="0"/>
        <v>#VALUE!</v>
      </c>
    </row>
    <row r="9" spans="1:5" x14ac:dyDescent="0.35">
      <c r="A9" s="28" t="s">
        <v>77</v>
      </c>
      <c r="B9" s="45">
        <f>SUM(B4:B8)</f>
        <v>660</v>
      </c>
      <c r="C9" s="101">
        <v>1</v>
      </c>
      <c r="E9" s="50">
        <f t="shared" si="0"/>
        <v>1</v>
      </c>
    </row>
    <row r="10" spans="1:5" x14ac:dyDescent="0.35">
      <c r="A10" s="162" t="s">
        <v>141</v>
      </c>
      <c r="B10" s="162"/>
      <c r="C10" s="162"/>
    </row>
  </sheetData>
  <mergeCells count="1">
    <mergeCell ref="A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C7" sqref="C7"/>
    </sheetView>
  </sheetViews>
  <sheetFormatPr baseColWidth="10" defaultRowHeight="14.5" x14ac:dyDescent="0.35"/>
  <cols>
    <col min="1" max="1" width="48.1796875" customWidth="1"/>
    <col min="2" max="2" width="12.54296875" customWidth="1"/>
  </cols>
  <sheetData>
    <row r="2" spans="1:2" ht="29.25" customHeight="1" x14ac:dyDescent="0.35">
      <c r="A2" s="42" t="s">
        <v>119</v>
      </c>
      <c r="B2" s="42" t="s">
        <v>84</v>
      </c>
    </row>
    <row r="3" spans="1:2" x14ac:dyDescent="0.35">
      <c r="A3" s="28" t="s">
        <v>120</v>
      </c>
      <c r="B3" s="102">
        <v>0.50978647686832745</v>
      </c>
    </row>
    <row r="4" spans="1:2" x14ac:dyDescent="0.35">
      <c r="A4" s="28" t="s">
        <v>121</v>
      </c>
      <c r="B4" s="102">
        <v>0.32517793594306049</v>
      </c>
    </row>
    <row r="5" spans="1:2" x14ac:dyDescent="0.35">
      <c r="A5" s="28" t="s">
        <v>63</v>
      </c>
      <c r="B5" s="102">
        <v>7.9626334519572947E-2</v>
      </c>
    </row>
    <row r="6" spans="1:2" x14ac:dyDescent="0.35">
      <c r="A6" s="28" t="s">
        <v>62</v>
      </c>
      <c r="B6" s="102">
        <v>3.5587188612099648E-2</v>
      </c>
    </row>
    <row r="7" spans="1:2" x14ac:dyDescent="0.35">
      <c r="A7" s="28" t="s">
        <v>64</v>
      </c>
      <c r="B7" s="102">
        <v>3.2918149466192169E-2</v>
      </c>
    </row>
    <row r="8" spans="1:2" x14ac:dyDescent="0.35">
      <c r="A8" s="28" t="s">
        <v>122</v>
      </c>
      <c r="B8" s="102">
        <v>1.6903914590747332E-2</v>
      </c>
    </row>
    <row r="9" spans="1:2" x14ac:dyDescent="0.35">
      <c r="A9" s="162" t="s">
        <v>141</v>
      </c>
      <c r="B9" s="162"/>
    </row>
  </sheetData>
  <mergeCells count="1">
    <mergeCell ref="A9:B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"/>
  <sheetViews>
    <sheetView workbookViewId="0">
      <selection activeCell="L16" sqref="L16"/>
    </sheetView>
  </sheetViews>
  <sheetFormatPr baseColWidth="10" defaultRowHeight="14.5" x14ac:dyDescent="0.35"/>
  <sheetData>
    <row r="17" ht="35.25" customHeight="1" x14ac:dyDescent="0.35"/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workbookViewId="0">
      <selection activeCell="G27" sqref="G27"/>
    </sheetView>
  </sheetViews>
  <sheetFormatPr baseColWidth="10" defaultRowHeight="14.5" x14ac:dyDescent="0.35"/>
  <sheetData>
    <row r="4" ht="35.25" customHeight="1" x14ac:dyDescent="0.35"/>
  </sheetData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B10"/>
  <sheetViews>
    <sheetView workbookViewId="0">
      <selection activeCell="A10" sqref="A10:B10"/>
    </sheetView>
  </sheetViews>
  <sheetFormatPr baseColWidth="10" defaultRowHeight="14.5" x14ac:dyDescent="0.35"/>
  <cols>
    <col min="1" max="1" width="52.81640625" customWidth="1"/>
    <col min="2" max="2" width="14.54296875" customWidth="1"/>
    <col min="4" max="4" width="63" customWidth="1"/>
  </cols>
  <sheetData>
    <row r="2" spans="1:2" x14ac:dyDescent="0.35">
      <c r="A2" s="64" t="s">
        <v>125</v>
      </c>
      <c r="B2" s="64" t="s">
        <v>126</v>
      </c>
    </row>
    <row r="3" spans="1:2" x14ac:dyDescent="0.35">
      <c r="A3" s="28" t="s">
        <v>127</v>
      </c>
      <c r="B3" s="65">
        <v>18</v>
      </c>
    </row>
    <row r="4" spans="1:2" x14ac:dyDescent="0.35">
      <c r="A4" s="28" t="s">
        <v>55</v>
      </c>
      <c r="B4" s="65">
        <v>17</v>
      </c>
    </row>
    <row r="5" spans="1:2" x14ac:dyDescent="0.35">
      <c r="A5" s="28" t="s">
        <v>56</v>
      </c>
      <c r="B5" s="65">
        <v>15</v>
      </c>
    </row>
    <row r="6" spans="1:2" x14ac:dyDescent="0.35">
      <c r="A6" s="28" t="s">
        <v>128</v>
      </c>
      <c r="B6" s="65">
        <v>10</v>
      </c>
    </row>
    <row r="7" spans="1:2" x14ac:dyDescent="0.35">
      <c r="A7" s="28" t="s">
        <v>59</v>
      </c>
      <c r="B7" s="130" t="s">
        <v>336</v>
      </c>
    </row>
    <row r="8" spans="1:2" x14ac:dyDescent="0.35">
      <c r="A8" s="28" t="s">
        <v>129</v>
      </c>
      <c r="B8" s="130" t="s">
        <v>336</v>
      </c>
    </row>
    <row r="9" spans="1:2" x14ac:dyDescent="0.35">
      <c r="A9" s="28" t="s">
        <v>82</v>
      </c>
      <c r="B9" s="65">
        <v>69</v>
      </c>
    </row>
    <row r="10" spans="1:2" x14ac:dyDescent="0.35">
      <c r="A10" s="162" t="s">
        <v>139</v>
      </c>
      <c r="B10" s="162"/>
    </row>
  </sheetData>
  <mergeCells count="1">
    <mergeCell ref="A10:B10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" sqref="G4"/>
    </sheetView>
  </sheetViews>
  <sheetFormatPr baseColWidth="10" defaultRowHeight="14.5" x14ac:dyDescent="0.35"/>
  <cols>
    <col min="1" max="1" width="52.81640625" customWidth="1"/>
    <col min="2" max="2" width="14.54296875" customWidth="1"/>
  </cols>
  <sheetData/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H5"/>
  <sheetViews>
    <sheetView workbookViewId="0">
      <selection activeCell="A2" sqref="A2:H5"/>
    </sheetView>
  </sheetViews>
  <sheetFormatPr baseColWidth="10" defaultRowHeight="14.5" x14ac:dyDescent="0.35"/>
  <cols>
    <col min="1" max="1" width="52.81640625" customWidth="1"/>
    <col min="2" max="2" width="14.54296875" customWidth="1"/>
    <col min="3" max="3" width="13.54296875" customWidth="1"/>
    <col min="4" max="4" width="14.7265625" customWidth="1"/>
    <col min="5" max="5" width="13.1796875" customWidth="1"/>
    <col min="6" max="6" width="15.54296875" customWidth="1"/>
  </cols>
  <sheetData>
    <row r="2" spans="1:8" ht="52" x14ac:dyDescent="0.35">
      <c r="A2" s="66" t="s">
        <v>130</v>
      </c>
      <c r="B2" s="67" t="s">
        <v>107</v>
      </c>
      <c r="C2" s="67" t="s">
        <v>108</v>
      </c>
      <c r="D2" s="67" t="s">
        <v>131</v>
      </c>
      <c r="E2" s="67" t="s">
        <v>109</v>
      </c>
      <c r="F2" s="67" t="s">
        <v>79</v>
      </c>
      <c r="G2" s="67" t="s">
        <v>132</v>
      </c>
      <c r="H2" s="67" t="s">
        <v>77</v>
      </c>
    </row>
    <row r="3" spans="1:8" x14ac:dyDescent="0.35">
      <c r="A3" s="179" t="s">
        <v>77</v>
      </c>
      <c r="B3" s="69">
        <v>80</v>
      </c>
      <c r="C3" s="69">
        <v>38</v>
      </c>
      <c r="D3" s="70">
        <v>68</v>
      </c>
      <c r="E3" s="69">
        <v>33</v>
      </c>
      <c r="F3" s="70">
        <v>29</v>
      </c>
      <c r="G3" s="69">
        <v>126</v>
      </c>
      <c r="H3" s="71">
        <v>374</v>
      </c>
    </row>
    <row r="4" spans="1:8" x14ac:dyDescent="0.35">
      <c r="A4" s="180"/>
      <c r="B4" s="72">
        <v>0.21390374331550802</v>
      </c>
      <c r="C4" s="72">
        <v>0.10160427807486631</v>
      </c>
      <c r="D4" s="72">
        <v>0.18181818181818182</v>
      </c>
      <c r="E4" s="72">
        <v>8.8235294117647065E-2</v>
      </c>
      <c r="F4" s="72">
        <v>7.7540106951871662E-2</v>
      </c>
      <c r="G4" s="72">
        <v>0.33689839572192515</v>
      </c>
      <c r="H4" s="72">
        <v>1</v>
      </c>
    </row>
    <row r="5" spans="1:8" x14ac:dyDescent="0.35">
      <c r="A5" s="162" t="s">
        <v>139</v>
      </c>
      <c r="B5" s="162"/>
      <c r="C5" s="162"/>
      <c r="D5" s="162"/>
      <c r="E5" s="162"/>
      <c r="F5" s="162"/>
      <c r="G5" s="162"/>
      <c r="H5" s="162"/>
    </row>
  </sheetData>
  <mergeCells count="2">
    <mergeCell ref="A3:A4"/>
    <mergeCell ref="A5:H5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D14"/>
  <sheetViews>
    <sheetView workbookViewId="0">
      <selection activeCell="A3" sqref="A3:B14"/>
    </sheetView>
  </sheetViews>
  <sheetFormatPr baseColWidth="10" defaultRowHeight="14.5" x14ac:dyDescent="0.35"/>
  <cols>
    <col min="1" max="1" width="52.81640625" customWidth="1"/>
    <col min="2" max="2" width="14.54296875" customWidth="1"/>
  </cols>
  <sheetData>
    <row r="3" spans="1:4" ht="35.25" customHeight="1" x14ac:dyDescent="0.35">
      <c r="A3" s="73" t="s">
        <v>119</v>
      </c>
      <c r="B3" s="73" t="s">
        <v>133</v>
      </c>
    </row>
    <row r="4" spans="1:4" x14ac:dyDescent="0.35">
      <c r="A4" s="68" t="s">
        <v>120</v>
      </c>
      <c r="B4" s="74">
        <v>211</v>
      </c>
    </row>
    <row r="5" spans="1:4" x14ac:dyDescent="0.35">
      <c r="A5" s="68" t="s">
        <v>134</v>
      </c>
      <c r="B5" s="74">
        <v>64</v>
      </c>
    </row>
    <row r="6" spans="1:4" x14ac:dyDescent="0.35">
      <c r="A6" s="68" t="s">
        <v>121</v>
      </c>
      <c r="B6" s="74">
        <v>63</v>
      </c>
    </row>
    <row r="7" spans="1:4" x14ac:dyDescent="0.35">
      <c r="A7" s="68" t="s">
        <v>135</v>
      </c>
      <c r="B7" s="74">
        <v>21</v>
      </c>
    </row>
    <row r="8" spans="1:4" x14ac:dyDescent="0.35">
      <c r="A8" s="68" t="s">
        <v>63</v>
      </c>
      <c r="B8" s="74">
        <v>8</v>
      </c>
    </row>
    <row r="9" spans="1:4" x14ac:dyDescent="0.35">
      <c r="A9" s="68" t="s">
        <v>62</v>
      </c>
      <c r="B9" s="131" t="s">
        <v>336</v>
      </c>
    </row>
    <row r="10" spans="1:4" x14ac:dyDescent="0.35">
      <c r="A10" s="68" t="s">
        <v>64</v>
      </c>
      <c r="B10" s="131" t="s">
        <v>336</v>
      </c>
    </row>
    <row r="11" spans="1:4" x14ac:dyDescent="0.35">
      <c r="A11" s="68" t="s">
        <v>122</v>
      </c>
      <c r="B11" s="131" t="s">
        <v>336</v>
      </c>
      <c r="D11">
        <f>3+2+1</f>
        <v>6</v>
      </c>
    </row>
    <row r="12" spans="1:4" x14ac:dyDescent="0.35">
      <c r="A12" s="68" t="s">
        <v>79</v>
      </c>
      <c r="B12" s="74">
        <v>104</v>
      </c>
    </row>
    <row r="13" spans="1:4" x14ac:dyDescent="0.35">
      <c r="A13" s="61" t="s">
        <v>136</v>
      </c>
      <c r="B13" s="75">
        <v>477</v>
      </c>
    </row>
    <row r="14" spans="1:4" x14ac:dyDescent="0.35">
      <c r="A14" s="163" t="s">
        <v>139</v>
      </c>
      <c r="B14" s="163"/>
    </row>
  </sheetData>
  <mergeCells count="1">
    <mergeCell ref="A14:B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9"/>
  <sheetViews>
    <sheetView workbookViewId="0">
      <selection activeCell="H8" sqref="H8"/>
    </sheetView>
  </sheetViews>
  <sheetFormatPr baseColWidth="10" defaultRowHeight="14.5" x14ac:dyDescent="0.35"/>
  <cols>
    <col min="3" max="3" width="22.453125" customWidth="1"/>
  </cols>
  <sheetData>
    <row r="4" spans="3:7" ht="34.5" customHeight="1" x14ac:dyDescent="0.35">
      <c r="C4" s="28"/>
      <c r="D4" s="28" t="s">
        <v>4</v>
      </c>
      <c r="E4" s="28" t="s">
        <v>14</v>
      </c>
      <c r="F4" s="28" t="s">
        <v>12</v>
      </c>
      <c r="G4" s="28" t="s">
        <v>13</v>
      </c>
    </row>
    <row r="5" spans="3:7" ht="24.75" customHeight="1" x14ac:dyDescent="0.35">
      <c r="C5" s="30" t="s">
        <v>15</v>
      </c>
      <c r="D5" s="29">
        <v>0.56876162636194527</v>
      </c>
      <c r="E5" s="29">
        <v>0.29604039330321552</v>
      </c>
      <c r="F5" s="29">
        <v>0.11965187350518204</v>
      </c>
      <c r="G5" s="29">
        <v>1.5546106829657189E-2</v>
      </c>
    </row>
    <row r="6" spans="3:7" ht="24.75" customHeight="1" x14ac:dyDescent="0.35"/>
    <row r="7" spans="3:7" ht="24.75" customHeight="1" x14ac:dyDescent="0.35"/>
    <row r="8" spans="3:7" ht="24.75" customHeight="1" x14ac:dyDescent="0.35"/>
    <row r="9" spans="3:7" ht="24.75" customHeight="1" x14ac:dyDescent="0.35"/>
  </sheetData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1"/>
  <sheetViews>
    <sheetView showGridLines="0" tabSelected="1" workbookViewId="0">
      <selection activeCell="A4" sqref="A4:H4"/>
    </sheetView>
  </sheetViews>
  <sheetFormatPr baseColWidth="10" defaultColWidth="11.453125" defaultRowHeight="14.5" x14ac:dyDescent="0.35"/>
  <cols>
    <col min="9" max="31" width="11.453125" style="140"/>
  </cols>
  <sheetData>
    <row r="1" spans="1:8" ht="15" thickTop="1" x14ac:dyDescent="0.35">
      <c r="A1" s="137" t="s">
        <v>7</v>
      </c>
      <c r="B1" s="138"/>
      <c r="C1" s="138"/>
      <c r="D1" s="138"/>
      <c r="E1" s="138"/>
      <c r="F1" s="138"/>
      <c r="G1" s="138"/>
      <c r="H1" s="139" t="s">
        <v>353</v>
      </c>
    </row>
    <row r="2" spans="1:8" x14ac:dyDescent="0.35">
      <c r="A2" s="141" t="s">
        <v>7</v>
      </c>
      <c r="B2" s="3"/>
      <c r="C2" s="3"/>
      <c r="D2" s="3"/>
      <c r="E2" s="3"/>
      <c r="F2" s="3"/>
      <c r="G2" s="3"/>
      <c r="H2" s="142"/>
    </row>
    <row r="3" spans="1:8" ht="33.5" x14ac:dyDescent="0.75">
      <c r="A3" s="149"/>
      <c r="B3" s="150"/>
      <c r="C3" s="150"/>
      <c r="D3" s="150"/>
      <c r="E3" s="150"/>
      <c r="F3" s="150"/>
      <c r="G3" s="150"/>
      <c r="H3" s="151"/>
    </row>
    <row r="4" spans="1:8" ht="33.5" customHeight="1" x14ac:dyDescent="0.7">
      <c r="A4" s="181" t="s">
        <v>349</v>
      </c>
      <c r="B4" s="181"/>
      <c r="C4" s="181"/>
      <c r="D4" s="181"/>
      <c r="E4" s="181"/>
      <c r="F4" s="181"/>
      <c r="G4" s="181"/>
      <c r="H4" s="182"/>
    </row>
    <row r="5" spans="1:8" ht="33.5" customHeight="1" x14ac:dyDescent="0.7">
      <c r="A5" s="181" t="s">
        <v>350</v>
      </c>
      <c r="B5" s="181"/>
      <c r="C5" s="181"/>
      <c r="D5" s="181"/>
      <c r="E5" s="181"/>
      <c r="F5" s="181"/>
      <c r="G5" s="181"/>
      <c r="H5" s="182"/>
    </row>
    <row r="6" spans="1:8" x14ac:dyDescent="0.35">
      <c r="A6" s="141"/>
      <c r="B6" s="3"/>
      <c r="C6" s="3"/>
      <c r="D6" s="3"/>
      <c r="E6" s="3"/>
      <c r="F6" s="3"/>
      <c r="G6" s="3"/>
      <c r="H6" s="142"/>
    </row>
    <row r="7" spans="1:8" x14ac:dyDescent="0.35">
      <c r="A7" s="143" t="s">
        <v>338</v>
      </c>
      <c r="B7" s="3"/>
      <c r="C7" s="3"/>
      <c r="D7" s="3"/>
      <c r="E7" s="3"/>
      <c r="F7" s="3"/>
      <c r="G7" s="3"/>
      <c r="H7" s="142"/>
    </row>
    <row r="8" spans="1:8" x14ac:dyDescent="0.35">
      <c r="A8" s="143" t="s">
        <v>339</v>
      </c>
      <c r="B8" s="3"/>
      <c r="C8" s="3"/>
      <c r="D8" s="3"/>
      <c r="E8" s="3"/>
      <c r="F8" s="3"/>
      <c r="G8" s="3"/>
      <c r="H8" s="142"/>
    </row>
    <row r="9" spans="1:8" x14ac:dyDescent="0.35">
      <c r="A9" s="144"/>
      <c r="B9" s="3"/>
      <c r="C9" s="3"/>
      <c r="D9" s="3"/>
      <c r="E9" s="3"/>
      <c r="F9" s="3"/>
      <c r="G9" s="3"/>
      <c r="H9" s="142"/>
    </row>
    <row r="10" spans="1:8" x14ac:dyDescent="0.35">
      <c r="A10" s="143" t="s">
        <v>340</v>
      </c>
      <c r="B10" s="3"/>
      <c r="C10" s="3"/>
      <c r="D10" s="3"/>
      <c r="E10" s="3"/>
      <c r="F10" s="3"/>
      <c r="G10" s="3"/>
      <c r="H10" s="142"/>
    </row>
    <row r="11" spans="1:8" x14ac:dyDescent="0.35">
      <c r="A11" s="144" t="s">
        <v>341</v>
      </c>
      <c r="B11" s="3"/>
      <c r="C11" s="3"/>
      <c r="D11" s="3"/>
      <c r="E11" s="3"/>
      <c r="F11" s="3"/>
      <c r="G11" s="3"/>
      <c r="H11" s="142"/>
    </row>
    <row r="12" spans="1:8" x14ac:dyDescent="0.35">
      <c r="A12" s="145" t="s">
        <v>342</v>
      </c>
      <c r="B12" s="3"/>
      <c r="C12" s="3"/>
      <c r="D12" s="3"/>
      <c r="E12" s="3"/>
      <c r="F12" s="3"/>
      <c r="G12" s="3"/>
      <c r="H12" s="142"/>
    </row>
    <row r="13" spans="1:8" x14ac:dyDescent="0.35">
      <c r="A13" s="144"/>
      <c r="B13" s="3"/>
      <c r="C13" s="3"/>
      <c r="D13" s="3"/>
      <c r="E13" s="3"/>
      <c r="F13" s="3"/>
      <c r="G13" s="3"/>
      <c r="H13" s="142"/>
    </row>
    <row r="14" spans="1:8" x14ac:dyDescent="0.35">
      <c r="A14" s="144" t="s">
        <v>343</v>
      </c>
      <c r="B14" s="3"/>
      <c r="C14" s="3"/>
      <c r="D14" s="3"/>
      <c r="E14" s="3"/>
      <c r="F14" s="3"/>
      <c r="G14" s="3"/>
      <c r="H14" s="142"/>
    </row>
    <row r="15" spans="1:8" x14ac:dyDescent="0.35">
      <c r="A15" s="143" t="s">
        <v>344</v>
      </c>
      <c r="B15" s="3"/>
      <c r="C15" s="3"/>
      <c r="D15" s="3"/>
      <c r="E15" s="3"/>
      <c r="F15" s="3"/>
      <c r="G15" s="3"/>
      <c r="H15" s="142"/>
    </row>
    <row r="16" spans="1:8" x14ac:dyDescent="0.35">
      <c r="A16" s="144" t="s">
        <v>345</v>
      </c>
      <c r="B16" s="3"/>
      <c r="C16" s="3"/>
      <c r="D16" s="3"/>
      <c r="E16" s="3"/>
      <c r="F16" s="3"/>
      <c r="G16" s="3"/>
      <c r="H16" s="142"/>
    </row>
    <row r="17" spans="1:8" x14ac:dyDescent="0.35">
      <c r="A17" s="145" t="s">
        <v>346</v>
      </c>
      <c r="B17" s="3"/>
      <c r="C17" s="3"/>
      <c r="D17" s="3"/>
      <c r="E17" s="3"/>
      <c r="F17" s="3"/>
      <c r="G17" s="3"/>
      <c r="H17" s="142"/>
    </row>
    <row r="18" spans="1:8" x14ac:dyDescent="0.35">
      <c r="A18" s="144" t="s">
        <v>347</v>
      </c>
      <c r="B18" s="3"/>
      <c r="C18" s="3"/>
      <c r="D18" s="3"/>
      <c r="E18" s="3"/>
      <c r="F18" s="3"/>
      <c r="G18" s="3"/>
      <c r="H18" s="142"/>
    </row>
    <row r="19" spans="1:8" x14ac:dyDescent="0.35">
      <c r="A19" s="145" t="s">
        <v>348</v>
      </c>
      <c r="B19" s="3"/>
      <c r="C19" s="3"/>
      <c r="D19" s="3"/>
      <c r="E19" s="3"/>
      <c r="F19" s="3"/>
      <c r="G19" s="3"/>
      <c r="H19" s="142"/>
    </row>
    <row r="20" spans="1:8" x14ac:dyDescent="0.35">
      <c r="A20" s="144" t="s">
        <v>351</v>
      </c>
      <c r="B20" s="3"/>
      <c r="C20" s="3"/>
      <c r="D20" s="3"/>
      <c r="E20" s="3"/>
      <c r="F20" s="3"/>
      <c r="G20" s="3"/>
      <c r="H20" s="142"/>
    </row>
    <row r="21" spans="1:8" x14ac:dyDescent="0.35">
      <c r="A21" s="145" t="s">
        <v>352</v>
      </c>
      <c r="B21" s="3"/>
      <c r="C21" s="3"/>
      <c r="D21" s="3"/>
      <c r="E21" s="3"/>
      <c r="F21" s="3"/>
      <c r="G21" s="3"/>
      <c r="H21" s="142"/>
    </row>
    <row r="22" spans="1:8" ht="15" thickBot="1" x14ac:dyDescent="0.4">
      <c r="A22" s="146"/>
      <c r="B22" s="147"/>
      <c r="C22" s="147"/>
      <c r="D22" s="147"/>
      <c r="E22" s="147"/>
      <c r="F22" s="147"/>
      <c r="G22" s="147"/>
      <c r="H22" s="148"/>
    </row>
    <row r="23" spans="1:8" s="140" customFormat="1" ht="15" thickTop="1" x14ac:dyDescent="0.35"/>
    <row r="24" spans="1:8" s="140" customFormat="1" x14ac:dyDescent="0.35"/>
    <row r="25" spans="1:8" s="140" customFormat="1" x14ac:dyDescent="0.35"/>
    <row r="26" spans="1:8" s="140" customFormat="1" x14ac:dyDescent="0.35"/>
    <row r="27" spans="1:8" s="140" customFormat="1" x14ac:dyDescent="0.35"/>
    <row r="28" spans="1:8" s="140" customFormat="1" x14ac:dyDescent="0.35"/>
    <row r="29" spans="1:8" s="140" customFormat="1" x14ac:dyDescent="0.35"/>
    <row r="30" spans="1:8" s="140" customFormat="1" x14ac:dyDescent="0.35"/>
    <row r="31" spans="1:8" s="140" customFormat="1" x14ac:dyDescent="0.35"/>
    <row r="32" spans="1:8" s="140" customFormat="1" x14ac:dyDescent="0.35"/>
    <row r="33" s="140" customFormat="1" x14ac:dyDescent="0.35"/>
    <row r="34" s="140" customFormat="1" x14ac:dyDescent="0.35"/>
    <row r="35" s="140" customFormat="1" x14ac:dyDescent="0.35"/>
    <row r="36" s="140" customFormat="1" x14ac:dyDescent="0.35"/>
    <row r="37" s="140" customFormat="1" x14ac:dyDescent="0.35"/>
    <row r="38" s="140" customFormat="1" x14ac:dyDescent="0.35"/>
    <row r="39" s="140" customFormat="1" x14ac:dyDescent="0.35"/>
    <row r="40" s="140" customFormat="1" x14ac:dyDescent="0.35"/>
    <row r="41" s="140" customFormat="1" x14ac:dyDescent="0.35"/>
    <row r="42" s="140" customFormat="1" x14ac:dyDescent="0.35"/>
    <row r="43" s="140" customFormat="1" x14ac:dyDescent="0.35"/>
    <row r="44" s="140" customFormat="1" x14ac:dyDescent="0.35"/>
    <row r="45" s="140" customFormat="1" x14ac:dyDescent="0.35"/>
    <row r="46" s="140" customFormat="1" x14ac:dyDescent="0.35"/>
    <row r="47" s="140" customFormat="1" x14ac:dyDescent="0.35"/>
    <row r="48" s="140" customFormat="1" x14ac:dyDescent="0.35"/>
    <row r="49" s="140" customFormat="1" x14ac:dyDescent="0.35"/>
    <row r="50" s="140" customFormat="1" x14ac:dyDescent="0.35"/>
    <row r="51" s="140" customFormat="1" x14ac:dyDescent="0.35"/>
    <row r="52" s="140" customFormat="1" x14ac:dyDescent="0.35"/>
    <row r="53" s="140" customFormat="1" x14ac:dyDescent="0.35"/>
    <row r="54" s="140" customFormat="1" x14ac:dyDescent="0.35"/>
    <row r="55" s="140" customFormat="1" x14ac:dyDescent="0.35"/>
    <row r="56" s="140" customFormat="1" x14ac:dyDescent="0.35"/>
    <row r="57" s="140" customFormat="1" x14ac:dyDescent="0.35"/>
    <row r="58" s="140" customFormat="1" x14ac:dyDescent="0.35"/>
    <row r="59" s="140" customFormat="1" x14ac:dyDescent="0.35"/>
    <row r="60" s="140" customFormat="1" x14ac:dyDescent="0.35"/>
    <row r="61" s="140" customFormat="1" x14ac:dyDescent="0.35"/>
    <row r="62" s="140" customFormat="1" x14ac:dyDescent="0.35"/>
    <row r="63" s="140" customFormat="1" x14ac:dyDescent="0.35"/>
    <row r="64" s="140" customFormat="1" x14ac:dyDescent="0.35"/>
    <row r="65" s="140" customFormat="1" x14ac:dyDescent="0.35"/>
    <row r="66" s="140" customFormat="1" x14ac:dyDescent="0.35"/>
    <row r="67" s="140" customFormat="1" x14ac:dyDescent="0.35"/>
    <row r="68" s="140" customFormat="1" x14ac:dyDescent="0.35"/>
    <row r="69" s="140" customFormat="1" x14ac:dyDescent="0.35"/>
    <row r="70" s="140" customFormat="1" x14ac:dyDescent="0.35"/>
    <row r="71" s="140" customFormat="1" x14ac:dyDescent="0.35"/>
    <row r="72" s="140" customFormat="1" x14ac:dyDescent="0.35"/>
    <row r="73" s="140" customFormat="1" x14ac:dyDescent="0.35"/>
    <row r="74" s="140" customFormat="1" x14ac:dyDescent="0.35"/>
    <row r="75" s="140" customFormat="1" x14ac:dyDescent="0.35"/>
    <row r="76" s="140" customFormat="1" x14ac:dyDescent="0.35"/>
    <row r="77" s="140" customFormat="1" x14ac:dyDescent="0.35"/>
    <row r="78" s="140" customFormat="1" x14ac:dyDescent="0.35"/>
    <row r="79" s="140" customFormat="1" x14ac:dyDescent="0.35"/>
    <row r="80" s="140" customFormat="1" x14ac:dyDescent="0.35"/>
    <row r="81" s="140" customFormat="1" x14ac:dyDescent="0.35"/>
    <row r="82" s="140" customFormat="1" x14ac:dyDescent="0.35"/>
    <row r="83" s="140" customFormat="1" x14ac:dyDescent="0.35"/>
    <row r="84" s="140" customFormat="1" x14ac:dyDescent="0.35"/>
    <row r="85" s="140" customFormat="1" x14ac:dyDescent="0.35"/>
    <row r="86" s="140" customFormat="1" x14ac:dyDescent="0.35"/>
    <row r="87" s="140" customFormat="1" x14ac:dyDescent="0.35"/>
    <row r="88" s="140" customFormat="1" x14ac:dyDescent="0.35"/>
    <row r="89" s="140" customFormat="1" x14ac:dyDescent="0.35"/>
    <row r="90" s="140" customFormat="1" x14ac:dyDescent="0.35"/>
    <row r="91" s="140" customFormat="1" x14ac:dyDescent="0.35"/>
    <row r="92" s="140" customFormat="1" x14ac:dyDescent="0.35"/>
    <row r="93" s="140" customFormat="1" x14ac:dyDescent="0.35"/>
    <row r="94" s="140" customFormat="1" x14ac:dyDescent="0.35"/>
    <row r="95" s="140" customFormat="1" x14ac:dyDescent="0.35"/>
    <row r="96" s="140" customFormat="1" x14ac:dyDescent="0.35"/>
    <row r="97" s="140" customFormat="1" x14ac:dyDescent="0.35"/>
    <row r="98" s="140" customFormat="1" x14ac:dyDescent="0.35"/>
    <row r="99" s="140" customFormat="1" x14ac:dyDescent="0.35"/>
    <row r="100" s="140" customFormat="1" x14ac:dyDescent="0.35"/>
    <row r="101" s="140" customFormat="1" x14ac:dyDescent="0.35"/>
    <row r="102" s="140" customFormat="1" x14ac:dyDescent="0.35"/>
    <row r="103" s="140" customFormat="1" x14ac:dyDescent="0.35"/>
    <row r="104" s="140" customFormat="1" x14ac:dyDescent="0.35"/>
    <row r="105" s="140" customFormat="1" x14ac:dyDescent="0.35"/>
    <row r="106" s="140" customFormat="1" x14ac:dyDescent="0.35"/>
    <row r="107" s="140" customFormat="1" x14ac:dyDescent="0.35"/>
    <row r="108" s="140" customFormat="1" x14ac:dyDescent="0.35"/>
    <row r="109" s="140" customFormat="1" x14ac:dyDescent="0.35"/>
    <row r="110" s="140" customFormat="1" x14ac:dyDescent="0.35"/>
    <row r="111" s="140" customFormat="1" x14ac:dyDescent="0.35"/>
    <row r="112" s="140" customFormat="1" x14ac:dyDescent="0.35"/>
    <row r="113" s="140" customFormat="1" x14ac:dyDescent="0.35"/>
    <row r="114" s="140" customFormat="1" x14ac:dyDescent="0.35"/>
    <row r="115" s="140" customFormat="1" x14ac:dyDescent="0.35"/>
    <row r="116" s="140" customFormat="1" x14ac:dyDescent="0.35"/>
    <row r="117" s="140" customFormat="1" x14ac:dyDescent="0.35"/>
    <row r="118" s="140" customFormat="1" x14ac:dyDescent="0.35"/>
    <row r="119" s="140" customFormat="1" x14ac:dyDescent="0.35"/>
    <row r="120" s="140" customFormat="1" x14ac:dyDescent="0.35"/>
    <row r="121" s="140" customFormat="1" x14ac:dyDescent="0.35"/>
    <row r="122" s="140" customFormat="1" x14ac:dyDescent="0.35"/>
    <row r="123" s="140" customFormat="1" x14ac:dyDescent="0.35"/>
    <row r="124" s="140" customFormat="1" x14ac:dyDescent="0.35"/>
    <row r="125" s="140" customFormat="1" x14ac:dyDescent="0.35"/>
    <row r="126" s="140" customFormat="1" x14ac:dyDescent="0.35"/>
    <row r="127" s="140" customFormat="1" x14ac:dyDescent="0.35"/>
    <row r="128" s="140" customFormat="1" x14ac:dyDescent="0.35"/>
    <row r="129" s="140" customFormat="1" x14ac:dyDescent="0.35"/>
    <row r="130" s="140" customFormat="1" x14ac:dyDescent="0.35"/>
    <row r="131" s="140" customFormat="1" x14ac:dyDescent="0.35"/>
  </sheetData>
  <mergeCells count="2">
    <mergeCell ref="A4:H4"/>
    <mergeCell ref="A5:H5"/>
  </mergeCells>
  <hyperlinks>
    <hyperlink ref="A12" r:id="rId1" display="mailto:joubert.nadia@ccmsa.msa.fr"/>
    <hyperlink ref="A17" r:id="rId2" display="mailto:danguy.veronique@ccmsa.msa.fr"/>
    <hyperlink ref="A19" r:id="rId3" display="mailto:nourry.annie@ccmsa.msa.fr"/>
    <hyperlink ref="A21" r:id="rId4"/>
  </hyperlinks>
  <pageMargins left="0.7" right="0.7" top="0.75" bottom="0.75" header="0.3" footer="0.3"/>
  <pageSetup paperSize="9" orientation="portrait" verticalDpi="0" r:id="rId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workbookViewId="0">
      <selection activeCell="J29" sqref="J29"/>
    </sheetView>
  </sheetViews>
  <sheetFormatPr baseColWidth="10" defaultRowHeight="14.5" x14ac:dyDescent="0.35"/>
  <sheetData>
    <row r="4" ht="43.5" customHeight="1" x14ac:dyDescent="0.35"/>
  </sheetData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B8"/>
    </sheetView>
  </sheetViews>
  <sheetFormatPr baseColWidth="10" defaultRowHeight="14.5" x14ac:dyDescent="0.35"/>
  <cols>
    <col min="1" max="1" width="49.54296875" customWidth="1"/>
    <col min="2" max="2" width="18.1796875" customWidth="1"/>
  </cols>
  <sheetData/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H5"/>
  <sheetViews>
    <sheetView topLeftCell="A3" workbookViewId="0">
      <selection activeCell="A3" sqref="A3:H5"/>
    </sheetView>
  </sheetViews>
  <sheetFormatPr baseColWidth="10" defaultRowHeight="14.5" x14ac:dyDescent="0.35"/>
  <cols>
    <col min="1" max="1" width="49.54296875" customWidth="1"/>
    <col min="2" max="2" width="18.1796875" customWidth="1"/>
    <col min="3" max="3" width="16.1796875" customWidth="1"/>
    <col min="4" max="4" width="17.453125" customWidth="1"/>
    <col min="5" max="5" width="17.54296875" customWidth="1"/>
    <col min="6" max="6" width="17.7265625" customWidth="1"/>
  </cols>
  <sheetData>
    <row r="3" spans="1:8" ht="43.5" x14ac:dyDescent="0.35">
      <c r="A3" s="39" t="s">
        <v>137</v>
      </c>
      <c r="B3" s="136" t="s">
        <v>107</v>
      </c>
      <c r="C3" s="136" t="s">
        <v>108</v>
      </c>
      <c r="D3" s="136" t="s">
        <v>131</v>
      </c>
      <c r="E3" s="136" t="s">
        <v>109</v>
      </c>
      <c r="F3" s="136" t="s">
        <v>79</v>
      </c>
      <c r="G3" s="136" t="s">
        <v>132</v>
      </c>
      <c r="H3" s="39" t="s">
        <v>77</v>
      </c>
    </row>
    <row r="4" spans="1:8" x14ac:dyDescent="0.35">
      <c r="A4" s="77" t="s">
        <v>77</v>
      </c>
      <c r="B4" s="78">
        <v>17</v>
      </c>
      <c r="C4" s="78">
        <v>8</v>
      </c>
      <c r="D4" s="78">
        <v>9</v>
      </c>
      <c r="E4" s="132" t="s">
        <v>336</v>
      </c>
      <c r="F4" s="78">
        <v>9</v>
      </c>
      <c r="G4" s="78">
        <v>11</v>
      </c>
      <c r="H4" s="78">
        <v>58</v>
      </c>
    </row>
    <row r="5" spans="1:8" x14ac:dyDescent="0.35">
      <c r="A5" s="163" t="s">
        <v>141</v>
      </c>
      <c r="B5" s="163"/>
      <c r="C5" s="163"/>
      <c r="D5" s="163"/>
      <c r="E5" s="163"/>
      <c r="F5" s="163"/>
      <c r="G5" s="163"/>
      <c r="H5" s="163"/>
    </row>
  </sheetData>
  <mergeCells count="1">
    <mergeCell ref="A5:H5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B10"/>
  <sheetViews>
    <sheetView workbookViewId="0">
      <selection activeCell="A3" sqref="A3:B10"/>
    </sheetView>
  </sheetViews>
  <sheetFormatPr baseColWidth="10" defaultRowHeight="14.5" x14ac:dyDescent="0.35"/>
  <cols>
    <col min="1" max="1" width="49.54296875" customWidth="1"/>
    <col min="2" max="2" width="18.1796875" customWidth="1"/>
  </cols>
  <sheetData>
    <row r="3" spans="1:2" ht="43.5" customHeight="1" x14ac:dyDescent="0.35">
      <c r="A3" s="64" t="s">
        <v>119</v>
      </c>
      <c r="B3" s="64" t="s">
        <v>126</v>
      </c>
    </row>
    <row r="4" spans="1:2" x14ac:dyDescent="0.35">
      <c r="A4" s="28" t="s">
        <v>120</v>
      </c>
      <c r="B4" s="65">
        <v>26</v>
      </c>
    </row>
    <row r="5" spans="1:2" x14ac:dyDescent="0.35">
      <c r="A5" s="28" t="s">
        <v>138</v>
      </c>
      <c r="B5" s="65">
        <v>15</v>
      </c>
    </row>
    <row r="6" spans="1:2" x14ac:dyDescent="0.35">
      <c r="A6" s="28" t="s">
        <v>79</v>
      </c>
      <c r="B6" s="65">
        <v>13</v>
      </c>
    </row>
    <row r="7" spans="1:2" x14ac:dyDescent="0.35">
      <c r="A7" s="28" t="s">
        <v>121</v>
      </c>
      <c r="B7" s="65">
        <v>7</v>
      </c>
    </row>
    <row r="8" spans="1:2" x14ac:dyDescent="0.35">
      <c r="A8" s="28" t="s">
        <v>337</v>
      </c>
      <c r="B8" s="65">
        <v>5</v>
      </c>
    </row>
    <row r="9" spans="1:2" x14ac:dyDescent="0.35">
      <c r="A9" s="28" t="s">
        <v>82</v>
      </c>
      <c r="B9" s="65">
        <v>66</v>
      </c>
    </row>
    <row r="10" spans="1:2" x14ac:dyDescent="0.35">
      <c r="A10" s="183" t="s">
        <v>142</v>
      </c>
      <c r="B10" s="183"/>
    </row>
  </sheetData>
  <mergeCells count="1">
    <mergeCell ref="A10:B10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workbookViewId="0">
      <selection activeCell="B12" sqref="B12"/>
    </sheetView>
  </sheetViews>
  <sheetFormatPr baseColWidth="10" defaultRowHeight="14.5" x14ac:dyDescent="0.35"/>
  <cols>
    <col min="1" max="1" width="25.7265625" customWidth="1"/>
    <col min="2" max="2" width="20.7265625" customWidth="1"/>
    <col min="3" max="3" width="15.453125" customWidth="1"/>
    <col min="4" max="4" width="18.453125" customWidth="1"/>
    <col min="6" max="6" width="14" customWidth="1"/>
    <col min="7" max="7" width="15.81640625" customWidth="1"/>
    <col min="8" max="8" width="29.453125" customWidth="1"/>
  </cols>
  <sheetData>
    <row r="2" spans="1:8" x14ac:dyDescent="0.35">
      <c r="A2" s="2"/>
      <c r="B2" s="184" t="s">
        <v>143</v>
      </c>
      <c r="C2" s="184"/>
      <c r="D2" s="185" t="s">
        <v>144</v>
      </c>
      <c r="E2" s="185"/>
      <c r="F2" s="185"/>
      <c r="G2" s="185"/>
      <c r="H2" s="186" t="s">
        <v>145</v>
      </c>
    </row>
    <row r="3" spans="1:8" ht="29" x14ac:dyDescent="0.35">
      <c r="A3" s="47" t="s">
        <v>146</v>
      </c>
      <c r="B3" s="103" t="s">
        <v>147</v>
      </c>
      <c r="C3" s="104" t="s">
        <v>148</v>
      </c>
      <c r="D3" s="105" t="s">
        <v>149</v>
      </c>
      <c r="E3" s="105" t="s">
        <v>150</v>
      </c>
      <c r="F3" s="105" t="s">
        <v>151</v>
      </c>
      <c r="G3" s="105" t="s">
        <v>2</v>
      </c>
      <c r="H3" s="186"/>
    </row>
    <row r="4" spans="1:8" x14ac:dyDescent="0.35">
      <c r="A4" s="106" t="s">
        <v>152</v>
      </c>
      <c r="B4" s="107">
        <v>722515</v>
      </c>
      <c r="C4" s="107">
        <v>400000</v>
      </c>
      <c r="D4" s="107">
        <v>16148</v>
      </c>
      <c r="E4" s="49">
        <v>9197</v>
      </c>
      <c r="F4" s="49">
        <v>8561</v>
      </c>
      <c r="G4" s="108">
        <f>F4/E4</f>
        <v>0.93084701533108627</v>
      </c>
      <c r="H4" s="108">
        <f>F4/C4</f>
        <v>2.1402500000000001E-2</v>
      </c>
    </row>
    <row r="5" spans="1:8" x14ac:dyDescent="0.35">
      <c r="A5" s="106" t="s">
        <v>153</v>
      </c>
      <c r="B5" s="49">
        <v>174716</v>
      </c>
      <c r="C5" s="49">
        <v>18000</v>
      </c>
      <c r="D5" s="49">
        <v>15124</v>
      </c>
      <c r="E5" s="49">
        <v>1870</v>
      </c>
      <c r="F5" s="49">
        <v>1801</v>
      </c>
      <c r="G5" s="108">
        <f t="shared" ref="G5:G7" si="0">F5/E5</f>
        <v>0.9631016042780749</v>
      </c>
      <c r="H5" s="108">
        <f t="shared" ref="H5:H7" si="1">F5/C5</f>
        <v>0.10005555555555555</v>
      </c>
    </row>
    <row r="6" spans="1:8" x14ac:dyDescent="0.35">
      <c r="A6" s="106" t="s">
        <v>13</v>
      </c>
      <c r="B6" s="49">
        <v>68374</v>
      </c>
      <c r="C6" s="49">
        <v>6000</v>
      </c>
      <c r="D6" s="49">
        <v>4939</v>
      </c>
      <c r="E6" s="49">
        <v>244</v>
      </c>
      <c r="F6" s="49">
        <v>234</v>
      </c>
      <c r="G6" s="108">
        <f t="shared" si="0"/>
        <v>0.95901639344262291</v>
      </c>
      <c r="H6" s="108">
        <f t="shared" si="1"/>
        <v>3.9E-2</v>
      </c>
    </row>
    <row r="7" spans="1:8" x14ac:dyDescent="0.35">
      <c r="A7" s="106" t="s">
        <v>154</v>
      </c>
      <c r="B7" s="49" t="s">
        <v>155</v>
      </c>
      <c r="C7" s="49">
        <v>80000</v>
      </c>
      <c r="D7" s="49" t="s">
        <v>155</v>
      </c>
      <c r="E7" s="49">
        <v>4922</v>
      </c>
      <c r="F7" s="49">
        <v>4456</v>
      </c>
      <c r="G7" s="108">
        <f t="shared" si="0"/>
        <v>0.90532303941487202</v>
      </c>
      <c r="H7" s="108">
        <f t="shared" si="1"/>
        <v>5.57E-2</v>
      </c>
    </row>
    <row r="8" spans="1:8" x14ac:dyDescent="0.35">
      <c r="A8" s="163" t="s">
        <v>156</v>
      </c>
      <c r="B8" s="163"/>
      <c r="C8" s="163"/>
      <c r="D8" s="163"/>
      <c r="E8" s="163"/>
      <c r="F8" s="163"/>
      <c r="G8" s="163"/>
      <c r="H8" s="163"/>
    </row>
    <row r="9" spans="1:8" x14ac:dyDescent="0.35">
      <c r="A9" s="2" t="s">
        <v>157</v>
      </c>
      <c r="B9" s="109"/>
      <c r="C9" s="109"/>
      <c r="D9" s="109"/>
      <c r="E9" s="109"/>
      <c r="F9" s="109"/>
      <c r="G9" s="2"/>
      <c r="H9" s="2"/>
    </row>
    <row r="10" spans="1:8" x14ac:dyDescent="0.35">
      <c r="A10" s="110" t="s">
        <v>159</v>
      </c>
      <c r="B10" s="2"/>
      <c r="C10" s="2"/>
      <c r="D10" s="2"/>
      <c r="E10" s="2"/>
      <c r="F10" s="2"/>
      <c r="G10" s="2"/>
      <c r="H10" s="2"/>
    </row>
    <row r="11" spans="1:8" x14ac:dyDescent="0.35">
      <c r="A11" s="2" t="s">
        <v>158</v>
      </c>
      <c r="B11" s="2"/>
      <c r="C11" s="2"/>
      <c r="D11" s="2"/>
      <c r="E11" s="2"/>
      <c r="F11" s="2"/>
      <c r="G11" s="2"/>
      <c r="H11" s="2"/>
    </row>
  </sheetData>
  <mergeCells count="4">
    <mergeCell ref="B2:C2"/>
    <mergeCell ref="D2:G2"/>
    <mergeCell ref="H2:H3"/>
    <mergeCell ref="A8:H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sqref="A1:B38"/>
    </sheetView>
  </sheetViews>
  <sheetFormatPr baseColWidth="10" defaultColWidth="11.453125" defaultRowHeight="15.5" x14ac:dyDescent="0.35"/>
  <cols>
    <col min="1" max="1" width="34.1796875" style="33" customWidth="1"/>
    <col min="2" max="2" width="23.81640625" style="38" customWidth="1"/>
    <col min="3" max="5" width="23.81640625" style="33" customWidth="1"/>
    <col min="6" max="16384" width="11.453125" style="33"/>
  </cols>
  <sheetData>
    <row r="1" spans="1:2" ht="31" x14ac:dyDescent="0.35">
      <c r="A1" s="31" t="s">
        <v>16</v>
      </c>
      <c r="B1" s="32" t="s">
        <v>123</v>
      </c>
    </row>
    <row r="2" spans="1:2" x14ac:dyDescent="0.35">
      <c r="A2" s="34" t="s">
        <v>17</v>
      </c>
      <c r="B2" s="35">
        <v>69256</v>
      </c>
    </row>
    <row r="3" spans="1:2" x14ac:dyDescent="0.35">
      <c r="A3" s="34" t="s">
        <v>18</v>
      </c>
      <c r="B3" s="35">
        <v>77651</v>
      </c>
    </row>
    <row r="4" spans="1:2" x14ac:dyDescent="0.35">
      <c r="A4" s="34" t="s">
        <v>19</v>
      </c>
      <c r="B4" s="35">
        <v>86343</v>
      </c>
    </row>
    <row r="5" spans="1:2" x14ac:dyDescent="0.35">
      <c r="A5" s="34" t="s">
        <v>20</v>
      </c>
      <c r="B5" s="35">
        <v>57181</v>
      </c>
    </row>
    <row r="6" spans="1:2" x14ac:dyDescent="0.35">
      <c r="A6" s="34" t="s">
        <v>21</v>
      </c>
      <c r="B6" s="35">
        <v>95061</v>
      </c>
    </row>
    <row r="7" spans="1:2" x14ac:dyDescent="0.35">
      <c r="A7" s="34" t="s">
        <v>22</v>
      </c>
      <c r="B7" s="35">
        <v>146288</v>
      </c>
    </row>
    <row r="8" spans="1:2" x14ac:dyDescent="0.35">
      <c r="A8" s="34" t="s">
        <v>23</v>
      </c>
      <c r="B8" s="35">
        <v>107047</v>
      </c>
    </row>
    <row r="9" spans="1:2" x14ac:dyDescent="0.35">
      <c r="A9" s="34" t="s">
        <v>24</v>
      </c>
      <c r="B9" s="35">
        <v>78955</v>
      </c>
    </row>
    <row r="10" spans="1:2" x14ac:dyDescent="0.35">
      <c r="A10" s="34" t="s">
        <v>25</v>
      </c>
      <c r="B10" s="35">
        <v>81144</v>
      </c>
    </row>
    <row r="11" spans="1:2" x14ac:dyDescent="0.35">
      <c r="A11" s="34" t="s">
        <v>26</v>
      </c>
      <c r="B11" s="35">
        <v>111429</v>
      </c>
    </row>
    <row r="12" spans="1:2" x14ac:dyDescent="0.35">
      <c r="A12" s="34" t="s">
        <v>27</v>
      </c>
      <c r="B12" s="35">
        <v>89100</v>
      </c>
    </row>
    <row r="13" spans="1:2" x14ac:dyDescent="0.35">
      <c r="A13" s="34" t="s">
        <v>28</v>
      </c>
      <c r="B13" s="35">
        <v>18086</v>
      </c>
    </row>
    <row r="14" spans="1:2" x14ac:dyDescent="0.35">
      <c r="A14" s="34" t="s">
        <v>29</v>
      </c>
      <c r="B14" s="35">
        <v>95044</v>
      </c>
    </row>
    <row r="15" spans="1:2" x14ac:dyDescent="0.35">
      <c r="A15" s="34" t="s">
        <v>30</v>
      </c>
      <c r="B15" s="35">
        <v>95869</v>
      </c>
    </row>
    <row r="16" spans="1:2" x14ac:dyDescent="0.35">
      <c r="A16" s="34" t="s">
        <v>31</v>
      </c>
      <c r="B16" s="35">
        <v>56960</v>
      </c>
    </row>
    <row r="17" spans="1:4" x14ac:dyDescent="0.35">
      <c r="A17" s="34" t="s">
        <v>32</v>
      </c>
      <c r="B17" s="35">
        <v>104429</v>
      </c>
    </row>
    <row r="18" spans="1:4" x14ac:dyDescent="0.35">
      <c r="A18" s="34" t="s">
        <v>33</v>
      </c>
      <c r="B18" s="35">
        <v>81487</v>
      </c>
    </row>
    <row r="19" spans="1:4" x14ac:dyDescent="0.35">
      <c r="A19" s="34" t="s">
        <v>34</v>
      </c>
      <c r="B19" s="35">
        <v>64574</v>
      </c>
    </row>
    <row r="20" spans="1:4" x14ac:dyDescent="0.35">
      <c r="A20" s="34" t="s">
        <v>35</v>
      </c>
      <c r="B20" s="35">
        <v>112621</v>
      </c>
    </row>
    <row r="21" spans="1:4" x14ac:dyDescent="0.35">
      <c r="A21" s="34" t="s">
        <v>36</v>
      </c>
      <c r="B21" s="35">
        <v>127640</v>
      </c>
    </row>
    <row r="22" spans="1:4" x14ac:dyDescent="0.35">
      <c r="A22" s="34" t="s">
        <v>37</v>
      </c>
      <c r="B22" s="35">
        <v>63127</v>
      </c>
    </row>
    <row r="23" spans="1:4" x14ac:dyDescent="0.35">
      <c r="A23" s="34" t="s">
        <v>38</v>
      </c>
      <c r="B23" s="35">
        <v>122145</v>
      </c>
    </row>
    <row r="24" spans="1:4" x14ac:dyDescent="0.35">
      <c r="A24" s="34" t="s">
        <v>39</v>
      </c>
      <c r="B24" s="35">
        <v>55469</v>
      </c>
    </row>
    <row r="25" spans="1:4" x14ac:dyDescent="0.35">
      <c r="A25" s="34" t="s">
        <v>40</v>
      </c>
      <c r="B25" s="35">
        <v>76435</v>
      </c>
    </row>
    <row r="26" spans="1:4" x14ac:dyDescent="0.35">
      <c r="A26" s="34" t="s">
        <v>41</v>
      </c>
      <c r="B26" s="35">
        <v>94927</v>
      </c>
    </row>
    <row r="27" spans="1:4" x14ac:dyDescent="0.35">
      <c r="A27" s="34" t="s">
        <v>42</v>
      </c>
      <c r="B27" s="35">
        <v>111504</v>
      </c>
      <c r="D27" s="38"/>
    </row>
    <row r="28" spans="1:4" x14ac:dyDescent="0.35">
      <c r="A28" s="34" t="s">
        <v>43</v>
      </c>
      <c r="B28" s="35">
        <v>129841</v>
      </c>
    </row>
    <row r="29" spans="1:4" x14ac:dyDescent="0.35">
      <c r="A29" s="34" t="s">
        <v>44</v>
      </c>
      <c r="B29" s="35">
        <v>92689</v>
      </c>
    </row>
    <row r="30" spans="1:4" x14ac:dyDescent="0.35">
      <c r="A30" s="34" t="s">
        <v>45</v>
      </c>
      <c r="B30" s="35">
        <v>118981</v>
      </c>
    </row>
    <row r="31" spans="1:4" x14ac:dyDescent="0.35">
      <c r="A31" s="34" t="s">
        <v>46</v>
      </c>
      <c r="B31" s="35">
        <v>105690</v>
      </c>
    </row>
    <row r="32" spans="1:4" x14ac:dyDescent="0.35">
      <c r="A32" s="34" t="s">
        <v>47</v>
      </c>
      <c r="B32" s="35">
        <v>128656</v>
      </c>
    </row>
    <row r="33" spans="1:2" x14ac:dyDescent="0.35">
      <c r="A33" s="34" t="s">
        <v>48</v>
      </c>
      <c r="B33" s="35">
        <v>128852</v>
      </c>
    </row>
    <row r="34" spans="1:2" x14ac:dyDescent="0.35">
      <c r="A34" s="34" t="s">
        <v>124</v>
      </c>
      <c r="B34" s="35">
        <v>76495</v>
      </c>
    </row>
    <row r="35" spans="1:2" x14ac:dyDescent="0.35">
      <c r="A35" s="34" t="s">
        <v>49</v>
      </c>
      <c r="B35" s="35">
        <v>86654</v>
      </c>
    </row>
    <row r="36" spans="1:2" x14ac:dyDescent="0.35">
      <c r="A36" s="34" t="s">
        <v>50</v>
      </c>
      <c r="B36" s="35">
        <v>39634</v>
      </c>
    </row>
    <row r="37" spans="1:2" x14ac:dyDescent="0.35">
      <c r="A37" s="62" t="s">
        <v>77</v>
      </c>
      <c r="B37" s="63">
        <f>SUM(B2:B36)</f>
        <v>3187264</v>
      </c>
    </row>
    <row r="38" spans="1:2" x14ac:dyDescent="0.35">
      <c r="A38" s="187" t="s">
        <v>160</v>
      </c>
      <c r="B38" s="187"/>
    </row>
    <row r="39" spans="1:2" x14ac:dyDescent="0.35">
      <c r="A39" s="36"/>
      <c r="B39" s="37"/>
    </row>
    <row r="40" spans="1:2" x14ac:dyDescent="0.35">
      <c r="A40" s="36"/>
      <c r="B40" s="37"/>
    </row>
    <row r="41" spans="1:2" x14ac:dyDescent="0.35">
      <c r="A41" s="36"/>
      <c r="B41" s="37"/>
    </row>
    <row r="42" spans="1:2" x14ac:dyDescent="0.35">
      <c r="A42" s="36"/>
      <c r="B42" s="37"/>
    </row>
    <row r="43" spans="1:2" x14ac:dyDescent="0.35">
      <c r="A43" s="36"/>
      <c r="B43" s="37"/>
    </row>
  </sheetData>
  <mergeCells count="1">
    <mergeCell ref="A38:B38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F39"/>
  <sheetViews>
    <sheetView workbookViewId="0">
      <selection activeCell="A2" sqref="A2:F38"/>
    </sheetView>
  </sheetViews>
  <sheetFormatPr baseColWidth="10" defaultRowHeight="14.5" x14ac:dyDescent="0.35"/>
  <cols>
    <col min="1" max="1" width="25.26953125" customWidth="1"/>
    <col min="2" max="6" width="16.7265625" customWidth="1"/>
  </cols>
  <sheetData>
    <row r="2" spans="1:6" ht="43.5" x14ac:dyDescent="0.35">
      <c r="A2" s="76" t="s">
        <v>161</v>
      </c>
      <c r="B2" s="76" t="s">
        <v>162</v>
      </c>
      <c r="C2" s="76" t="s">
        <v>163</v>
      </c>
      <c r="D2" s="76" t="s">
        <v>164</v>
      </c>
      <c r="E2" s="76" t="s">
        <v>165</v>
      </c>
      <c r="F2" s="76" t="s">
        <v>166</v>
      </c>
    </row>
    <row r="3" spans="1:6" x14ac:dyDescent="0.35">
      <c r="A3" s="28" t="s">
        <v>17</v>
      </c>
      <c r="B3" s="111">
        <v>127</v>
      </c>
      <c r="C3" s="134" t="s">
        <v>336</v>
      </c>
      <c r="D3" s="111">
        <v>57</v>
      </c>
      <c r="E3" s="111">
        <v>22</v>
      </c>
      <c r="F3" s="111">
        <v>207</v>
      </c>
    </row>
    <row r="4" spans="1:6" x14ac:dyDescent="0.35">
      <c r="A4" s="28" t="s">
        <v>18</v>
      </c>
      <c r="B4" s="111">
        <v>182</v>
      </c>
      <c r="C4" s="111">
        <v>8</v>
      </c>
      <c r="D4" s="111">
        <v>57</v>
      </c>
      <c r="E4" s="111">
        <v>48</v>
      </c>
      <c r="F4" s="111">
        <v>295</v>
      </c>
    </row>
    <row r="5" spans="1:6" x14ac:dyDescent="0.35">
      <c r="A5" s="28" t="s">
        <v>19</v>
      </c>
      <c r="B5" s="111">
        <v>263</v>
      </c>
      <c r="C5" s="111">
        <v>6</v>
      </c>
      <c r="D5" s="111">
        <v>112</v>
      </c>
      <c r="E5" s="111">
        <v>14</v>
      </c>
      <c r="F5" s="111">
        <v>395</v>
      </c>
    </row>
    <row r="6" spans="1:6" x14ac:dyDescent="0.35">
      <c r="A6" s="28" t="s">
        <v>20</v>
      </c>
      <c r="B6" s="111">
        <v>187</v>
      </c>
      <c r="C6" s="134" t="s">
        <v>336</v>
      </c>
      <c r="D6" s="111">
        <v>45</v>
      </c>
      <c r="E6" s="111">
        <v>47</v>
      </c>
      <c r="F6" s="111">
        <v>282</v>
      </c>
    </row>
    <row r="7" spans="1:6" x14ac:dyDescent="0.35">
      <c r="A7" s="28" t="s">
        <v>21</v>
      </c>
      <c r="B7" s="111">
        <v>208</v>
      </c>
      <c r="C7" s="133" t="s">
        <v>336</v>
      </c>
      <c r="D7" s="111">
        <v>170</v>
      </c>
      <c r="E7" s="111">
        <v>19</v>
      </c>
      <c r="F7" s="111">
        <v>399</v>
      </c>
    </row>
    <row r="8" spans="1:6" x14ac:dyDescent="0.35">
      <c r="A8" s="28" t="s">
        <v>22</v>
      </c>
      <c r="B8" s="111">
        <v>461</v>
      </c>
      <c r="C8" s="133" t="s">
        <v>336</v>
      </c>
      <c r="D8" s="111">
        <v>298</v>
      </c>
      <c r="E8" s="111">
        <v>115</v>
      </c>
      <c r="F8" s="111">
        <v>881</v>
      </c>
    </row>
    <row r="9" spans="1:6" x14ac:dyDescent="0.35">
      <c r="A9" s="28" t="s">
        <v>23</v>
      </c>
      <c r="B9" s="111">
        <v>314</v>
      </c>
      <c r="C9" s="133" t="s">
        <v>336</v>
      </c>
      <c r="D9" s="111">
        <v>239</v>
      </c>
      <c r="E9" s="111">
        <v>67</v>
      </c>
      <c r="F9" s="111">
        <v>623</v>
      </c>
    </row>
    <row r="10" spans="1:6" x14ac:dyDescent="0.35">
      <c r="A10" s="28" t="s">
        <v>24</v>
      </c>
      <c r="B10" s="111">
        <v>252</v>
      </c>
      <c r="C10" s="133" t="s">
        <v>336</v>
      </c>
      <c r="D10" s="111">
        <v>75</v>
      </c>
      <c r="E10" s="111">
        <v>32</v>
      </c>
      <c r="F10" s="111">
        <v>365</v>
      </c>
    </row>
    <row r="11" spans="1:6" x14ac:dyDescent="0.35">
      <c r="A11" s="28" t="s">
        <v>25</v>
      </c>
      <c r="B11" s="111">
        <v>147</v>
      </c>
      <c r="C11" s="133" t="s">
        <v>336</v>
      </c>
      <c r="D11" s="111">
        <v>74</v>
      </c>
      <c r="E11" s="111">
        <v>59</v>
      </c>
      <c r="F11" s="111">
        <v>287</v>
      </c>
    </row>
    <row r="12" spans="1:6" x14ac:dyDescent="0.35">
      <c r="A12" s="28" t="s">
        <v>26</v>
      </c>
      <c r="B12" s="111">
        <v>280</v>
      </c>
      <c r="C12" s="133" t="s">
        <v>336</v>
      </c>
      <c r="D12" s="111">
        <v>112</v>
      </c>
      <c r="E12" s="111">
        <v>28</v>
      </c>
      <c r="F12" s="111">
        <v>420</v>
      </c>
    </row>
    <row r="13" spans="1:6" x14ac:dyDescent="0.35">
      <c r="A13" s="28" t="s">
        <v>27</v>
      </c>
      <c r="B13" s="111">
        <v>202</v>
      </c>
      <c r="C13" s="133" t="s">
        <v>336</v>
      </c>
      <c r="D13" s="111">
        <v>93</v>
      </c>
      <c r="E13" s="111">
        <v>29</v>
      </c>
      <c r="F13" s="111">
        <v>330</v>
      </c>
    </row>
    <row r="14" spans="1:6" x14ac:dyDescent="0.35">
      <c r="A14" s="28" t="s">
        <v>28</v>
      </c>
      <c r="B14" s="111">
        <v>75</v>
      </c>
      <c r="C14" s="133" t="s">
        <v>336</v>
      </c>
      <c r="D14" s="111">
        <v>13</v>
      </c>
      <c r="E14" s="133" t="s">
        <v>336</v>
      </c>
      <c r="F14" s="111">
        <v>89</v>
      </c>
    </row>
    <row r="15" spans="1:6" x14ac:dyDescent="0.35">
      <c r="A15" s="28" t="s">
        <v>29</v>
      </c>
      <c r="B15" s="111">
        <v>278</v>
      </c>
      <c r="C15" s="133" t="s">
        <v>336</v>
      </c>
      <c r="D15" s="111">
        <v>244</v>
      </c>
      <c r="E15" s="111">
        <v>75</v>
      </c>
      <c r="F15" s="111">
        <v>600</v>
      </c>
    </row>
    <row r="16" spans="1:6" x14ac:dyDescent="0.35">
      <c r="A16" s="28" t="s">
        <v>30</v>
      </c>
      <c r="B16" s="111">
        <v>323</v>
      </c>
      <c r="C16" s="133" t="s">
        <v>336</v>
      </c>
      <c r="D16" s="111">
        <v>259</v>
      </c>
      <c r="E16" s="111">
        <v>58</v>
      </c>
      <c r="F16" s="111">
        <v>640</v>
      </c>
    </row>
    <row r="17" spans="1:6" x14ac:dyDescent="0.35">
      <c r="A17" s="28" t="s">
        <v>31</v>
      </c>
      <c r="B17" s="111">
        <v>118</v>
      </c>
      <c r="C17" s="133" t="s">
        <v>336</v>
      </c>
      <c r="D17" s="111">
        <v>68</v>
      </c>
      <c r="E17" s="111">
        <v>39</v>
      </c>
      <c r="F17" s="111">
        <v>229</v>
      </c>
    </row>
    <row r="18" spans="1:6" x14ac:dyDescent="0.35">
      <c r="A18" s="28" t="s">
        <v>32</v>
      </c>
      <c r="B18" s="111">
        <v>266</v>
      </c>
      <c r="C18" s="133" t="s">
        <v>336</v>
      </c>
      <c r="D18" s="111">
        <v>91</v>
      </c>
      <c r="E18" s="111">
        <v>35</v>
      </c>
      <c r="F18" s="111">
        <v>393</v>
      </c>
    </row>
    <row r="19" spans="1:6" x14ac:dyDescent="0.35">
      <c r="A19" s="28" t="s">
        <v>33</v>
      </c>
      <c r="B19" s="111">
        <v>160</v>
      </c>
      <c r="C19" s="133" t="s">
        <v>336</v>
      </c>
      <c r="D19" s="111">
        <v>183</v>
      </c>
      <c r="E19" s="111">
        <v>29</v>
      </c>
      <c r="F19" s="111">
        <v>393</v>
      </c>
    </row>
    <row r="20" spans="1:6" x14ac:dyDescent="0.35">
      <c r="A20" s="28" t="s">
        <v>34</v>
      </c>
      <c r="B20" s="111">
        <v>148</v>
      </c>
      <c r="C20" s="133" t="s">
        <v>336</v>
      </c>
      <c r="D20" s="111">
        <v>34</v>
      </c>
      <c r="E20" s="111">
        <v>87</v>
      </c>
      <c r="F20" s="111">
        <v>271</v>
      </c>
    </row>
    <row r="21" spans="1:6" x14ac:dyDescent="0.35">
      <c r="A21" s="28" t="s">
        <v>35</v>
      </c>
      <c r="B21" s="111">
        <v>440</v>
      </c>
      <c r="C21" s="133" t="s">
        <v>336</v>
      </c>
      <c r="D21" s="111">
        <v>85</v>
      </c>
      <c r="E21" s="111">
        <v>29</v>
      </c>
      <c r="F21" s="111">
        <v>563</v>
      </c>
    </row>
    <row r="22" spans="1:6" x14ac:dyDescent="0.35">
      <c r="A22" s="28" t="s">
        <v>36</v>
      </c>
      <c r="B22" s="111">
        <v>336</v>
      </c>
      <c r="C22" s="133" t="s">
        <v>336</v>
      </c>
      <c r="D22" s="111">
        <v>209</v>
      </c>
      <c r="E22" s="111">
        <v>54</v>
      </c>
      <c r="F22" s="111">
        <v>610</v>
      </c>
    </row>
    <row r="23" spans="1:6" x14ac:dyDescent="0.35">
      <c r="A23" s="28" t="s">
        <v>37</v>
      </c>
      <c r="B23" s="111">
        <v>174</v>
      </c>
      <c r="C23" s="133" t="s">
        <v>336</v>
      </c>
      <c r="D23" s="111">
        <v>127</v>
      </c>
      <c r="E23" s="111">
        <v>43</v>
      </c>
      <c r="F23" s="111">
        <v>350</v>
      </c>
    </row>
    <row r="24" spans="1:6" x14ac:dyDescent="0.35">
      <c r="A24" s="28" t="s">
        <v>38</v>
      </c>
      <c r="B24" s="111">
        <v>205</v>
      </c>
      <c r="C24" s="133" t="s">
        <v>336</v>
      </c>
      <c r="D24" s="111">
        <v>170</v>
      </c>
      <c r="E24" s="111">
        <v>78</v>
      </c>
      <c r="F24" s="111">
        <v>467</v>
      </c>
    </row>
    <row r="25" spans="1:6" x14ac:dyDescent="0.35">
      <c r="A25" s="28" t="s">
        <v>39</v>
      </c>
      <c r="B25" s="111">
        <v>216</v>
      </c>
      <c r="C25" s="133" t="s">
        <v>336</v>
      </c>
      <c r="D25" s="111">
        <v>78</v>
      </c>
      <c r="E25" s="111">
        <v>60</v>
      </c>
      <c r="F25" s="111">
        <v>370</v>
      </c>
    </row>
    <row r="26" spans="1:6" x14ac:dyDescent="0.35">
      <c r="A26" s="28" t="s">
        <v>40</v>
      </c>
      <c r="B26" s="111">
        <v>153</v>
      </c>
      <c r="C26" s="133" t="s">
        <v>336</v>
      </c>
      <c r="D26" s="111">
        <v>111</v>
      </c>
      <c r="E26" s="111">
        <v>45</v>
      </c>
      <c r="F26" s="111">
        <v>311</v>
      </c>
    </row>
    <row r="27" spans="1:6" x14ac:dyDescent="0.35">
      <c r="A27" s="28" t="s">
        <v>41</v>
      </c>
      <c r="B27" s="111">
        <v>289</v>
      </c>
      <c r="C27" s="133" t="s">
        <v>336</v>
      </c>
      <c r="D27" s="111">
        <v>79</v>
      </c>
      <c r="E27" s="111">
        <v>84</v>
      </c>
      <c r="F27" s="111">
        <v>463</v>
      </c>
    </row>
    <row r="28" spans="1:6" x14ac:dyDescent="0.35">
      <c r="A28" s="28" t="s">
        <v>42</v>
      </c>
      <c r="B28" s="111">
        <v>277</v>
      </c>
      <c r="C28" s="133" t="s">
        <v>336</v>
      </c>
      <c r="D28" s="111">
        <v>119</v>
      </c>
      <c r="E28" s="111">
        <v>131</v>
      </c>
      <c r="F28" s="111">
        <v>530</v>
      </c>
    </row>
    <row r="29" spans="1:6" x14ac:dyDescent="0.35">
      <c r="A29" s="28" t="s">
        <v>43</v>
      </c>
      <c r="B29" s="111">
        <v>285</v>
      </c>
      <c r="C29" s="133" t="s">
        <v>336</v>
      </c>
      <c r="D29" s="111">
        <v>170</v>
      </c>
      <c r="E29" s="111">
        <v>43</v>
      </c>
      <c r="F29" s="111">
        <v>500</v>
      </c>
    </row>
    <row r="30" spans="1:6" x14ac:dyDescent="0.35">
      <c r="A30" s="28" t="s">
        <v>44</v>
      </c>
      <c r="B30" s="111">
        <v>176</v>
      </c>
      <c r="C30" s="133" t="s">
        <v>336</v>
      </c>
      <c r="D30" s="111">
        <v>100</v>
      </c>
      <c r="E30" s="111">
        <v>36</v>
      </c>
      <c r="F30" s="111">
        <v>314</v>
      </c>
    </row>
    <row r="31" spans="1:6" x14ac:dyDescent="0.35">
      <c r="A31" s="28" t="s">
        <v>45</v>
      </c>
      <c r="B31" s="111">
        <v>480</v>
      </c>
      <c r="C31" s="133" t="s">
        <v>336</v>
      </c>
      <c r="D31" s="111">
        <v>178</v>
      </c>
      <c r="E31" s="111">
        <v>40</v>
      </c>
      <c r="F31" s="111">
        <v>701</v>
      </c>
    </row>
    <row r="32" spans="1:6" x14ac:dyDescent="0.35">
      <c r="A32" s="28" t="s">
        <v>46</v>
      </c>
      <c r="B32" s="111">
        <v>216</v>
      </c>
      <c r="C32" s="133" t="s">
        <v>336</v>
      </c>
      <c r="D32" s="111">
        <v>117</v>
      </c>
      <c r="E32" s="111">
        <v>55</v>
      </c>
      <c r="F32" s="111">
        <v>407</v>
      </c>
    </row>
    <row r="33" spans="1:6" x14ac:dyDescent="0.35">
      <c r="A33" s="28" t="s">
        <v>47</v>
      </c>
      <c r="B33" s="111">
        <v>409</v>
      </c>
      <c r="C33" s="133" t="s">
        <v>336</v>
      </c>
      <c r="D33" s="111">
        <v>178</v>
      </c>
      <c r="E33" s="111">
        <v>78</v>
      </c>
      <c r="F33" s="111">
        <v>669</v>
      </c>
    </row>
    <row r="34" spans="1:6" x14ac:dyDescent="0.35">
      <c r="A34" s="28" t="s">
        <v>48</v>
      </c>
      <c r="B34" s="111">
        <v>386</v>
      </c>
      <c r="C34" s="133" t="s">
        <v>336</v>
      </c>
      <c r="D34" s="111">
        <v>329</v>
      </c>
      <c r="E34" s="111">
        <v>50</v>
      </c>
      <c r="F34" s="111">
        <v>794</v>
      </c>
    </row>
    <row r="35" spans="1:6" x14ac:dyDescent="0.35">
      <c r="A35" s="28" t="s">
        <v>124</v>
      </c>
      <c r="B35" s="111">
        <v>150</v>
      </c>
      <c r="C35" s="133" t="s">
        <v>336</v>
      </c>
      <c r="D35" s="111">
        <v>33</v>
      </c>
      <c r="E35" s="111">
        <v>97</v>
      </c>
      <c r="F35" s="111">
        <v>284</v>
      </c>
    </row>
    <row r="36" spans="1:6" x14ac:dyDescent="0.35">
      <c r="A36" s="28" t="s">
        <v>49</v>
      </c>
      <c r="B36" s="111">
        <v>272</v>
      </c>
      <c r="C36" s="133" t="s">
        <v>336</v>
      </c>
      <c r="D36" s="111">
        <v>99</v>
      </c>
      <c r="E36" s="111">
        <v>21</v>
      </c>
      <c r="F36" s="111">
        <v>395</v>
      </c>
    </row>
    <row r="37" spans="1:6" x14ac:dyDescent="0.35">
      <c r="A37" s="28" t="s">
        <v>50</v>
      </c>
      <c r="B37" s="111">
        <v>101</v>
      </c>
      <c r="C37" s="111">
        <v>14</v>
      </c>
      <c r="D37" s="111">
        <v>47</v>
      </c>
      <c r="E37" s="111">
        <v>47</v>
      </c>
      <c r="F37" s="111">
        <v>209</v>
      </c>
    </row>
    <row r="38" spans="1:6" x14ac:dyDescent="0.35">
      <c r="A38" s="155" t="s">
        <v>139</v>
      </c>
      <c r="B38" s="155"/>
      <c r="C38" s="155"/>
      <c r="D38" s="155"/>
      <c r="E38" s="155"/>
      <c r="F38" s="155"/>
    </row>
    <row r="39" spans="1:6" x14ac:dyDescent="0.35">
      <c r="A39" s="2"/>
      <c r="B39" s="2"/>
      <c r="C39" s="2"/>
      <c r="D39" s="2"/>
      <c r="E39" s="2"/>
      <c r="F39" s="2"/>
    </row>
  </sheetData>
  <mergeCells count="1">
    <mergeCell ref="A38:F3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1"/>
  <sheetViews>
    <sheetView workbookViewId="0">
      <selection activeCell="B12" sqref="B12"/>
    </sheetView>
  </sheetViews>
  <sheetFormatPr baseColWidth="10" defaultRowHeight="14.5" x14ac:dyDescent="0.35"/>
  <cols>
    <col min="1" max="1" width="20.1796875" customWidth="1"/>
    <col min="2" max="2" width="94.81640625" customWidth="1"/>
  </cols>
  <sheetData>
    <row r="2" spans="1:2" x14ac:dyDescent="0.35">
      <c r="A2" s="112" t="s">
        <v>196</v>
      </c>
      <c r="B2" s="112" t="s">
        <v>195</v>
      </c>
    </row>
    <row r="3" spans="1:2" ht="20.25" customHeight="1" x14ac:dyDescent="0.35">
      <c r="A3" s="113" t="s">
        <v>167</v>
      </c>
      <c r="B3" s="114" t="s">
        <v>168</v>
      </c>
    </row>
    <row r="4" spans="1:2" ht="20.25" customHeight="1" x14ac:dyDescent="0.35">
      <c r="A4" s="113" t="s">
        <v>169</v>
      </c>
      <c r="B4" s="114" t="s">
        <v>170</v>
      </c>
    </row>
    <row r="5" spans="1:2" ht="20.25" customHeight="1" x14ac:dyDescent="0.35">
      <c r="A5" s="113" t="s">
        <v>171</v>
      </c>
      <c r="B5" s="114" t="s">
        <v>172</v>
      </c>
    </row>
    <row r="6" spans="1:2" ht="20.25" customHeight="1" x14ac:dyDescent="0.35">
      <c r="A6" s="113" t="s">
        <v>173</v>
      </c>
      <c r="B6" s="114" t="s">
        <v>174</v>
      </c>
    </row>
    <row r="7" spans="1:2" ht="20.25" customHeight="1" x14ac:dyDescent="0.35">
      <c r="A7" s="113" t="s">
        <v>175</v>
      </c>
      <c r="B7" s="114" t="s">
        <v>176</v>
      </c>
    </row>
    <row r="8" spans="1:2" ht="20.25" customHeight="1" x14ac:dyDescent="0.35">
      <c r="A8" s="113" t="s">
        <v>177</v>
      </c>
      <c r="B8" s="114" t="s">
        <v>178</v>
      </c>
    </row>
    <row r="9" spans="1:2" ht="20.25" customHeight="1" x14ac:dyDescent="0.35">
      <c r="A9" s="113" t="s">
        <v>179</v>
      </c>
      <c r="B9" s="114" t="s">
        <v>180</v>
      </c>
    </row>
    <row r="10" spans="1:2" ht="20.25" customHeight="1" x14ac:dyDescent="0.35">
      <c r="A10" s="113" t="s">
        <v>181</v>
      </c>
      <c r="B10" s="114" t="s">
        <v>182</v>
      </c>
    </row>
    <row r="11" spans="1:2" ht="20.25" customHeight="1" x14ac:dyDescent="0.35">
      <c r="A11" s="113" t="s">
        <v>183</v>
      </c>
      <c r="B11" s="114" t="s">
        <v>184</v>
      </c>
    </row>
    <row r="12" spans="1:2" ht="20.25" customHeight="1" x14ac:dyDescent="0.35">
      <c r="A12" s="113" t="s">
        <v>185</v>
      </c>
      <c r="B12" s="114" t="s">
        <v>186</v>
      </c>
    </row>
    <row r="13" spans="1:2" ht="20.25" customHeight="1" x14ac:dyDescent="0.35">
      <c r="A13" s="113" t="s">
        <v>187</v>
      </c>
      <c r="B13" s="114" t="s">
        <v>188</v>
      </c>
    </row>
    <row r="14" spans="1:2" ht="20.25" customHeight="1" x14ac:dyDescent="0.35">
      <c r="A14" s="113" t="s">
        <v>189</v>
      </c>
      <c r="B14" s="114" t="s">
        <v>190</v>
      </c>
    </row>
    <row r="15" spans="1:2" ht="20.25" customHeight="1" x14ac:dyDescent="0.35">
      <c r="A15" s="113" t="s">
        <v>191</v>
      </c>
      <c r="B15" s="114" t="s">
        <v>192</v>
      </c>
    </row>
    <row r="16" spans="1:2" ht="20.25" customHeight="1" x14ac:dyDescent="0.35">
      <c r="A16" s="113" t="s">
        <v>193</v>
      </c>
      <c r="B16" s="114" t="s">
        <v>194</v>
      </c>
    </row>
    <row r="17" ht="20.25" customHeight="1" x14ac:dyDescent="0.35"/>
    <row r="18" ht="20.25" customHeight="1" x14ac:dyDescent="0.35"/>
    <row r="19" ht="20.25" customHeight="1" x14ac:dyDescent="0.35"/>
    <row r="20" ht="20.25" customHeight="1" x14ac:dyDescent="0.35"/>
    <row r="21" ht="20.25" customHeight="1" x14ac:dyDescent="0.35"/>
    <row r="22" ht="20.25" customHeight="1" x14ac:dyDescent="0.35"/>
    <row r="23" ht="20.25" customHeight="1" x14ac:dyDescent="0.35"/>
    <row r="24" ht="20.25" customHeight="1" x14ac:dyDescent="0.35"/>
    <row r="25" ht="20.25" customHeight="1" x14ac:dyDescent="0.35"/>
    <row r="26" ht="20.25" customHeight="1" x14ac:dyDescent="0.35"/>
    <row r="27" ht="20.25" customHeight="1" x14ac:dyDescent="0.35"/>
    <row r="28" ht="20.25" customHeight="1" x14ac:dyDescent="0.35"/>
    <row r="29" ht="20.25" customHeight="1" x14ac:dyDescent="0.35"/>
    <row r="30" ht="20.25" customHeight="1" x14ac:dyDescent="0.35"/>
    <row r="31" ht="20.25" customHeight="1" x14ac:dyDescent="0.35"/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E9" sqref="E9"/>
    </sheetView>
  </sheetViews>
  <sheetFormatPr baseColWidth="10" defaultRowHeight="14.5" x14ac:dyDescent="0.35"/>
  <cols>
    <col min="2" max="2" width="108.1796875" customWidth="1"/>
  </cols>
  <sheetData>
    <row r="2" spans="1:2" x14ac:dyDescent="0.35">
      <c r="A2" s="115" t="s">
        <v>197</v>
      </c>
      <c r="B2" s="116" t="s">
        <v>198</v>
      </c>
    </row>
    <row r="3" spans="1:2" x14ac:dyDescent="0.35">
      <c r="A3" s="28" t="s">
        <v>199</v>
      </c>
      <c r="B3" s="117" t="s">
        <v>200</v>
      </c>
    </row>
    <row r="4" spans="1:2" x14ac:dyDescent="0.35">
      <c r="A4" s="28" t="s">
        <v>201</v>
      </c>
      <c r="B4" s="117" t="s">
        <v>202</v>
      </c>
    </row>
    <row r="5" spans="1:2" x14ac:dyDescent="0.35">
      <c r="A5" s="28" t="s">
        <v>203</v>
      </c>
      <c r="B5" s="117" t="s">
        <v>204</v>
      </c>
    </row>
    <row r="6" spans="1:2" x14ac:dyDescent="0.35">
      <c r="A6" s="28" t="s">
        <v>205</v>
      </c>
      <c r="B6" s="117" t="s">
        <v>206</v>
      </c>
    </row>
    <row r="7" spans="1:2" x14ac:dyDescent="0.35">
      <c r="A7" s="28" t="s">
        <v>207</v>
      </c>
      <c r="B7" s="117" t="s">
        <v>208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"/>
  <sheetViews>
    <sheetView topLeftCell="A2" workbookViewId="0">
      <selection activeCell="J10" sqref="J10"/>
    </sheetView>
  </sheetViews>
  <sheetFormatPr baseColWidth="10" defaultRowHeight="14.5" x14ac:dyDescent="0.35"/>
  <sheetData>
    <row r="8" spans="1:1" x14ac:dyDescent="0.35">
      <c r="A8" s="28"/>
    </row>
  </sheetData>
  <pageMargins left="0.7" right="0.7" top="0.75" bottom="0.75" header="0.3" footer="0.3"/>
  <pageSetup paperSize="9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0"/>
  <sheetViews>
    <sheetView workbookViewId="0">
      <selection activeCell="B7" sqref="B7"/>
    </sheetView>
  </sheetViews>
  <sheetFormatPr baseColWidth="10" defaultRowHeight="14.5" x14ac:dyDescent="0.35"/>
  <cols>
    <col min="2" max="2" width="137.7265625" customWidth="1"/>
  </cols>
  <sheetData>
    <row r="2" spans="1:2" ht="39" customHeight="1" x14ac:dyDescent="0.35">
      <c r="A2" s="118" t="s">
        <v>209</v>
      </c>
      <c r="B2" s="119" t="s">
        <v>210</v>
      </c>
    </row>
    <row r="3" spans="1:2" ht="21" customHeight="1" x14ac:dyDescent="0.35">
      <c r="A3" s="120" t="s">
        <v>211</v>
      </c>
      <c r="B3" s="121" t="s">
        <v>222</v>
      </c>
    </row>
    <row r="4" spans="1:2" ht="21" customHeight="1" x14ac:dyDescent="0.35">
      <c r="A4" s="120" t="s">
        <v>212</v>
      </c>
      <c r="B4" s="121" t="s">
        <v>223</v>
      </c>
    </row>
    <row r="5" spans="1:2" ht="21" customHeight="1" x14ac:dyDescent="0.35">
      <c r="A5" s="120" t="s">
        <v>212</v>
      </c>
      <c r="B5" s="121" t="s">
        <v>224</v>
      </c>
    </row>
    <row r="6" spans="1:2" ht="21" customHeight="1" x14ac:dyDescent="0.35">
      <c r="A6" s="120" t="s">
        <v>213</v>
      </c>
      <c r="B6" s="121" t="s">
        <v>225</v>
      </c>
    </row>
    <row r="7" spans="1:2" ht="30.75" customHeight="1" x14ac:dyDescent="0.35">
      <c r="A7" s="120" t="s">
        <v>213</v>
      </c>
      <c r="B7" s="121" t="s">
        <v>226</v>
      </c>
    </row>
    <row r="8" spans="1:2" ht="21" customHeight="1" x14ac:dyDescent="0.35">
      <c r="A8" s="120" t="s">
        <v>213</v>
      </c>
      <c r="B8" s="121" t="s">
        <v>227</v>
      </c>
    </row>
    <row r="9" spans="1:2" ht="21" customHeight="1" x14ac:dyDescent="0.35">
      <c r="A9" s="120" t="s">
        <v>213</v>
      </c>
      <c r="B9" s="121" t="s">
        <v>228</v>
      </c>
    </row>
    <row r="10" spans="1:2" ht="21" customHeight="1" x14ac:dyDescent="0.35">
      <c r="A10" s="120" t="s">
        <v>213</v>
      </c>
      <c r="B10" s="121" t="s">
        <v>229</v>
      </c>
    </row>
    <row r="11" spans="1:2" ht="21" customHeight="1" x14ac:dyDescent="0.35">
      <c r="A11" s="120" t="s">
        <v>213</v>
      </c>
      <c r="B11" s="121" t="s">
        <v>230</v>
      </c>
    </row>
    <row r="12" spans="1:2" ht="21" customHeight="1" x14ac:dyDescent="0.35">
      <c r="A12" s="120" t="s">
        <v>213</v>
      </c>
      <c r="B12" s="121" t="s">
        <v>231</v>
      </c>
    </row>
    <row r="13" spans="1:2" ht="21" customHeight="1" x14ac:dyDescent="0.35">
      <c r="A13" s="120" t="s">
        <v>213</v>
      </c>
      <c r="B13" s="121" t="s">
        <v>232</v>
      </c>
    </row>
    <row r="14" spans="1:2" ht="28.5" customHeight="1" x14ac:dyDescent="0.35">
      <c r="A14" s="120" t="s">
        <v>213</v>
      </c>
      <c r="B14" s="121" t="s">
        <v>233</v>
      </c>
    </row>
    <row r="15" spans="1:2" ht="21" customHeight="1" x14ac:dyDescent="0.35">
      <c r="A15" s="120" t="s">
        <v>213</v>
      </c>
      <c r="B15" s="121" t="s">
        <v>234</v>
      </c>
    </row>
    <row r="16" spans="1:2" ht="21" customHeight="1" x14ac:dyDescent="0.35">
      <c r="A16" s="120" t="s">
        <v>213</v>
      </c>
      <c r="B16" s="121" t="s">
        <v>235</v>
      </c>
    </row>
    <row r="17" spans="1:2" ht="21" customHeight="1" x14ac:dyDescent="0.35">
      <c r="A17" s="120" t="s">
        <v>214</v>
      </c>
      <c r="B17" s="121" t="s">
        <v>236</v>
      </c>
    </row>
    <row r="18" spans="1:2" ht="21" customHeight="1" x14ac:dyDescent="0.35">
      <c r="A18" s="120" t="s">
        <v>213</v>
      </c>
      <c r="B18" s="121" t="s">
        <v>237</v>
      </c>
    </row>
    <row r="19" spans="1:2" ht="21" customHeight="1" x14ac:dyDescent="0.35">
      <c r="A19" s="120" t="s">
        <v>213</v>
      </c>
      <c r="B19" s="121" t="s">
        <v>238</v>
      </c>
    </row>
    <row r="20" spans="1:2" ht="21" customHeight="1" x14ac:dyDescent="0.35">
      <c r="A20" s="120" t="s">
        <v>213</v>
      </c>
      <c r="B20" s="121" t="s">
        <v>239</v>
      </c>
    </row>
    <row r="21" spans="1:2" ht="21" customHeight="1" x14ac:dyDescent="0.35">
      <c r="A21" s="120" t="s">
        <v>213</v>
      </c>
      <c r="B21" s="121" t="s">
        <v>240</v>
      </c>
    </row>
    <row r="22" spans="1:2" ht="21" customHeight="1" x14ac:dyDescent="0.35">
      <c r="A22" s="120" t="s">
        <v>213</v>
      </c>
      <c r="B22" s="121" t="s">
        <v>241</v>
      </c>
    </row>
    <row r="23" spans="1:2" ht="21" customHeight="1" x14ac:dyDescent="0.35">
      <c r="A23" s="120" t="s">
        <v>213</v>
      </c>
      <c r="B23" s="121" t="s">
        <v>242</v>
      </c>
    </row>
    <row r="24" spans="1:2" ht="21" customHeight="1" x14ac:dyDescent="0.35">
      <c r="A24" s="120" t="s">
        <v>214</v>
      </c>
      <c r="B24" s="121" t="s">
        <v>243</v>
      </c>
    </row>
    <row r="25" spans="1:2" ht="21" customHeight="1" x14ac:dyDescent="0.35">
      <c r="A25" s="120" t="s">
        <v>214</v>
      </c>
      <c r="B25" s="121" t="s">
        <v>244</v>
      </c>
    </row>
    <row r="26" spans="1:2" ht="21" customHeight="1" x14ac:dyDescent="0.35">
      <c r="A26" s="120" t="s">
        <v>215</v>
      </c>
      <c r="B26" s="121" t="s">
        <v>245</v>
      </c>
    </row>
    <row r="27" spans="1:2" ht="21" customHeight="1" x14ac:dyDescent="0.35">
      <c r="A27" s="122" t="s">
        <v>216</v>
      </c>
      <c r="B27" s="121" t="s">
        <v>246</v>
      </c>
    </row>
    <row r="28" spans="1:2" ht="21" customHeight="1" x14ac:dyDescent="0.35">
      <c r="A28" s="120" t="s">
        <v>217</v>
      </c>
      <c r="B28" s="121" t="s">
        <v>247</v>
      </c>
    </row>
    <row r="29" spans="1:2" ht="21" customHeight="1" x14ac:dyDescent="0.35">
      <c r="A29" s="120" t="s">
        <v>217</v>
      </c>
      <c r="B29" s="121" t="s">
        <v>248</v>
      </c>
    </row>
    <row r="30" spans="1:2" ht="21" customHeight="1" x14ac:dyDescent="0.35">
      <c r="A30" s="120" t="s">
        <v>218</v>
      </c>
      <c r="B30" s="121" t="s">
        <v>249</v>
      </c>
    </row>
    <row r="31" spans="1:2" ht="21" customHeight="1" x14ac:dyDescent="0.35">
      <c r="A31" s="120" t="s">
        <v>219</v>
      </c>
      <c r="B31" s="121" t="s">
        <v>250</v>
      </c>
    </row>
    <row r="32" spans="1:2" ht="21" customHeight="1" x14ac:dyDescent="0.35">
      <c r="A32" s="120" t="s">
        <v>220</v>
      </c>
      <c r="B32" s="121" t="s">
        <v>251</v>
      </c>
    </row>
    <row r="33" spans="1:2" ht="21" customHeight="1" x14ac:dyDescent="0.35">
      <c r="A33" s="120" t="s">
        <v>221</v>
      </c>
      <c r="B33" s="121" t="s">
        <v>252</v>
      </c>
    </row>
    <row r="34" spans="1:2" ht="21" customHeight="1" x14ac:dyDescent="0.35">
      <c r="A34" s="120" t="s">
        <v>221</v>
      </c>
      <c r="B34" s="121" t="s">
        <v>253</v>
      </c>
    </row>
    <row r="35" spans="1:2" ht="21" customHeight="1" x14ac:dyDescent="0.35">
      <c r="A35" s="120" t="s">
        <v>221</v>
      </c>
      <c r="B35" s="121" t="s">
        <v>254</v>
      </c>
    </row>
    <row r="36" spans="1:2" ht="21" customHeight="1" x14ac:dyDescent="0.35">
      <c r="A36" s="120" t="s">
        <v>221</v>
      </c>
      <c r="B36" s="121" t="s">
        <v>255</v>
      </c>
    </row>
    <row r="37" spans="1:2" ht="21" customHeight="1" x14ac:dyDescent="0.35">
      <c r="A37" s="120" t="s">
        <v>221</v>
      </c>
      <c r="B37" s="121" t="s">
        <v>256</v>
      </c>
    </row>
    <row r="38" spans="1:2" ht="21" customHeight="1" x14ac:dyDescent="0.35">
      <c r="A38" s="120" t="s">
        <v>221</v>
      </c>
      <c r="B38" s="121" t="s">
        <v>257</v>
      </c>
    </row>
    <row r="39" spans="1:2" ht="21" customHeight="1" x14ac:dyDescent="0.35"/>
    <row r="40" spans="1:2" ht="21" customHeight="1" x14ac:dyDescent="0.35"/>
  </sheetData>
  <hyperlinks>
    <hyperlink ref="A3" r:id="rId1" display="https://www.aideaucodage.fr/cim-i499"/>
    <hyperlink ref="A4" r:id="rId2" display="https://www.aideaucodage.fr/cim-i509"/>
    <hyperlink ref="A5" r:id="rId3" display="https://www.aideaucodage.fr/cim-i509"/>
    <hyperlink ref="A7" r:id="rId4" display="https://www.aideaucodage.fr/cim-i5009"/>
    <hyperlink ref="A8" r:id="rId5" display="https://www.aideaucodage.fr/cim-i5009"/>
    <hyperlink ref="A10" r:id="rId6" display="https://www.aideaucodage.fr/cim-i5009"/>
    <hyperlink ref="A11" r:id="rId7" display="https://www.aideaucodage.fr/cim-i5009"/>
    <hyperlink ref="A12" r:id="rId8" display="https://www.aideaucodage.fr/cim-i5009"/>
    <hyperlink ref="A13" r:id="rId9" display="https://www.aideaucodage.fr/cim-i5009"/>
    <hyperlink ref="A14" r:id="rId10" display="https://www.aideaucodage.fr/cim-i5009"/>
    <hyperlink ref="A15" r:id="rId11" display="https://www.aideaucodage.fr/cim-i5009"/>
    <hyperlink ref="A16" r:id="rId12" display="https://www.aideaucodage.fr/cim-i5009"/>
    <hyperlink ref="A17" r:id="rId13" display="https://www.aideaucodage.fr/cim-i5000"/>
    <hyperlink ref="A18" r:id="rId14" display="https://www.aideaucodage.fr/cim-i5009"/>
    <hyperlink ref="A19" r:id="rId15" display="https://www.aideaucodage.fr/cim-i5009"/>
    <hyperlink ref="A20" r:id="rId16" display="https://www.aideaucodage.fr/cim-i5009"/>
    <hyperlink ref="A21" r:id="rId17" display="https://www.aideaucodage.fr/cim-i5009"/>
    <hyperlink ref="A22" r:id="rId18" display="https://www.aideaucodage.fr/cim-i5009"/>
    <hyperlink ref="A23" r:id="rId19" display="https://www.aideaucodage.fr/cim-i5009"/>
    <hyperlink ref="A24" r:id="rId20" display="https://www.aideaucodage.fr/cim-i5000"/>
    <hyperlink ref="A25" r:id="rId21" display="https://www.aideaucodage.fr/cim-i5000"/>
    <hyperlink ref="A26" r:id="rId22" display="https://www.aideaucodage.fr/cim-i119"/>
    <hyperlink ref="A28" r:id="rId23" display="https://www.aideaucodage.fr/cim-i259"/>
    <hyperlink ref="A29" r:id="rId24" display="https://www.aideaucodage.fr/cim-i259"/>
    <hyperlink ref="A30" r:id="rId25" display="https://www.aideaucodage.fr/cim-i251"/>
    <hyperlink ref="A31" r:id="rId26" display="https://www.aideaucodage.fr/cim-i427"/>
    <hyperlink ref="A32" r:id="rId27" display="https://www.aideaucodage.fr/cim-p299"/>
    <hyperlink ref="A33" r:id="rId28" display="https://www.aideaucodage.fr/cim-i978"/>
    <hyperlink ref="A34" r:id="rId29" display="https://www.aideaucodage.fr/cim-i978"/>
    <hyperlink ref="A35" r:id="rId30" display="https://www.aideaucodage.fr/cim-i978"/>
    <hyperlink ref="A36" r:id="rId31" display="https://www.aideaucodage.fr/cim-i978"/>
    <hyperlink ref="A37" r:id="rId32" display="https://www.aideaucodage.fr/cim-i978"/>
    <hyperlink ref="A38" r:id="rId33" display="https://www.aideaucodage.fr/cim-i978"/>
    <hyperlink ref="A27" r:id="rId34" display="https://www.aideaucodage.fr/cim-i249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>
      <selection activeCell="D11" sqref="D11"/>
    </sheetView>
  </sheetViews>
  <sheetFormatPr baseColWidth="10" defaultColWidth="11.453125" defaultRowHeight="13" x14ac:dyDescent="0.3"/>
  <cols>
    <col min="1" max="1" width="11.453125" style="125"/>
    <col min="2" max="2" width="125" style="125" customWidth="1"/>
    <col min="3" max="16384" width="11.453125" style="125"/>
  </cols>
  <sheetData>
    <row r="1" spans="1:2" ht="16.5" customHeight="1" x14ac:dyDescent="0.3">
      <c r="A1" s="123" t="s">
        <v>209</v>
      </c>
      <c r="B1" s="124" t="s">
        <v>258</v>
      </c>
    </row>
    <row r="2" spans="1:2" ht="16.5" customHeight="1" x14ac:dyDescent="0.3">
      <c r="A2" s="126" t="s">
        <v>259</v>
      </c>
      <c r="B2" s="121" t="s">
        <v>260</v>
      </c>
    </row>
    <row r="3" spans="1:2" ht="16.5" customHeight="1" x14ac:dyDescent="0.3">
      <c r="A3" s="127" t="s">
        <v>261</v>
      </c>
      <c r="B3" s="121" t="s">
        <v>262</v>
      </c>
    </row>
    <row r="4" spans="1:2" ht="16.5" customHeight="1" x14ac:dyDescent="0.3">
      <c r="A4" s="127" t="s">
        <v>261</v>
      </c>
      <c r="B4" s="121" t="s">
        <v>263</v>
      </c>
    </row>
    <row r="5" spans="1:2" ht="16.5" customHeight="1" x14ac:dyDescent="0.3">
      <c r="A5" s="127" t="s">
        <v>264</v>
      </c>
      <c r="B5" s="121" t="s">
        <v>265</v>
      </c>
    </row>
    <row r="6" spans="1:2" ht="16.5" customHeight="1" x14ac:dyDescent="0.3">
      <c r="A6" s="127" t="s">
        <v>266</v>
      </c>
      <c r="B6" s="121" t="s">
        <v>267</v>
      </c>
    </row>
    <row r="7" spans="1:2" ht="16.5" customHeight="1" x14ac:dyDescent="0.3">
      <c r="A7" s="127" t="s">
        <v>259</v>
      </c>
      <c r="B7" s="121" t="s">
        <v>268</v>
      </c>
    </row>
    <row r="8" spans="1:2" ht="16.5" customHeight="1" x14ac:dyDescent="0.3">
      <c r="A8" s="127" t="s">
        <v>259</v>
      </c>
      <c r="B8" s="121" t="s">
        <v>269</v>
      </c>
    </row>
    <row r="9" spans="1:2" ht="16.5" customHeight="1" x14ac:dyDescent="0.3">
      <c r="A9" s="127" t="s">
        <v>259</v>
      </c>
      <c r="B9" s="121" t="s">
        <v>270</v>
      </c>
    </row>
    <row r="10" spans="1:2" ht="16.5" customHeight="1" x14ac:dyDescent="0.3">
      <c r="A10" s="127" t="s">
        <v>259</v>
      </c>
      <c r="B10" s="121" t="s">
        <v>271</v>
      </c>
    </row>
    <row r="11" spans="1:2" ht="16.5" customHeight="1" x14ac:dyDescent="0.3">
      <c r="A11" s="127" t="s">
        <v>259</v>
      </c>
      <c r="B11" s="121" t="s">
        <v>272</v>
      </c>
    </row>
    <row r="12" spans="1:2" ht="16.5" customHeight="1" x14ac:dyDescent="0.3">
      <c r="A12" s="127" t="s">
        <v>259</v>
      </c>
      <c r="B12" s="121" t="s">
        <v>273</v>
      </c>
    </row>
    <row r="13" spans="1:2" ht="16.5" customHeight="1" x14ac:dyDescent="0.3">
      <c r="A13" s="127" t="s">
        <v>259</v>
      </c>
      <c r="B13" s="121" t="s">
        <v>274</v>
      </c>
    </row>
    <row r="14" spans="1:2" ht="16.5" customHeight="1" x14ac:dyDescent="0.3">
      <c r="A14" s="127" t="s">
        <v>266</v>
      </c>
      <c r="B14" s="121" t="s">
        <v>275</v>
      </c>
    </row>
    <row r="15" spans="1:2" ht="16.5" customHeight="1" x14ac:dyDescent="0.3">
      <c r="A15" s="127" t="s">
        <v>259</v>
      </c>
      <c r="B15" s="121" t="s">
        <v>276</v>
      </c>
    </row>
    <row r="16" spans="1:2" ht="16.5" customHeight="1" x14ac:dyDescent="0.3">
      <c r="A16" s="127" t="s">
        <v>266</v>
      </c>
      <c r="B16" s="121" t="s">
        <v>277</v>
      </c>
    </row>
    <row r="17" spans="1:2" ht="16.5" customHeight="1" x14ac:dyDescent="0.3">
      <c r="A17" s="127" t="s">
        <v>261</v>
      </c>
      <c r="B17" s="121" t="s">
        <v>278</v>
      </c>
    </row>
    <row r="18" spans="1:2" ht="16.5" customHeight="1" x14ac:dyDescent="0.3">
      <c r="A18" s="127" t="s">
        <v>279</v>
      </c>
      <c r="B18" s="121" t="s">
        <v>280</v>
      </c>
    </row>
    <row r="19" spans="1:2" ht="16.5" customHeight="1" x14ac:dyDescent="0.3">
      <c r="A19" s="127" t="s">
        <v>266</v>
      </c>
      <c r="B19" s="121" t="s">
        <v>281</v>
      </c>
    </row>
    <row r="20" spans="1:2" ht="16.5" customHeight="1" x14ac:dyDescent="0.3">
      <c r="A20" s="127" t="s">
        <v>261</v>
      </c>
      <c r="B20" s="121" t="s">
        <v>282</v>
      </c>
    </row>
    <row r="21" spans="1:2" ht="16.5" customHeight="1" x14ac:dyDescent="0.3">
      <c r="A21" s="127" t="s">
        <v>283</v>
      </c>
      <c r="B21" s="121" t="s">
        <v>284</v>
      </c>
    </row>
    <row r="22" spans="1:2" ht="16.5" customHeight="1" x14ac:dyDescent="0.3">
      <c r="A22" s="127" t="s">
        <v>259</v>
      </c>
      <c r="B22" s="121" t="s">
        <v>285</v>
      </c>
    </row>
    <row r="23" spans="1:2" ht="16.5" customHeight="1" x14ac:dyDescent="0.3">
      <c r="A23" s="127" t="s">
        <v>259</v>
      </c>
      <c r="B23" s="121" t="s">
        <v>286</v>
      </c>
    </row>
    <row r="24" spans="1:2" ht="16.5" customHeight="1" x14ac:dyDescent="0.3">
      <c r="A24" s="127" t="s">
        <v>259</v>
      </c>
      <c r="B24" s="121" t="s">
        <v>287</v>
      </c>
    </row>
    <row r="25" spans="1:2" ht="16.5" customHeight="1" x14ac:dyDescent="0.3">
      <c r="A25" s="127" t="s">
        <v>261</v>
      </c>
      <c r="B25" s="121" t="s">
        <v>288</v>
      </c>
    </row>
    <row r="26" spans="1:2" ht="16.5" customHeight="1" x14ac:dyDescent="0.3">
      <c r="A26" s="127" t="s">
        <v>266</v>
      </c>
      <c r="B26" s="121" t="s">
        <v>289</v>
      </c>
    </row>
    <row r="27" spans="1:2" ht="16.5" customHeight="1" x14ac:dyDescent="0.3">
      <c r="A27" s="127" t="s">
        <v>259</v>
      </c>
      <c r="B27" s="121" t="s">
        <v>290</v>
      </c>
    </row>
    <row r="28" spans="1:2" ht="16.5" customHeight="1" x14ac:dyDescent="0.3">
      <c r="A28" s="127" t="s">
        <v>259</v>
      </c>
      <c r="B28" s="121" t="s">
        <v>291</v>
      </c>
    </row>
    <row r="29" spans="1:2" ht="16.5" customHeight="1" x14ac:dyDescent="0.3">
      <c r="A29" s="127" t="s">
        <v>261</v>
      </c>
      <c r="B29" s="121" t="s">
        <v>292</v>
      </c>
    </row>
    <row r="30" spans="1:2" ht="16.5" customHeight="1" x14ac:dyDescent="0.3">
      <c r="A30" s="127" t="s">
        <v>261</v>
      </c>
      <c r="B30" s="121" t="s">
        <v>293</v>
      </c>
    </row>
    <row r="31" spans="1:2" ht="16.5" customHeight="1" x14ac:dyDescent="0.3">
      <c r="A31" s="127" t="s">
        <v>261</v>
      </c>
      <c r="B31" s="121" t="s">
        <v>294</v>
      </c>
    </row>
    <row r="32" spans="1:2" ht="16.5" customHeight="1" x14ac:dyDescent="0.3">
      <c r="A32" s="127" t="s">
        <v>279</v>
      </c>
      <c r="B32" s="121" t="s">
        <v>295</v>
      </c>
    </row>
    <row r="33" spans="1:2" ht="16.5" customHeight="1" x14ac:dyDescent="0.3">
      <c r="A33" s="127" t="s">
        <v>279</v>
      </c>
      <c r="B33" s="121" t="s">
        <v>296</v>
      </c>
    </row>
    <row r="34" spans="1:2" ht="16.5" customHeight="1" x14ac:dyDescent="0.3">
      <c r="A34" s="127" t="s">
        <v>279</v>
      </c>
      <c r="B34" s="121" t="s">
        <v>297</v>
      </c>
    </row>
    <row r="35" spans="1:2" ht="16.5" customHeight="1" x14ac:dyDescent="0.3">
      <c r="A35" s="127" t="s">
        <v>259</v>
      </c>
      <c r="B35" s="121" t="s">
        <v>298</v>
      </c>
    </row>
    <row r="36" spans="1:2" ht="16.5" customHeight="1" x14ac:dyDescent="0.3">
      <c r="A36" s="127" t="s">
        <v>259</v>
      </c>
      <c r="B36" s="121" t="s">
        <v>299</v>
      </c>
    </row>
    <row r="37" spans="1:2" ht="16.5" customHeight="1" x14ac:dyDescent="0.3">
      <c r="A37" s="127" t="s">
        <v>261</v>
      </c>
      <c r="B37" s="121" t="s">
        <v>300</v>
      </c>
    </row>
    <row r="38" spans="1:2" ht="16.5" customHeight="1" x14ac:dyDescent="0.3">
      <c r="A38" s="127" t="s">
        <v>261</v>
      </c>
      <c r="B38" s="121" t="s">
        <v>301</v>
      </c>
    </row>
    <row r="39" spans="1:2" ht="16.5" customHeight="1" x14ac:dyDescent="0.3">
      <c r="A39" s="127" t="s">
        <v>261</v>
      </c>
      <c r="B39" s="121" t="s">
        <v>302</v>
      </c>
    </row>
    <row r="40" spans="1:2" ht="16.5" customHeight="1" x14ac:dyDescent="0.3">
      <c r="A40" s="127" t="s">
        <v>259</v>
      </c>
      <c r="B40" s="121" t="s">
        <v>303</v>
      </c>
    </row>
    <row r="41" spans="1:2" ht="16.5" customHeight="1" x14ac:dyDescent="0.3">
      <c r="A41" s="127" t="s">
        <v>259</v>
      </c>
      <c r="B41" s="121" t="s">
        <v>304</v>
      </c>
    </row>
    <row r="42" spans="1:2" ht="16.5" customHeight="1" x14ac:dyDescent="0.3">
      <c r="A42" s="127" t="s">
        <v>266</v>
      </c>
      <c r="B42" s="121" t="s">
        <v>305</v>
      </c>
    </row>
    <row r="43" spans="1:2" ht="16.5" customHeight="1" x14ac:dyDescent="0.3">
      <c r="A43" s="127" t="s">
        <v>279</v>
      </c>
      <c r="B43" s="121" t="s">
        <v>306</v>
      </c>
    </row>
    <row r="44" spans="1:2" ht="16.5" customHeight="1" x14ac:dyDescent="0.3">
      <c r="A44" s="127" t="s">
        <v>266</v>
      </c>
      <c r="B44" s="121" t="s">
        <v>307</v>
      </c>
    </row>
    <row r="45" spans="1:2" ht="16.5" customHeight="1" x14ac:dyDescent="0.3">
      <c r="A45" s="127" t="s">
        <v>279</v>
      </c>
      <c r="B45" s="121" t="s">
        <v>308</v>
      </c>
    </row>
    <row r="46" spans="1:2" ht="16.5" customHeight="1" x14ac:dyDescent="0.3">
      <c r="A46" s="127" t="s">
        <v>261</v>
      </c>
      <c r="B46" s="121" t="s">
        <v>309</v>
      </c>
    </row>
    <row r="47" spans="1:2" ht="16.5" customHeight="1" x14ac:dyDescent="0.3">
      <c r="A47" s="127" t="s">
        <v>261</v>
      </c>
      <c r="B47" s="121" t="s">
        <v>310</v>
      </c>
    </row>
    <row r="48" spans="1:2" ht="16.5" customHeight="1" x14ac:dyDescent="0.3">
      <c r="A48" s="127" t="s">
        <v>266</v>
      </c>
      <c r="B48" s="121" t="s">
        <v>311</v>
      </c>
    </row>
    <row r="49" spans="1:2" ht="16.5" customHeight="1" x14ac:dyDescent="0.3">
      <c r="A49" s="127" t="s">
        <v>279</v>
      </c>
      <c r="B49" s="121" t="s">
        <v>312</v>
      </c>
    </row>
    <row r="50" spans="1:2" ht="16.5" customHeight="1" x14ac:dyDescent="0.3">
      <c r="A50" s="127" t="s">
        <v>266</v>
      </c>
      <c r="B50" s="121" t="s">
        <v>313</v>
      </c>
    </row>
    <row r="51" spans="1:2" ht="16.5" customHeight="1" x14ac:dyDescent="0.3">
      <c r="A51" s="127" t="s">
        <v>279</v>
      </c>
      <c r="B51" s="121" t="s">
        <v>314</v>
      </c>
    </row>
    <row r="52" spans="1:2" ht="16.5" customHeight="1" x14ac:dyDescent="0.3">
      <c r="A52" s="127" t="s">
        <v>279</v>
      </c>
      <c r="B52" s="121" t="s">
        <v>315</v>
      </c>
    </row>
    <row r="53" spans="1:2" ht="16.5" customHeight="1" x14ac:dyDescent="0.3">
      <c r="A53" s="127" t="s">
        <v>279</v>
      </c>
      <c r="B53" s="121" t="s">
        <v>316</v>
      </c>
    </row>
    <row r="54" spans="1:2" ht="16.5" customHeight="1" x14ac:dyDescent="0.3">
      <c r="A54" s="127" t="s">
        <v>279</v>
      </c>
      <c r="B54" s="121" t="s">
        <v>317</v>
      </c>
    </row>
    <row r="55" spans="1:2" ht="16.5" customHeight="1" x14ac:dyDescent="0.3">
      <c r="A55" s="127" t="s">
        <v>283</v>
      </c>
      <c r="B55" s="121" t="s">
        <v>318</v>
      </c>
    </row>
    <row r="56" spans="1:2" ht="16.5" customHeight="1" x14ac:dyDescent="0.3">
      <c r="A56" s="127" t="s">
        <v>283</v>
      </c>
      <c r="B56" s="121" t="s">
        <v>319</v>
      </c>
    </row>
    <row r="57" spans="1:2" ht="16.5" customHeight="1" x14ac:dyDescent="0.3">
      <c r="A57" s="127" t="s">
        <v>279</v>
      </c>
      <c r="B57" s="121" t="s">
        <v>320</v>
      </c>
    </row>
    <row r="58" spans="1:2" ht="16.5" customHeight="1" x14ac:dyDescent="0.3">
      <c r="A58" s="127" t="s">
        <v>266</v>
      </c>
      <c r="B58" s="121" t="s">
        <v>321</v>
      </c>
    </row>
    <row r="59" spans="1:2" ht="16.5" customHeight="1" x14ac:dyDescent="0.3">
      <c r="A59" s="127" t="s">
        <v>279</v>
      </c>
      <c r="B59" s="121" t="s">
        <v>322</v>
      </c>
    </row>
    <row r="60" spans="1:2" ht="16.5" customHeight="1" x14ac:dyDescent="0.3">
      <c r="A60" s="127" t="s">
        <v>279</v>
      </c>
      <c r="B60" s="121" t="s">
        <v>323</v>
      </c>
    </row>
    <row r="61" spans="1:2" ht="16.5" customHeight="1" x14ac:dyDescent="0.3">
      <c r="A61" s="127" t="s">
        <v>266</v>
      </c>
      <c r="B61" s="121" t="s">
        <v>324</v>
      </c>
    </row>
    <row r="62" spans="1:2" ht="16.5" customHeight="1" x14ac:dyDescent="0.3">
      <c r="A62" s="127" t="s">
        <v>266</v>
      </c>
      <c r="B62" s="121" t="s">
        <v>325</v>
      </c>
    </row>
    <row r="63" spans="1:2" ht="27" customHeight="1" x14ac:dyDescent="0.3">
      <c r="A63" s="127" t="s">
        <v>283</v>
      </c>
      <c r="B63" s="121" t="s">
        <v>326</v>
      </c>
    </row>
    <row r="64" spans="1:2" ht="16.5" customHeight="1" x14ac:dyDescent="0.3">
      <c r="A64" s="127" t="s">
        <v>266</v>
      </c>
      <c r="B64" s="121" t="s">
        <v>327</v>
      </c>
    </row>
    <row r="65" spans="1:2" ht="26.25" customHeight="1" x14ac:dyDescent="0.3">
      <c r="A65" s="127" t="s">
        <v>283</v>
      </c>
      <c r="B65" s="121" t="s">
        <v>328</v>
      </c>
    </row>
    <row r="66" spans="1:2" ht="16.5" customHeight="1" x14ac:dyDescent="0.3">
      <c r="A66" s="127" t="s">
        <v>261</v>
      </c>
      <c r="B66" s="121" t="s">
        <v>329</v>
      </c>
    </row>
    <row r="67" spans="1:2" ht="16.5" customHeight="1" x14ac:dyDescent="0.3">
      <c r="A67" s="127" t="s">
        <v>279</v>
      </c>
      <c r="B67" s="121" t="s">
        <v>330</v>
      </c>
    </row>
    <row r="68" spans="1:2" ht="24" customHeight="1" x14ac:dyDescent="0.3">
      <c r="A68" s="127" t="s">
        <v>279</v>
      </c>
      <c r="B68" s="121" t="s">
        <v>331</v>
      </c>
    </row>
  </sheetData>
  <hyperlinks>
    <hyperlink ref="A3" r:id="rId1" display="https://www.aideaucodage.fr/cim-j448"/>
    <hyperlink ref="A4" r:id="rId2" display="https://www.aideaucodage.fr/cim-j448"/>
    <hyperlink ref="A5" r:id="rId3" display="https://www.aideaucodage.fr/cim-j670"/>
    <hyperlink ref="A6" r:id="rId4" display="https://www.aideaucodage.fr/cim-j441"/>
    <hyperlink ref="A7" r:id="rId5" display="https://www.aideaucodage.fr/cim-j449"/>
    <hyperlink ref="A8" r:id="rId6" display="https://www.aideaucodage.fr/cim-j449"/>
    <hyperlink ref="A9" r:id="rId7" display="https://www.aideaucodage.fr/cim-j449"/>
    <hyperlink ref="A10" r:id="rId8" display="https://www.aideaucodage.fr/cim-j449"/>
    <hyperlink ref="A11" r:id="rId9" display="https://www.aideaucodage.fr/cim-j449"/>
    <hyperlink ref="A12" r:id="rId10" display="https://www.aideaucodage.fr/cim-j449"/>
    <hyperlink ref="A13" r:id="rId11" display="https://www.aideaucodage.fr/cim-j449"/>
    <hyperlink ref="A14" r:id="rId12" display="https://www.aideaucodage.fr/cim-j441"/>
    <hyperlink ref="A15" r:id="rId13" display="https://www.aideaucodage.fr/cim-j449"/>
    <hyperlink ref="A16" r:id="rId14" display="https://www.aideaucodage.fr/cim-j441"/>
    <hyperlink ref="A17" r:id="rId15" display="https://www.aideaucodage.fr/cim-j448"/>
    <hyperlink ref="A18" r:id="rId16" display="https://www.aideaucodage.fr/cim-j440"/>
    <hyperlink ref="A19" r:id="rId17" display="https://www.aideaucodage.fr/cim-j441"/>
    <hyperlink ref="A20" r:id="rId18" display="https://www.aideaucodage.fr/cim-j448"/>
    <hyperlink ref="A21" r:id="rId19" display="https://www.aideaucodage.fr/cim-j958"/>
    <hyperlink ref="A22" r:id="rId20" display="https://www.aideaucodage.fr/cim-j449"/>
    <hyperlink ref="A23" r:id="rId21" display="https://www.aideaucodage.fr/cim-j449"/>
    <hyperlink ref="A24" r:id="rId22" display="https://www.aideaucodage.fr/cim-j449"/>
    <hyperlink ref="A25" r:id="rId23" display="https://www.aideaucodage.fr/cim-j448"/>
    <hyperlink ref="A26" r:id="rId24" display="https://www.aideaucodage.fr/cim-j441"/>
    <hyperlink ref="A27" r:id="rId25" display="https://www.aideaucodage.fr/cim-j449"/>
    <hyperlink ref="A28" r:id="rId26" display="https://www.aideaucodage.fr/cim-j449"/>
    <hyperlink ref="A29" r:id="rId27" display="https://www.aideaucodage.fr/cim-j448"/>
    <hyperlink ref="A30" r:id="rId28" display="https://www.aideaucodage.fr/cim-j448"/>
    <hyperlink ref="A31" r:id="rId29" display="https://www.aideaucodage.fr/cim-j448"/>
    <hyperlink ref="A32" r:id="rId30" display="https://www.aideaucodage.fr/cim-j440"/>
    <hyperlink ref="A33" r:id="rId31" display="https://www.aideaucodage.fr/cim-j440"/>
    <hyperlink ref="A34" r:id="rId32" display="https://www.aideaucodage.fr/cim-j440"/>
    <hyperlink ref="A35" r:id="rId33" display="https://www.aideaucodage.fr/cim-j449"/>
    <hyperlink ref="A36" r:id="rId34" display="https://www.aideaucodage.fr/cim-j449"/>
    <hyperlink ref="A37" r:id="rId35" display="https://www.aideaucodage.fr/cim-j448"/>
    <hyperlink ref="A38" r:id="rId36" display="https://www.aideaucodage.fr/cim-j448"/>
    <hyperlink ref="A39" r:id="rId37" display="https://www.aideaucodage.fr/cim-j448"/>
    <hyperlink ref="A40" r:id="rId38" display="https://www.aideaucodage.fr/cim-j449"/>
    <hyperlink ref="A41" r:id="rId39" display="https://www.aideaucodage.fr/cim-j449"/>
    <hyperlink ref="A42" r:id="rId40" display="https://www.aideaucodage.fr/cim-j441"/>
    <hyperlink ref="A43" r:id="rId41" display="https://www.aideaucodage.fr/cim-j440"/>
    <hyperlink ref="A44" r:id="rId42" display="https://www.aideaucodage.fr/cim-j441"/>
    <hyperlink ref="A45" r:id="rId43" display="https://www.aideaucodage.fr/cim-j440"/>
    <hyperlink ref="A46" r:id="rId44" display="https://www.aideaucodage.fr/cim-j448"/>
    <hyperlink ref="A47" r:id="rId45" display="https://www.aideaucodage.fr/cim-j448"/>
    <hyperlink ref="A48" r:id="rId46" display="https://www.aideaucodage.fr/cim-j441"/>
    <hyperlink ref="A49" r:id="rId47" display="https://www.aideaucodage.fr/cim-j440"/>
    <hyperlink ref="A50" r:id="rId48" display="https://www.aideaucodage.fr/cim-j441"/>
    <hyperlink ref="A51" r:id="rId49" display="https://www.aideaucodage.fr/cim-j440"/>
    <hyperlink ref="A52" r:id="rId50" display="https://www.aideaucodage.fr/cim-j440"/>
    <hyperlink ref="A53" r:id="rId51" display="https://www.aideaucodage.fr/cim-j440"/>
    <hyperlink ref="A54" r:id="rId52" display="https://www.aideaucodage.fr/cim-j440"/>
    <hyperlink ref="A55" r:id="rId53" display="https://www.aideaucodage.fr/cim-j958"/>
    <hyperlink ref="A56" r:id="rId54" display="https://www.aideaucodage.fr/cim-j958"/>
    <hyperlink ref="A57" r:id="rId55" display="https://www.aideaucodage.fr/cim-j440"/>
    <hyperlink ref="A58" r:id="rId56" display="https://www.aideaucodage.fr/cim-j441"/>
    <hyperlink ref="A59" r:id="rId57" display="https://www.aideaucodage.fr/cim-j440"/>
    <hyperlink ref="A60" r:id="rId58" display="https://www.aideaucodage.fr/cim-j440"/>
    <hyperlink ref="A61" r:id="rId59" display="https://www.aideaucodage.fr/cim-j441"/>
    <hyperlink ref="A62" r:id="rId60" display="https://www.aideaucodage.fr/cim-j441"/>
    <hyperlink ref="A63" r:id="rId61" display="https://www.aideaucodage.fr/cim-j958"/>
    <hyperlink ref="A64" r:id="rId62" display="https://www.aideaucodage.fr/cim-j441"/>
    <hyperlink ref="A65" r:id="rId63" display="https://www.aideaucodage.fr/cim-j958"/>
    <hyperlink ref="A66" r:id="rId64" display="https://www.aideaucodage.fr/cim-j448"/>
    <hyperlink ref="A67" r:id="rId65" display="https://www.aideaucodage.fr/cim-j440"/>
    <hyperlink ref="A68" r:id="rId66" display="https://www.aideaucodage.fr/cim-j440"/>
    <hyperlink ref="A2" r:id="rId67" display="https://www.aideaucodage.fr/cim-j449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3"/>
  <sheetViews>
    <sheetView workbookViewId="0">
      <selection activeCell="B12" sqref="B12"/>
    </sheetView>
  </sheetViews>
  <sheetFormatPr baseColWidth="10" defaultRowHeight="14.5" x14ac:dyDescent="0.35"/>
  <cols>
    <col min="1" max="1" width="56.81640625" customWidth="1"/>
    <col min="2" max="2" width="24.453125" customWidth="1"/>
  </cols>
  <sheetData>
    <row r="3" spans="1:4" x14ac:dyDescent="0.35">
      <c r="A3" s="39" t="s">
        <v>51</v>
      </c>
      <c r="B3" s="40" t="s">
        <v>52</v>
      </c>
    </row>
    <row r="4" spans="1:4" x14ac:dyDescent="0.35">
      <c r="A4" s="28" t="s">
        <v>53</v>
      </c>
      <c r="B4" s="95">
        <v>0.37578616352201261</v>
      </c>
    </row>
    <row r="5" spans="1:4" x14ac:dyDescent="0.35">
      <c r="A5" s="28" t="s">
        <v>54</v>
      </c>
      <c r="B5" s="95">
        <v>0.15723270440251572</v>
      </c>
    </row>
    <row r="6" spans="1:4" x14ac:dyDescent="0.35">
      <c r="A6" s="28" t="s">
        <v>55</v>
      </c>
      <c r="B6" s="95">
        <v>0.15</v>
      </c>
    </row>
    <row r="7" spans="1:4" x14ac:dyDescent="0.35">
      <c r="A7" s="28" t="s">
        <v>56</v>
      </c>
      <c r="B7" s="95">
        <v>0.12264150943396226</v>
      </c>
    </row>
    <row r="8" spans="1:4" x14ac:dyDescent="0.35">
      <c r="A8" s="28" t="s">
        <v>57</v>
      </c>
      <c r="B8" s="95">
        <v>0.10534591194968554</v>
      </c>
      <c r="D8" s="28"/>
    </row>
    <row r="9" spans="1:4" x14ac:dyDescent="0.35">
      <c r="A9" s="28" t="s">
        <v>58</v>
      </c>
      <c r="B9" s="95">
        <v>5.3459119496855348E-2</v>
      </c>
    </row>
    <row r="10" spans="1:4" x14ac:dyDescent="0.35">
      <c r="A10" s="28" t="s">
        <v>59</v>
      </c>
      <c r="B10" s="95">
        <v>3.1446540880503145E-2</v>
      </c>
    </row>
    <row r="11" spans="1:4" x14ac:dyDescent="0.35">
      <c r="A11" s="162" t="s">
        <v>139</v>
      </c>
      <c r="B11" s="162"/>
    </row>
    <row r="13" spans="1:4" x14ac:dyDescent="0.35">
      <c r="A13" s="2"/>
      <c r="B13" s="2"/>
    </row>
  </sheetData>
  <mergeCells count="1">
    <mergeCell ref="A11:B1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A3" sqref="A3:B8"/>
    </sheetView>
  </sheetViews>
  <sheetFormatPr baseColWidth="10" defaultRowHeight="14.5" x14ac:dyDescent="0.35"/>
  <cols>
    <col min="1" max="1" width="56.81640625" customWidth="1"/>
    <col min="2" max="2" width="24.453125" customWidth="1"/>
  </cols>
  <sheetData>
    <row r="3" spans="1:2" x14ac:dyDescent="0.35">
      <c r="A3" s="41" t="s">
        <v>60</v>
      </c>
      <c r="B3" s="41" t="s">
        <v>52</v>
      </c>
    </row>
    <row r="4" spans="1:2" x14ac:dyDescent="0.35">
      <c r="A4" s="28" t="s">
        <v>334</v>
      </c>
      <c r="B4" s="95">
        <v>0.56555333998005985</v>
      </c>
    </row>
    <row r="5" spans="1:2" x14ac:dyDescent="0.35">
      <c r="A5" s="28" t="s">
        <v>61</v>
      </c>
      <c r="B5" s="95">
        <v>0.16</v>
      </c>
    </row>
    <row r="6" spans="1:2" x14ac:dyDescent="0.35">
      <c r="A6" s="28" t="s">
        <v>63</v>
      </c>
      <c r="B6" s="95">
        <v>5.209371884346959E-2</v>
      </c>
    </row>
    <row r="7" spans="1:2" x14ac:dyDescent="0.35">
      <c r="A7" s="28" t="s">
        <v>64</v>
      </c>
      <c r="B7" s="95">
        <v>3.6640079760717849E-2</v>
      </c>
    </row>
    <row r="8" spans="1:2" x14ac:dyDescent="0.35">
      <c r="A8" s="163" t="s">
        <v>139</v>
      </c>
      <c r="B8" s="163"/>
    </row>
    <row r="9" spans="1:2" x14ac:dyDescent="0.35">
      <c r="A9" s="2"/>
      <c r="B9" s="2"/>
    </row>
  </sheetData>
  <mergeCells count="1">
    <mergeCell ref="A8:B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9" sqref="L9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5"/>
  <sheetViews>
    <sheetView workbookViewId="0">
      <selection activeCell="E19" sqref="E19"/>
    </sheetView>
  </sheetViews>
  <sheetFormatPr baseColWidth="10" defaultRowHeight="14.5" x14ac:dyDescent="0.35"/>
  <cols>
    <col min="1" max="1" width="48.1796875" customWidth="1"/>
    <col min="2" max="2" width="12.54296875" customWidth="1"/>
  </cols>
  <sheetData>
    <row r="3" spans="1:3" ht="39" x14ac:dyDescent="0.35">
      <c r="A3" s="42" t="s">
        <v>65</v>
      </c>
      <c r="B3" s="43" t="s">
        <v>66</v>
      </c>
      <c r="C3" s="43" t="s">
        <v>15</v>
      </c>
    </row>
    <row r="4" spans="1:3" x14ac:dyDescent="0.35">
      <c r="A4" s="44" t="s">
        <v>67</v>
      </c>
      <c r="B4" s="45">
        <v>3559</v>
      </c>
      <c r="C4" s="96">
        <f>B4/$B$14</f>
        <v>0.79869838420107719</v>
      </c>
    </row>
    <row r="5" spans="1:3" x14ac:dyDescent="0.35">
      <c r="A5" s="44" t="s">
        <v>68</v>
      </c>
      <c r="B5" s="45">
        <v>459</v>
      </c>
      <c r="C5" s="96">
        <f t="shared" ref="C5:C14" si="0">B5/$B$14</f>
        <v>0.10300718132854578</v>
      </c>
    </row>
    <row r="6" spans="1:3" x14ac:dyDescent="0.35">
      <c r="A6" s="44" t="s">
        <v>69</v>
      </c>
      <c r="B6" s="45">
        <v>156</v>
      </c>
      <c r="C6" s="96">
        <f t="shared" si="0"/>
        <v>3.5008976660682228E-2</v>
      </c>
    </row>
    <row r="7" spans="1:3" x14ac:dyDescent="0.35">
      <c r="A7" s="44" t="s">
        <v>70</v>
      </c>
      <c r="B7" s="45">
        <v>71</v>
      </c>
      <c r="C7" s="96">
        <f t="shared" si="0"/>
        <v>1.5933572710951527E-2</v>
      </c>
    </row>
    <row r="8" spans="1:3" x14ac:dyDescent="0.35">
      <c r="A8" s="44" t="s">
        <v>71</v>
      </c>
      <c r="B8" s="45">
        <v>68</v>
      </c>
      <c r="C8" s="96">
        <f t="shared" si="0"/>
        <v>1.526032315978456E-2</v>
      </c>
    </row>
    <row r="9" spans="1:3" x14ac:dyDescent="0.35">
      <c r="A9" s="44" t="s">
        <v>72</v>
      </c>
      <c r="B9" s="45">
        <v>36</v>
      </c>
      <c r="C9" s="96">
        <f t="shared" si="0"/>
        <v>8.0789946140035901E-3</v>
      </c>
    </row>
    <row r="10" spans="1:3" x14ac:dyDescent="0.35">
      <c r="A10" s="44" t="s">
        <v>73</v>
      </c>
      <c r="B10" s="45">
        <v>35</v>
      </c>
      <c r="C10" s="96">
        <f t="shared" si="0"/>
        <v>7.854578096947935E-3</v>
      </c>
    </row>
    <row r="11" spans="1:3" x14ac:dyDescent="0.35">
      <c r="A11" s="44" t="s">
        <v>74</v>
      </c>
      <c r="B11" s="45">
        <v>31</v>
      </c>
      <c r="C11" s="96">
        <f t="shared" si="0"/>
        <v>6.9569120287253138E-3</v>
      </c>
    </row>
    <row r="12" spans="1:3" x14ac:dyDescent="0.35">
      <c r="A12" s="44" t="s">
        <v>75</v>
      </c>
      <c r="B12" s="45">
        <v>29</v>
      </c>
      <c r="C12" s="96">
        <f t="shared" si="0"/>
        <v>6.5080789946140036E-3</v>
      </c>
    </row>
    <row r="13" spans="1:3" x14ac:dyDescent="0.35">
      <c r="A13" s="44" t="s">
        <v>76</v>
      </c>
      <c r="B13" s="45">
        <v>12</v>
      </c>
      <c r="C13" s="96">
        <f t="shared" si="0"/>
        <v>2.6929982046678637E-3</v>
      </c>
    </row>
    <row r="14" spans="1:3" x14ac:dyDescent="0.35">
      <c r="A14" s="44" t="s">
        <v>77</v>
      </c>
      <c r="B14" s="45">
        <v>4456</v>
      </c>
      <c r="C14" s="96">
        <f t="shared" si="0"/>
        <v>1</v>
      </c>
    </row>
    <row r="15" spans="1:3" x14ac:dyDescent="0.35">
      <c r="A15" s="164" t="s">
        <v>141</v>
      </c>
      <c r="B15" s="164"/>
      <c r="C15" s="164"/>
    </row>
  </sheetData>
  <mergeCells count="1">
    <mergeCell ref="A15:C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9" sqref="B29"/>
    </sheetView>
  </sheetViews>
  <sheetFormatPr baseColWidth="10" defaultRowHeight="14.5" x14ac:dyDescent="0.35"/>
  <cols>
    <col min="1" max="1" width="48.1796875" customWidth="1"/>
    <col min="2" max="2" width="12.54296875" customWidth="1"/>
  </cols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E12"/>
  <sheetViews>
    <sheetView workbookViewId="0">
      <selection activeCell="A3" sqref="A3:C12"/>
    </sheetView>
  </sheetViews>
  <sheetFormatPr baseColWidth="10" defaultRowHeight="14.5" x14ac:dyDescent="0.35"/>
  <cols>
    <col min="1" max="1" width="67.26953125" customWidth="1"/>
    <col min="2" max="2" width="12.54296875" customWidth="1"/>
  </cols>
  <sheetData>
    <row r="3" spans="1:5" ht="26" x14ac:dyDescent="0.35">
      <c r="A3" s="42" t="s">
        <v>51</v>
      </c>
      <c r="B3" s="43" t="s">
        <v>78</v>
      </c>
      <c r="C3" s="46" t="s">
        <v>52</v>
      </c>
    </row>
    <row r="4" spans="1:5" x14ac:dyDescent="0.35">
      <c r="A4" s="47" t="s">
        <v>335</v>
      </c>
      <c r="B4" s="45">
        <v>421</v>
      </c>
      <c r="C4" s="97">
        <v>0.90343347639484983</v>
      </c>
      <c r="E4" s="50"/>
    </row>
    <row r="5" spans="1:5" x14ac:dyDescent="0.35">
      <c r="A5" s="47" t="s">
        <v>55</v>
      </c>
      <c r="B5" s="45">
        <v>13</v>
      </c>
      <c r="C5" s="97">
        <v>2.7896995708154508E-2</v>
      </c>
      <c r="E5" s="50"/>
    </row>
    <row r="6" spans="1:5" x14ac:dyDescent="0.35">
      <c r="A6" s="47" t="s">
        <v>56</v>
      </c>
      <c r="B6" s="45">
        <v>9</v>
      </c>
      <c r="C6" s="97">
        <v>1.9313304721030045E-2</v>
      </c>
      <c r="E6" s="50"/>
    </row>
    <row r="7" spans="1:5" x14ac:dyDescent="0.35">
      <c r="A7" s="47" t="s">
        <v>79</v>
      </c>
      <c r="B7" s="45">
        <v>9</v>
      </c>
      <c r="C7" s="97">
        <v>1.9313304721030045E-2</v>
      </c>
      <c r="E7" s="50"/>
    </row>
    <row r="8" spans="1:5" x14ac:dyDescent="0.35">
      <c r="A8" s="47" t="s">
        <v>80</v>
      </c>
      <c r="B8" s="45">
        <v>8</v>
      </c>
      <c r="C8" s="97">
        <v>1.7167381974248927E-2</v>
      </c>
      <c r="E8" s="50"/>
    </row>
    <row r="9" spans="1:5" x14ac:dyDescent="0.35">
      <c r="A9" s="47" t="s">
        <v>81</v>
      </c>
      <c r="B9" s="128" t="s">
        <v>336</v>
      </c>
      <c r="C9" s="97">
        <v>8.5836909871244635E-3</v>
      </c>
      <c r="E9" s="50"/>
    </row>
    <row r="10" spans="1:5" x14ac:dyDescent="0.35">
      <c r="A10" s="47" t="s">
        <v>59</v>
      </c>
      <c r="B10" s="128" t="s">
        <v>336</v>
      </c>
      <c r="C10" s="97">
        <v>4.2918454935622317E-3</v>
      </c>
      <c r="E10" s="50"/>
    </row>
    <row r="11" spans="1:5" x14ac:dyDescent="0.35">
      <c r="A11" s="47" t="s">
        <v>82</v>
      </c>
      <c r="B11" s="45">
        <v>466</v>
      </c>
      <c r="C11" s="97">
        <v>1</v>
      </c>
      <c r="E11" s="50"/>
    </row>
    <row r="12" spans="1:5" x14ac:dyDescent="0.35">
      <c r="A12" s="162" t="s">
        <v>141</v>
      </c>
      <c r="B12" s="162"/>
      <c r="C12" s="162"/>
    </row>
  </sheetData>
  <mergeCells count="1">
    <mergeCell ref="A12:C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31</vt:i4>
      </vt:variant>
    </vt:vector>
  </HeadingPairs>
  <TitlesOfParts>
    <vt:vector size="31" baseType="lpstr">
      <vt:lpstr>Tb 1</vt:lpstr>
      <vt:lpstr>graphique 1</vt:lpstr>
      <vt:lpstr>graphique 2</vt:lpstr>
      <vt:lpstr>Tb 2</vt:lpstr>
      <vt:lpstr>Tb 3</vt:lpstr>
      <vt:lpstr>Graphique 3</vt:lpstr>
      <vt:lpstr>Tb 4</vt:lpstr>
      <vt:lpstr>Graphique 4</vt:lpstr>
      <vt:lpstr>Tb 5</vt:lpstr>
      <vt:lpstr>Tb 6</vt:lpstr>
      <vt:lpstr>Tb 7</vt:lpstr>
      <vt:lpstr>Tb 8</vt:lpstr>
      <vt:lpstr>Tb 9</vt:lpstr>
      <vt:lpstr>Graphique 5</vt:lpstr>
      <vt:lpstr>Graphique 6</vt:lpstr>
      <vt:lpstr>Tb 10</vt:lpstr>
      <vt:lpstr>Graphique 7</vt:lpstr>
      <vt:lpstr>Tb 11</vt:lpstr>
      <vt:lpstr>Tb 12</vt:lpstr>
      <vt:lpstr>Prado</vt:lpstr>
      <vt:lpstr>Graphique 8</vt:lpstr>
      <vt:lpstr>Graphique 9</vt:lpstr>
      <vt:lpstr>Tb 13</vt:lpstr>
      <vt:lpstr>Tb 14</vt:lpstr>
      <vt:lpstr>Tb15</vt:lpstr>
      <vt:lpstr>Tb 16</vt:lpstr>
      <vt:lpstr>Tb 17</vt:lpstr>
      <vt:lpstr>Tb 18</vt:lpstr>
      <vt:lpstr>Tb 19</vt:lpstr>
      <vt:lpstr>Tb 20</vt:lpstr>
      <vt:lpstr>Tb 21</vt:lpstr>
    </vt:vector>
  </TitlesOfParts>
  <Company>CCMSA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Dounia Aloute</dc:creator>
  <cp:lastModifiedBy>Claudine Gaillard</cp:lastModifiedBy>
  <dcterms:created xsi:type="dcterms:W3CDTF">2020-12-02T10:28:11Z</dcterms:created>
  <dcterms:modified xsi:type="dcterms:W3CDTF">2022-01-10T12:54:44Z</dcterms:modified>
</cp:coreProperties>
</file>